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1.42\shougai\●03各グループフォルダ●\03⑤事業所指導グループ\武藤主事\【02補助金】生産活動拡大支援事業費補助金（仮称）\01 要綱制定\"/>
    </mc:Choice>
  </mc:AlternateContent>
  <bookViews>
    <workbookView xWindow="0" yWindow="0" windowWidth="15345" windowHeight="4455"/>
  </bookViews>
  <sheets>
    <sheet name="申請様式" sheetId="1" r:id="rId1"/>
    <sheet name="別添１" sheetId="11" r:id="rId2"/>
    <sheet name="別添２" sheetId="12" r:id="rId3"/>
    <sheet name="別添３" sheetId="13" r:id="rId4"/>
    <sheet name="別添４" sheetId="14" r:id="rId5"/>
    <sheet name="別添５" sheetId="15" r:id="rId6"/>
    <sheet name="別添６" sheetId="16" r:id="rId7"/>
    <sheet name="別添７" sheetId="17" r:id="rId8"/>
    <sheet name="リスト" sheetId="2" state="hidden" r:id="rId9"/>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7" i="17" l="1"/>
  <c r="J44" i="17"/>
  <c r="G44" i="17"/>
  <c r="H41" i="17"/>
  <c r="J38" i="17"/>
  <c r="J37" i="17"/>
  <c r="F38" i="17" s="1"/>
  <c r="J12" i="17"/>
  <c r="G12" i="17" s="1"/>
  <c r="H47" i="16"/>
  <c r="J44" i="16"/>
  <c r="G44" i="16" s="1"/>
  <c r="H41" i="16"/>
  <c r="J38" i="16"/>
  <c r="J37" i="16"/>
  <c r="F38" i="16" s="1"/>
  <c r="J12" i="16"/>
  <c r="G12" i="16" s="1"/>
  <c r="H47" i="15"/>
  <c r="J44" i="15"/>
  <c r="G44" i="15" s="1"/>
  <c r="H41" i="15"/>
  <c r="J38" i="15"/>
  <c r="J37" i="15"/>
  <c r="F38" i="15" s="1"/>
  <c r="J12" i="15"/>
  <c r="G12" i="15" s="1"/>
  <c r="H47" i="14"/>
  <c r="J44" i="14"/>
  <c r="G44" i="14" s="1"/>
  <c r="H41" i="14"/>
  <c r="J38" i="14"/>
  <c r="F38" i="14" s="1"/>
  <c r="J37" i="14"/>
  <c r="J12" i="14"/>
  <c r="G12" i="14" s="1"/>
  <c r="H47" i="13"/>
  <c r="J44" i="13"/>
  <c r="G44" i="13"/>
  <c r="H41" i="13"/>
  <c r="J38" i="13"/>
  <c r="F38" i="13" s="1"/>
  <c r="J37" i="13"/>
  <c r="J12" i="13"/>
  <c r="G12" i="13" s="1"/>
  <c r="H47" i="12"/>
  <c r="J44" i="12"/>
  <c r="G44" i="12" s="1"/>
  <c r="H41" i="12"/>
  <c r="J38" i="12"/>
  <c r="F38" i="12" s="1"/>
  <c r="J37" i="12"/>
  <c r="J12" i="12"/>
  <c r="G12" i="12" s="1"/>
  <c r="H47" i="11"/>
  <c r="J44" i="11"/>
  <c r="G44" i="11" s="1"/>
  <c r="H41" i="11"/>
  <c r="J38" i="11"/>
  <c r="F38" i="11"/>
  <c r="J37" i="11"/>
  <c r="J12" i="11"/>
  <c r="G12" i="11"/>
  <c r="D71" i="17" l="1"/>
  <c r="B71" i="17"/>
  <c r="D70" i="17"/>
  <c r="B70" i="17"/>
  <c r="D69" i="17"/>
  <c r="B69" i="17"/>
  <c r="D68" i="17"/>
  <c r="B68" i="17"/>
  <c r="I61" i="17"/>
  <c r="I58" i="17"/>
  <c r="I55" i="17"/>
  <c r="I52" i="17"/>
  <c r="E74" i="17" s="1"/>
  <c r="D71" i="16"/>
  <c r="B71" i="16"/>
  <c r="D70" i="16"/>
  <c r="B70" i="16"/>
  <c r="D69" i="16"/>
  <c r="B69" i="16"/>
  <c r="D68" i="16"/>
  <c r="B68" i="16"/>
  <c r="I61" i="16"/>
  <c r="I58" i="16"/>
  <c r="I55" i="16"/>
  <c r="I52" i="16"/>
  <c r="E74" i="16" s="1"/>
  <c r="F69" i="17" l="1"/>
  <c r="F68" i="17"/>
  <c r="F70" i="17"/>
  <c r="F71" i="17"/>
  <c r="F68" i="16"/>
  <c r="F69" i="16"/>
  <c r="F70" i="16"/>
  <c r="F71" i="16"/>
  <c r="D71" i="15"/>
  <c r="B71" i="15"/>
  <c r="D70" i="15"/>
  <c r="B70" i="15"/>
  <c r="D69" i="15"/>
  <c r="B69" i="15"/>
  <c r="D68" i="15"/>
  <c r="B68" i="15"/>
  <c r="I61" i="15"/>
  <c r="I58" i="15"/>
  <c r="I55" i="15"/>
  <c r="I52" i="15"/>
  <c r="E74" i="15" s="1"/>
  <c r="D71" i="14"/>
  <c r="B71" i="14"/>
  <c r="D70" i="14"/>
  <c r="B70" i="14"/>
  <c r="D69" i="14"/>
  <c r="B69" i="14"/>
  <c r="D68" i="14"/>
  <c r="B68" i="14"/>
  <c r="I61" i="14"/>
  <c r="I58" i="14"/>
  <c r="I55" i="14"/>
  <c r="I52" i="14"/>
  <c r="E74" i="14" s="1"/>
  <c r="F71" i="14"/>
  <c r="D71" i="13"/>
  <c r="B71" i="13"/>
  <c r="D70" i="13"/>
  <c r="B70" i="13"/>
  <c r="D69" i="13"/>
  <c r="B69" i="13"/>
  <c r="D68" i="13"/>
  <c r="B68" i="13"/>
  <c r="I61" i="13"/>
  <c r="I58" i="13"/>
  <c r="I55" i="13"/>
  <c r="I52" i="13"/>
  <c r="E74" i="13" s="1"/>
  <c r="D71" i="12"/>
  <c r="B71" i="12"/>
  <c r="D70" i="12"/>
  <c r="B70" i="12"/>
  <c r="D69" i="12"/>
  <c r="B69" i="12"/>
  <c r="D68" i="12"/>
  <c r="B68" i="12"/>
  <c r="I61" i="12"/>
  <c r="I58" i="12"/>
  <c r="I55" i="12"/>
  <c r="I52" i="12"/>
  <c r="E74" i="12" s="1"/>
  <c r="E74" i="11"/>
  <c r="D71" i="11"/>
  <c r="B71" i="11"/>
  <c r="D70" i="11"/>
  <c r="B70" i="11"/>
  <c r="D69" i="11"/>
  <c r="B69" i="11"/>
  <c r="D68" i="11"/>
  <c r="B68" i="11"/>
  <c r="I61" i="11"/>
  <c r="I58" i="11"/>
  <c r="I55" i="11"/>
  <c r="I52" i="11"/>
  <c r="I61" i="1"/>
  <c r="I58" i="1"/>
  <c r="I55" i="1"/>
  <c r="I52" i="1"/>
  <c r="D87" i="1"/>
  <c r="D86" i="1"/>
  <c r="D85" i="1"/>
  <c r="B87" i="1"/>
  <c r="B86" i="1"/>
  <c r="B85" i="1"/>
  <c r="B84" i="1"/>
  <c r="D84" i="1"/>
  <c r="E90" i="1" l="1"/>
  <c r="F68" i="15"/>
  <c r="F69" i="15"/>
  <c r="F70" i="15"/>
  <c r="F71" i="15"/>
  <c r="F68" i="14"/>
  <c r="F70" i="14"/>
  <c r="F69" i="14"/>
  <c r="F68" i="13"/>
  <c r="F69" i="13"/>
  <c r="F70" i="13"/>
  <c r="F71" i="13"/>
  <c r="F68" i="12"/>
  <c r="F69" i="12"/>
  <c r="F70" i="12"/>
  <c r="F71" i="12"/>
  <c r="F68" i="11"/>
  <c r="F69" i="11"/>
  <c r="F70" i="11"/>
  <c r="F71" i="11"/>
  <c r="J37" i="1" l="1"/>
  <c r="H41" i="1"/>
  <c r="J38" i="1" s="1"/>
  <c r="H47" i="1"/>
  <c r="J12" i="1"/>
  <c r="J44" i="1" l="1"/>
  <c r="G44" i="1" s="1"/>
  <c r="G12" i="1"/>
  <c r="F38" i="1"/>
  <c r="I78" i="1"/>
  <c r="H69" i="17" l="1"/>
  <c r="H70" i="16"/>
  <c r="H68" i="17"/>
  <c r="H69" i="16"/>
  <c r="H71" i="17"/>
  <c r="H70" i="17"/>
  <c r="H68" i="16"/>
  <c r="H71" i="14"/>
  <c r="H71" i="16"/>
  <c r="H68" i="11"/>
  <c r="H71" i="13"/>
  <c r="H70" i="11"/>
  <c r="H69" i="15"/>
  <c r="H69" i="13"/>
  <c r="H71" i="15"/>
  <c r="H69" i="14"/>
  <c r="H70" i="12"/>
  <c r="H68" i="12"/>
  <c r="H68" i="14"/>
  <c r="H71" i="11"/>
  <c r="H70" i="15"/>
  <c r="H70" i="13"/>
  <c r="H69" i="11"/>
  <c r="H68" i="15"/>
  <c r="H71" i="12"/>
  <c r="H68" i="13"/>
  <c r="H70" i="14"/>
  <c r="H69" i="12"/>
  <c r="F84" i="1"/>
  <c r="H84" i="1" s="1"/>
  <c r="F85" i="1"/>
  <c r="H85" i="1" s="1"/>
  <c r="F86" i="1"/>
  <c r="H86" i="1" s="1"/>
  <c r="F87" i="1"/>
  <c r="H87" i="1" s="1"/>
  <c r="J79" i="1"/>
  <c r="F79" i="1" s="1"/>
</calcChain>
</file>

<file path=xl/sharedStrings.xml><?xml version="1.0" encoding="utf-8"?>
<sst xmlns="http://schemas.openxmlformats.org/spreadsheetml/2006/main" count="622" uniqueCount="89">
  <si>
    <t>法人名</t>
    <rPh sb="0" eb="2">
      <t>ホウジン</t>
    </rPh>
    <rPh sb="2" eb="3">
      <t>メイ</t>
    </rPh>
    <phoneticPr fontId="1"/>
  </si>
  <si>
    <t>事業所名</t>
    <rPh sb="0" eb="3">
      <t>ジギョウショ</t>
    </rPh>
    <rPh sb="3" eb="4">
      <t>メイ</t>
    </rPh>
    <phoneticPr fontId="1"/>
  </si>
  <si>
    <t>１．対象要件の確認</t>
    <rPh sb="2" eb="4">
      <t>タイショウ</t>
    </rPh>
    <rPh sb="4" eb="6">
      <t>ヨウケン</t>
    </rPh>
    <rPh sb="7" eb="9">
      <t>カクニン</t>
    </rPh>
    <phoneticPr fontId="1"/>
  </si>
  <si>
    <t>注）以下の経営支援策を受けている事業所（法人）は対象外となります。</t>
    <rPh sb="0" eb="1">
      <t>チュウ</t>
    </rPh>
    <rPh sb="2" eb="4">
      <t>イカ</t>
    </rPh>
    <rPh sb="5" eb="7">
      <t>ケイエイ</t>
    </rPh>
    <rPh sb="7" eb="10">
      <t>シエンサク</t>
    </rPh>
    <rPh sb="11" eb="12">
      <t>ウ</t>
    </rPh>
    <rPh sb="16" eb="19">
      <t>ジギョウショ</t>
    </rPh>
    <rPh sb="20" eb="22">
      <t>ホウジン</t>
    </rPh>
    <rPh sb="24" eb="27">
      <t>タイショウガイ</t>
    </rPh>
    <phoneticPr fontId="1"/>
  </si>
  <si>
    <t>申請日</t>
    <rPh sb="0" eb="2">
      <t>シンセイ</t>
    </rPh>
    <rPh sb="2" eb="3">
      <t>ビ</t>
    </rPh>
    <phoneticPr fontId="1"/>
  </si>
  <si>
    <t>代表者名</t>
    <rPh sb="0" eb="3">
      <t>ダイヒョウシャ</t>
    </rPh>
    <rPh sb="3" eb="4">
      <t>メイ</t>
    </rPh>
    <phoneticPr fontId="1"/>
  </si>
  <si>
    <t>※１</t>
  </si>
  <si>
    <t>※２</t>
  </si>
  <si>
    <t>※３</t>
    <phoneticPr fontId="1"/>
  </si>
  <si>
    <t>※４</t>
    <phoneticPr fontId="1"/>
  </si>
  <si>
    <t>○</t>
    <phoneticPr fontId="1"/>
  </si>
  <si>
    <t>ア　１のアに該当する場合</t>
    <rPh sb="6" eb="8">
      <t>ガイトウ</t>
    </rPh>
    <rPh sb="10" eb="12">
      <t>バアイ</t>
    </rPh>
    <phoneticPr fontId="1"/>
  </si>
  <si>
    <t>イ　１のイに該当する場合</t>
    <rPh sb="6" eb="8">
      <t>ガイトウ</t>
    </rPh>
    <rPh sb="10" eb="12">
      <t>バアイ</t>
    </rPh>
    <phoneticPr fontId="1"/>
  </si>
  <si>
    <t>３．申請額及び内訳</t>
    <rPh sb="2" eb="5">
      <t>シンセイガク</t>
    </rPh>
    <rPh sb="5" eb="6">
      <t>オヨ</t>
    </rPh>
    <rPh sb="7" eb="9">
      <t>ウチワケ</t>
    </rPh>
    <phoneticPr fontId="1"/>
  </si>
  <si>
    <t>４．同一法人内事業所の申請状況</t>
    <rPh sb="2" eb="4">
      <t>ドウイツ</t>
    </rPh>
    <rPh sb="4" eb="6">
      <t>ホウジン</t>
    </rPh>
    <rPh sb="6" eb="7">
      <t>ナイ</t>
    </rPh>
    <rPh sb="7" eb="10">
      <t>ジギョウショ</t>
    </rPh>
    <rPh sb="11" eb="13">
      <t>シンセイ</t>
    </rPh>
    <rPh sb="13" eb="15">
      <t>ジョウキョウ</t>
    </rPh>
    <phoneticPr fontId="1"/>
  </si>
  <si>
    <t>有</t>
    <rPh sb="0" eb="1">
      <t>アリ</t>
    </rPh>
    <phoneticPr fontId="1"/>
  </si>
  <si>
    <t>無</t>
    <rPh sb="0" eb="1">
      <t>ナシ</t>
    </rPh>
    <phoneticPr fontId="1"/>
  </si>
  <si>
    <t>合計</t>
    <rPh sb="0" eb="2">
      <t>ゴウケイ</t>
    </rPh>
    <phoneticPr fontId="1"/>
  </si>
  <si>
    <t>生産活動収入の状況を確認できる書類（財務諸表等）も併せてご提出ください。</t>
    <rPh sb="0" eb="2">
      <t>セイサン</t>
    </rPh>
    <rPh sb="2" eb="4">
      <t>カツドウ</t>
    </rPh>
    <rPh sb="4" eb="6">
      <t>シュウニュウ</t>
    </rPh>
    <rPh sb="7" eb="9">
      <t>ジョウキョウ</t>
    </rPh>
    <rPh sb="10" eb="12">
      <t>カクニン</t>
    </rPh>
    <rPh sb="15" eb="17">
      <t>ショルイ</t>
    </rPh>
    <rPh sb="18" eb="20">
      <t>ザイム</t>
    </rPh>
    <rPh sb="20" eb="22">
      <t>ショヒョウ</t>
    </rPh>
    <rPh sb="22" eb="23">
      <t>トウ</t>
    </rPh>
    <rPh sb="25" eb="26">
      <t>アワ</t>
    </rPh>
    <rPh sb="29" eb="31">
      <t>テイシュツ</t>
    </rPh>
    <phoneticPr fontId="1"/>
  </si>
  <si>
    <t>事業所番号</t>
    <rPh sb="0" eb="3">
      <t>ジギョウショ</t>
    </rPh>
    <rPh sb="3" eb="5">
      <t>バンゴウ</t>
    </rPh>
    <phoneticPr fontId="1"/>
  </si>
  <si>
    <t>令和</t>
    <rPh sb="0" eb="2">
      <t>レイワ</t>
    </rPh>
    <phoneticPr fontId="1"/>
  </si>
  <si>
    <t>一括申請</t>
    <rPh sb="0" eb="2">
      <t>イッカツ</t>
    </rPh>
    <rPh sb="2" eb="4">
      <t>シンセイ</t>
    </rPh>
    <phoneticPr fontId="1"/>
  </si>
  <si>
    <t>別添１</t>
    <rPh sb="0" eb="2">
      <t>ベッテン</t>
    </rPh>
    <phoneticPr fontId="1"/>
  </si>
  <si>
    <t>別添２</t>
    <rPh sb="0" eb="2">
      <t>ベッテン</t>
    </rPh>
    <phoneticPr fontId="1"/>
  </si>
  <si>
    <t>別添３</t>
    <rPh sb="0" eb="2">
      <t>ベッテン</t>
    </rPh>
    <phoneticPr fontId="1"/>
  </si>
  <si>
    <t>別添４</t>
    <rPh sb="0" eb="2">
      <t>ベッテン</t>
    </rPh>
    <phoneticPr fontId="1"/>
  </si>
  <si>
    <t>別添５</t>
    <rPh sb="0" eb="2">
      <t>ベッテン</t>
    </rPh>
    <phoneticPr fontId="1"/>
  </si>
  <si>
    <t>別添６</t>
    <rPh sb="0" eb="2">
      <t>ベッテン</t>
    </rPh>
    <phoneticPr fontId="1"/>
  </si>
  <si>
    <t>別添７</t>
    <rPh sb="0" eb="2">
      <t>ベッテン</t>
    </rPh>
    <phoneticPr fontId="1"/>
  </si>
  <si>
    <t>②指定権者名</t>
    <rPh sb="1" eb="3">
      <t>シテイ</t>
    </rPh>
    <rPh sb="3" eb="4">
      <t>ケン</t>
    </rPh>
    <rPh sb="4" eb="5">
      <t>ジャ</t>
    </rPh>
    <rPh sb="5" eb="6">
      <t>メイ</t>
    </rPh>
    <phoneticPr fontId="1"/>
  </si>
  <si>
    <t>①事業所名</t>
    <rPh sb="1" eb="4">
      <t>ジギョウショ</t>
    </rPh>
    <rPh sb="4" eb="5">
      <t>メイ</t>
    </rPh>
    <phoneticPr fontId="8"/>
  </si>
  <si>
    <t>③申請有無</t>
    <rPh sb="1" eb="3">
      <t>シンセイ</t>
    </rPh>
    <rPh sb="3" eb="5">
      <t>ウム</t>
    </rPh>
    <phoneticPr fontId="1"/>
  </si>
  <si>
    <t>④別添シート名</t>
    <rPh sb="1" eb="3">
      <t>ベッテン</t>
    </rPh>
    <rPh sb="6" eb="7">
      <t>メイ</t>
    </rPh>
    <phoneticPr fontId="1"/>
  </si>
  <si>
    <t>⑤申請額（円）</t>
    <rPh sb="1" eb="4">
      <t>シンセイガク</t>
    </rPh>
    <rPh sb="5" eb="6">
      <t>エン</t>
    </rPh>
    <phoneticPr fontId="1"/>
  </si>
  <si>
    <t>複数の事業所分を一括で申請する場合は、一括申請にチェックを入れ、事業所毎に「別添」のシートを作成の上、本申請様式と併せてご提出ください。なお、事業所の指定権者が異なる場合は、一括申請はできませんので、個別に申請をお願いします。</t>
    <rPh sb="0" eb="2">
      <t>フクスウ</t>
    </rPh>
    <rPh sb="3" eb="6">
      <t>ジギョウショ</t>
    </rPh>
    <rPh sb="6" eb="7">
      <t>ブン</t>
    </rPh>
    <rPh sb="8" eb="10">
      <t>イッカツ</t>
    </rPh>
    <rPh sb="11" eb="13">
      <t>シンセイ</t>
    </rPh>
    <rPh sb="15" eb="17">
      <t>バアイ</t>
    </rPh>
    <rPh sb="19" eb="21">
      <t>イッカツ</t>
    </rPh>
    <rPh sb="21" eb="23">
      <t>シンセイ</t>
    </rPh>
    <rPh sb="29" eb="30">
      <t>イ</t>
    </rPh>
    <rPh sb="38" eb="40">
      <t>ベッテン</t>
    </rPh>
    <rPh sb="46" eb="48">
      <t>サクセイ</t>
    </rPh>
    <rPh sb="49" eb="50">
      <t>ウエ</t>
    </rPh>
    <rPh sb="51" eb="52">
      <t>ホン</t>
    </rPh>
    <rPh sb="52" eb="54">
      <t>シンセイ</t>
    </rPh>
    <rPh sb="54" eb="56">
      <t>ヨウシキ</t>
    </rPh>
    <rPh sb="57" eb="58">
      <t>アワ</t>
    </rPh>
    <rPh sb="61" eb="63">
      <t>テイシュツ</t>
    </rPh>
    <rPh sb="71" eb="74">
      <t>ジギョウショ</t>
    </rPh>
    <rPh sb="75" eb="78">
      <t>シテイケン</t>
    </rPh>
    <rPh sb="78" eb="79">
      <t>シャ</t>
    </rPh>
    <rPh sb="80" eb="81">
      <t>コト</t>
    </rPh>
    <rPh sb="83" eb="85">
      <t>バアイ</t>
    </rPh>
    <rPh sb="87" eb="89">
      <t>イッカツ</t>
    </rPh>
    <rPh sb="89" eb="91">
      <t>シンセイ</t>
    </rPh>
    <rPh sb="100" eb="102">
      <t>コベツ</t>
    </rPh>
    <rPh sb="103" eb="105">
      <t>シンセイ</t>
    </rPh>
    <rPh sb="107" eb="108">
      <t>ネガ</t>
    </rPh>
    <phoneticPr fontId="1"/>
  </si>
  <si>
    <t>同一</t>
    <rPh sb="0" eb="2">
      <t>ドウイツ</t>
    </rPh>
    <phoneticPr fontId="1"/>
  </si>
  <si>
    <t>生産活動拡大支援事業　申請様式</t>
    <rPh sb="0" eb="2">
      <t>セイサン</t>
    </rPh>
    <rPh sb="2" eb="4">
      <t>カツドウ</t>
    </rPh>
    <rPh sb="4" eb="6">
      <t>カクダイ</t>
    </rPh>
    <rPh sb="6" eb="8">
      <t>シエン</t>
    </rPh>
    <rPh sb="8" eb="10">
      <t>ジギョウ</t>
    </rPh>
    <rPh sb="11" eb="13">
      <t>シンセイ</t>
    </rPh>
    <rPh sb="13" eb="15">
      <t>ヨウシキ</t>
    </rPh>
    <phoneticPr fontId="1"/>
  </si>
  <si>
    <t>・事業再構築補助金</t>
    <rPh sb="1" eb="3">
      <t>ジギョウ</t>
    </rPh>
    <rPh sb="3" eb="6">
      <t>サイコウチク</t>
    </rPh>
    <rPh sb="6" eb="9">
      <t>ホジョキン</t>
    </rPh>
    <phoneticPr fontId="1"/>
  </si>
  <si>
    <t>・小規模事業者持続化補助金（低感染リスク型ビジネス枠）</t>
    <rPh sb="1" eb="4">
      <t>ショウキボ</t>
    </rPh>
    <rPh sb="4" eb="7">
      <t>ジギョウシャ</t>
    </rPh>
    <rPh sb="7" eb="10">
      <t>ジゾクカ</t>
    </rPh>
    <rPh sb="10" eb="13">
      <t>ホジョキン</t>
    </rPh>
    <rPh sb="14" eb="15">
      <t>テイ</t>
    </rPh>
    <rPh sb="15" eb="17">
      <t>カンセン</t>
    </rPh>
    <rPh sb="20" eb="21">
      <t>ガタ</t>
    </rPh>
    <rPh sb="25" eb="26">
      <t>ワク</t>
    </rPh>
    <phoneticPr fontId="1"/>
  </si>
  <si>
    <t>・緊急事態措置又はまん延防止等重点措置の影響緩和に係る月次支援金</t>
    <rPh sb="1" eb="3">
      <t>キンキュウ</t>
    </rPh>
    <rPh sb="3" eb="5">
      <t>ジタイ</t>
    </rPh>
    <rPh sb="5" eb="7">
      <t>ソチ</t>
    </rPh>
    <rPh sb="7" eb="8">
      <t>マタ</t>
    </rPh>
    <rPh sb="11" eb="12">
      <t>エン</t>
    </rPh>
    <rPh sb="12" eb="14">
      <t>ボウシ</t>
    </rPh>
    <rPh sb="14" eb="15">
      <t>トウ</t>
    </rPh>
    <rPh sb="15" eb="17">
      <t>ジュウテン</t>
    </rPh>
    <rPh sb="17" eb="19">
      <t>ソチ</t>
    </rPh>
    <rPh sb="20" eb="22">
      <t>エイキョウ</t>
    </rPh>
    <rPh sb="22" eb="24">
      <t>カンワ</t>
    </rPh>
    <rPh sb="25" eb="26">
      <t>カカ</t>
    </rPh>
    <rPh sb="27" eb="29">
      <t>ゲツジ</t>
    </rPh>
    <rPh sb="29" eb="32">
      <t>シエンキン</t>
    </rPh>
    <phoneticPr fontId="1"/>
  </si>
  <si>
    <t>次のアからイのいずれか該当する方に○を記入してください。</t>
    <rPh sb="0" eb="1">
      <t>ツギ</t>
    </rPh>
    <rPh sb="11" eb="13">
      <t>ガイトウ</t>
    </rPh>
    <rPh sb="15" eb="16">
      <t>ホウ</t>
    </rPh>
    <rPh sb="19" eb="21">
      <t>キニュウ</t>
    </rPh>
    <phoneticPr fontId="1"/>
  </si>
  <si>
    <t>（ア）</t>
    <phoneticPr fontId="1"/>
  </si>
  <si>
    <t>（イ）</t>
    <phoneticPr fontId="1"/>
  </si>
  <si>
    <t>（ウ）</t>
    <phoneticPr fontId="1"/>
  </si>
  <si>
    <t>新型コロナウイルス感染症の影響により、１ヶ月の生産活動収入が前々年同月比で50％以上減少した月（※１）</t>
    <phoneticPr fontId="1"/>
  </si>
  <si>
    <t>新型コロナウイルス感染症の影響により、令和２年１月から令和２年３月における生産活動収入の減少が認められ、本要件に該当しない場合においては、１ヶ月の生産活動収入が平成31年１月から３月までの同月と比較して50％以上減少した月も対象月とすることができる。</t>
    <phoneticPr fontId="1"/>
  </si>
  <si>
    <t>新型コロナウイルス感染症の影響により、令和２年１月から令和２年３月における生産活動収入の減少が認められ、本要件に該当しない場合においては、連続する３ヶ月の生産活動収入が平成30年11月から平成31年３月までの同期間と比較して30％以上減少した期間も対象期間とすることができる。</t>
    <phoneticPr fontId="1"/>
  </si>
  <si>
    <t>ア　令和３年４月以降、次の（ア）から（ウ）のいずれかに該当する月があること</t>
    <rPh sb="2" eb="4">
      <t>レイワ</t>
    </rPh>
    <rPh sb="5" eb="6">
      <t>ネン</t>
    </rPh>
    <rPh sb="7" eb="10">
      <t>ガツイコウ</t>
    </rPh>
    <rPh sb="11" eb="12">
      <t>ツギ</t>
    </rPh>
    <rPh sb="27" eb="29">
      <t>ガイトウ</t>
    </rPh>
    <rPh sb="31" eb="32">
      <t>ツキ</t>
    </rPh>
    <phoneticPr fontId="1"/>
  </si>
  <si>
    <t>イ　令和３年４月以降、次の（ア）から（ウ）のいずれかに該当する期間があること</t>
    <rPh sb="2" eb="4">
      <t>レイワ</t>
    </rPh>
    <rPh sb="5" eb="6">
      <t>ネン</t>
    </rPh>
    <rPh sb="7" eb="10">
      <t>ガツイコウ</t>
    </rPh>
    <rPh sb="11" eb="12">
      <t>ツギ</t>
    </rPh>
    <rPh sb="27" eb="29">
      <t>ガイトウ</t>
    </rPh>
    <rPh sb="31" eb="33">
      <t>キカン</t>
    </rPh>
    <phoneticPr fontId="1"/>
  </si>
  <si>
    <t>２．生産活動収入の状況（※３）</t>
    <rPh sb="2" eb="4">
      <t>セイサン</t>
    </rPh>
    <rPh sb="4" eb="6">
      <t>カツドウ</t>
    </rPh>
    <rPh sb="6" eb="8">
      <t>シュウニュウ</t>
    </rPh>
    <rPh sb="9" eb="11">
      <t>ジョウキョウ</t>
    </rPh>
    <phoneticPr fontId="1"/>
  </si>
  <si>
    <t>複数の就労継続支援事業所を運営している法人の場合は、すべての事業所の申請状況について記入してください。一法人当たりの上限額は120万円となりますので、同一法人内で複数の事業所を運営している場合は、法人内で調整の上、申請していただきますようお願いいたします。</t>
    <rPh sb="0" eb="2">
      <t>フクスウ</t>
    </rPh>
    <rPh sb="3" eb="5">
      <t>シュウロウ</t>
    </rPh>
    <rPh sb="5" eb="7">
      <t>ケイゾク</t>
    </rPh>
    <rPh sb="7" eb="9">
      <t>シエン</t>
    </rPh>
    <rPh sb="9" eb="12">
      <t>ジギョウショ</t>
    </rPh>
    <rPh sb="13" eb="15">
      <t>ウンエイ</t>
    </rPh>
    <rPh sb="19" eb="21">
      <t>ホウジン</t>
    </rPh>
    <rPh sb="22" eb="24">
      <t>バアイ</t>
    </rPh>
    <rPh sb="30" eb="33">
      <t>ジギョウショ</t>
    </rPh>
    <rPh sb="34" eb="36">
      <t>シンセイ</t>
    </rPh>
    <rPh sb="36" eb="38">
      <t>ジョウキョウ</t>
    </rPh>
    <rPh sb="42" eb="44">
      <t>キニュウ</t>
    </rPh>
    <phoneticPr fontId="1"/>
  </si>
  <si>
    <t>具体的な用途、数量、積算等</t>
    <rPh sb="0" eb="3">
      <t>グタイテキ</t>
    </rPh>
    <rPh sb="4" eb="6">
      <t>ヨウト</t>
    </rPh>
    <rPh sb="7" eb="9">
      <t>スウリョウ</t>
    </rPh>
    <rPh sb="10" eb="12">
      <t>セキサン</t>
    </rPh>
    <rPh sb="12" eb="13">
      <t>トウ</t>
    </rPh>
    <phoneticPr fontId="1"/>
  </si>
  <si>
    <t>申請額（円）</t>
    <rPh sb="0" eb="3">
      <t>シンセイガク</t>
    </rPh>
    <rPh sb="4" eb="5">
      <t>エン</t>
    </rPh>
    <phoneticPr fontId="1"/>
  </si>
  <si>
    <t>次の①から④のメニューのうち、今回の申請に該当するものすべてに○を記入し、メニューごとの具体的な用途等及び申請額を記入してください。</t>
    <rPh sb="0" eb="1">
      <t>ツギ</t>
    </rPh>
    <rPh sb="15" eb="17">
      <t>コンカイ</t>
    </rPh>
    <rPh sb="18" eb="20">
      <t>シンセイ</t>
    </rPh>
    <rPh sb="21" eb="23">
      <t>ガイトウ</t>
    </rPh>
    <rPh sb="33" eb="35">
      <t>キニュウ</t>
    </rPh>
    <rPh sb="44" eb="47">
      <t>グタイテキ</t>
    </rPh>
    <rPh sb="48" eb="50">
      <t>ヨウト</t>
    </rPh>
    <rPh sb="50" eb="51">
      <t>トウ</t>
    </rPh>
    <rPh sb="51" eb="52">
      <t>オヨ</t>
    </rPh>
    <rPh sb="53" eb="55">
      <t>シンセイ</t>
    </rPh>
    <rPh sb="55" eb="56">
      <t>ガク</t>
    </rPh>
    <rPh sb="57" eb="59">
      <t>キニュウ</t>
    </rPh>
    <phoneticPr fontId="1"/>
  </si>
  <si>
    <t>メニュー</t>
    <phoneticPr fontId="1"/>
  </si>
  <si>
    <t>A.申請額(円）</t>
    <rPh sb="2" eb="5">
      <t>シンセイガク</t>
    </rPh>
    <rPh sb="6" eb="7">
      <t>エン</t>
    </rPh>
    <phoneticPr fontId="1"/>
  </si>
  <si>
    <t>B.基準額(円）</t>
    <rPh sb="2" eb="4">
      <t>キジュン</t>
    </rPh>
    <rPh sb="4" eb="5">
      <t>ガク</t>
    </rPh>
    <phoneticPr fontId="1"/>
  </si>
  <si>
    <t>A又はBのうち低い金額(円）</t>
    <rPh sb="1" eb="2">
      <t>マタ</t>
    </rPh>
    <rPh sb="7" eb="8">
      <t>ヒク</t>
    </rPh>
    <rPh sb="9" eb="10">
      <t>キン</t>
    </rPh>
    <phoneticPr fontId="1"/>
  </si>
  <si>
    <t>助成上限額(円）（※５）</t>
    <rPh sb="0" eb="2">
      <t>ジョセイ</t>
    </rPh>
    <rPh sb="2" eb="5">
      <t>ジョウゲンガク</t>
    </rPh>
    <phoneticPr fontId="1"/>
  </si>
  <si>
    <t>※５　法人上限額の120万円の範囲内で、申請額又は基準額の低い方の各合計金額が助成上限額となります。</t>
    <rPh sb="3" eb="5">
      <t>ホウジン</t>
    </rPh>
    <rPh sb="5" eb="8">
      <t>ジョウゲンガク</t>
    </rPh>
    <rPh sb="12" eb="14">
      <t>マンエン</t>
    </rPh>
    <rPh sb="15" eb="18">
      <t>ハンイナイ</t>
    </rPh>
    <rPh sb="23" eb="24">
      <t>マタ</t>
    </rPh>
    <rPh sb="33" eb="34">
      <t>カク</t>
    </rPh>
    <rPh sb="34" eb="36">
      <t>ゴウケイ</t>
    </rPh>
    <rPh sb="36" eb="38">
      <t>キンガク</t>
    </rPh>
    <phoneticPr fontId="1"/>
  </si>
  <si>
    <t>①新たな生産活動への転換等に要する費用（上限15万円）</t>
    <rPh sb="20" eb="22">
      <t>ジョウゲン</t>
    </rPh>
    <rPh sb="24" eb="26">
      <t>マンエン</t>
    </rPh>
    <phoneticPr fontId="1"/>
  </si>
  <si>
    <t>②新たな販路拡大等に要する費用（上限５万円）</t>
    <rPh sb="16" eb="18">
      <t>ジョウゲン</t>
    </rPh>
    <rPh sb="19" eb="21">
      <t>マンエン</t>
    </rPh>
    <phoneticPr fontId="1"/>
  </si>
  <si>
    <t>③経営コンサルタント派遣等経営改善に要する費用（上限５万円）</t>
    <rPh sb="24" eb="26">
      <t>ジョウゲン</t>
    </rPh>
    <rPh sb="27" eb="29">
      <t>マンエン</t>
    </rPh>
    <phoneticPr fontId="1"/>
  </si>
  <si>
    <t>④生産活動を行うために必要な感染防止対策に要する費用（上限５万円）</t>
    <rPh sb="27" eb="29">
      <t>ジョウゲン</t>
    </rPh>
    <rPh sb="30" eb="32">
      <t>マンエン</t>
    </rPh>
    <phoneticPr fontId="1"/>
  </si>
  <si>
    <t>①事業所名・・・法人内の他の就労継続支援事業所名を記入してください。
②指定権者・・・本申請の事業所と同一の指定権者の場合は「同一」、異なる場合は指定権者名を記入してください。
③申請有無・・・当該事業所における生産活動拡大支援事業の申請有無を記入してください。
④別添シート名・・・②で「同一」かつ③で「有」の場合、「別添」のシート名を記入してください。
⑤申請額（円）・・・③で「有」の場合、当該申請額を記入してください。</t>
    <rPh sb="67" eb="68">
      <t>コト</t>
    </rPh>
    <rPh sb="110" eb="112">
      <t>カクダイ</t>
    </rPh>
    <rPh sb="122" eb="124">
      <t>キニュウ</t>
    </rPh>
    <rPh sb="145" eb="147">
      <t>ドウイツ</t>
    </rPh>
    <rPh sb="169" eb="171">
      <t>キニュウ</t>
    </rPh>
    <rPh sb="180" eb="183">
      <t>シンセイガク</t>
    </rPh>
    <rPh sb="184" eb="185">
      <t>エン</t>
    </rPh>
    <rPh sb="192" eb="193">
      <t>アリ</t>
    </rPh>
    <rPh sb="195" eb="197">
      <t>バアイ</t>
    </rPh>
    <rPh sb="198" eb="200">
      <t>トウガイ</t>
    </rPh>
    <rPh sb="200" eb="203">
      <t>シンセイガク</t>
    </rPh>
    <rPh sb="204" eb="206">
      <t>キニュウ</t>
    </rPh>
    <phoneticPr fontId="1"/>
  </si>
  <si>
    <t>①前々年同月比で５０％以上減収した月の生産活動収入（円）</t>
    <rPh sb="4" eb="7">
      <t>ドウゲツヒ</t>
    </rPh>
    <rPh sb="11" eb="13">
      <t>イジョウ</t>
    </rPh>
    <rPh sb="13" eb="15">
      <t>ゲンシュウ</t>
    </rPh>
    <rPh sb="17" eb="18">
      <t>ゲツ</t>
    </rPh>
    <rPh sb="19" eb="21">
      <t>セイサン</t>
    </rPh>
    <rPh sb="21" eb="23">
      <t>カツドウ</t>
    </rPh>
    <rPh sb="23" eb="25">
      <t>シュウニュウ</t>
    </rPh>
    <rPh sb="26" eb="27">
      <t>エン</t>
    </rPh>
    <phoneticPr fontId="1"/>
  </si>
  <si>
    <t>③前々年同月比</t>
    <rPh sb="4" eb="7">
      <t>ドウゲツヒ</t>
    </rPh>
    <phoneticPr fontId="1"/>
  </si>
  <si>
    <t>①連続する３ヶ月の生産活動収入が前々年同期比で３０％以上減少した期間の生産活動収入（円）</t>
    <rPh sb="1" eb="3">
      <t>レンゾク</t>
    </rPh>
    <rPh sb="7" eb="8">
      <t>ゲツ</t>
    </rPh>
    <rPh sb="9" eb="11">
      <t>セイサン</t>
    </rPh>
    <rPh sb="11" eb="13">
      <t>カツドウ</t>
    </rPh>
    <rPh sb="13" eb="15">
      <t>シュウニュウ</t>
    </rPh>
    <rPh sb="19" eb="22">
      <t>ドウキヒ</t>
    </rPh>
    <rPh sb="26" eb="28">
      <t>イジョウ</t>
    </rPh>
    <rPh sb="28" eb="30">
      <t>ゲンショウ</t>
    </rPh>
    <rPh sb="32" eb="34">
      <t>キカン</t>
    </rPh>
    <rPh sb="35" eb="37">
      <t>セイサン</t>
    </rPh>
    <rPh sb="37" eb="39">
      <t>カツドウ</t>
    </rPh>
    <rPh sb="39" eb="41">
      <t>シュウニュウ</t>
    </rPh>
    <rPh sb="42" eb="43">
      <t>エン</t>
    </rPh>
    <phoneticPr fontId="1"/>
  </si>
  <si>
    <t>③前々年同期比</t>
    <rPh sb="4" eb="7">
      <t>ドウキヒ</t>
    </rPh>
    <phoneticPr fontId="1"/>
  </si>
  <si>
    <t>１のア（イ）又はイ（イ）に該当する場合は、事業開始後から令和元年12月までの月平均の生産活動収入に12を乗じた額、ア（ウ）又はイ（ウ）に該当する場合は、事業開始後から令和２年３月までの月平均の生産活動収入に12を乗じた額、※１に該当する場合は、平成31年１月から３月までのうち比較対象とした月を含む事業年度の生産活動収入の総額、※２に該当する場合は、平成30年11月から平成31年３月までのうち比較対象とした期間を含む事業年度の生産活動収入の総額</t>
    <rPh sb="6" eb="7">
      <t>マタ</t>
    </rPh>
    <rPh sb="17" eb="19">
      <t>バアイ</t>
    </rPh>
    <rPh sb="72" eb="74">
      <t>バアイ</t>
    </rPh>
    <rPh sb="114" eb="116">
      <t>ガイトウ</t>
    </rPh>
    <rPh sb="118" eb="120">
      <t>バアイ</t>
    </rPh>
    <rPh sb="138" eb="140">
      <t>ヒカク</t>
    </rPh>
    <rPh sb="140" eb="142">
      <t>タイショウ</t>
    </rPh>
    <rPh sb="145" eb="146">
      <t>ツキ</t>
    </rPh>
    <rPh sb="147" eb="148">
      <t>フク</t>
    </rPh>
    <rPh sb="149" eb="151">
      <t>ジギョウ</t>
    </rPh>
    <rPh sb="151" eb="153">
      <t>ネンド</t>
    </rPh>
    <rPh sb="154" eb="160">
      <t>セイサンカツドウシュウニュウ</t>
    </rPh>
    <rPh sb="161" eb="163">
      <t>ソウガク</t>
    </rPh>
    <rPh sb="167" eb="169">
      <t>ガイトウ</t>
    </rPh>
    <rPh sb="171" eb="173">
      <t>バアイ</t>
    </rPh>
    <rPh sb="185" eb="187">
      <t>ヘイセイ</t>
    </rPh>
    <rPh sb="189" eb="190">
      <t>ネン</t>
    </rPh>
    <rPh sb="197" eb="199">
      <t>ヒカク</t>
    </rPh>
    <rPh sb="199" eb="201">
      <t>タイショウ</t>
    </rPh>
    <rPh sb="204" eb="206">
      <t>キカン</t>
    </rPh>
    <rPh sb="207" eb="208">
      <t>フク</t>
    </rPh>
    <rPh sb="209" eb="211">
      <t>ジギョウ</t>
    </rPh>
    <rPh sb="211" eb="213">
      <t>ネンド</t>
    </rPh>
    <rPh sb="214" eb="220">
      <t>セイサンカツドウシュウニュウ</t>
    </rPh>
    <rPh sb="221" eb="223">
      <t>ソウガク</t>
    </rPh>
    <phoneticPr fontId="1"/>
  </si>
  <si>
    <t>②前々年同月の生産活動収入（円）（※５）</t>
    <rPh sb="4" eb="6">
      <t>ドウゲツ</t>
    </rPh>
    <rPh sb="7" eb="9">
      <t>セイサン</t>
    </rPh>
    <rPh sb="9" eb="11">
      <t>カツドウ</t>
    </rPh>
    <rPh sb="11" eb="13">
      <t>シュウニュウ</t>
    </rPh>
    <rPh sb="14" eb="15">
      <t>エン</t>
    </rPh>
    <phoneticPr fontId="1"/>
  </si>
  <si>
    <t>※５</t>
    <phoneticPr fontId="1"/>
  </si>
  <si>
    <t>（イ）に該当する場合は、事業開始月から令和元年12月までの月平均の生産活動収入、（ウ）に該当する場合は、事業開始月から令和２年３月までの月平均の生産活動収入</t>
    <rPh sb="4" eb="6">
      <t>ガイトウ</t>
    </rPh>
    <rPh sb="8" eb="10">
      <t>バアイ</t>
    </rPh>
    <rPh sb="12" eb="14">
      <t>ジギョウ</t>
    </rPh>
    <rPh sb="14" eb="17">
      <t>カイシヅキ</t>
    </rPh>
    <rPh sb="19" eb="21">
      <t>レイワ</t>
    </rPh>
    <rPh sb="21" eb="23">
      <t>ガンネン</t>
    </rPh>
    <rPh sb="25" eb="26">
      <t>ガツ</t>
    </rPh>
    <rPh sb="29" eb="32">
      <t>ツキヘイキン</t>
    </rPh>
    <rPh sb="33" eb="35">
      <t>セイサン</t>
    </rPh>
    <rPh sb="35" eb="37">
      <t>カツドウ</t>
    </rPh>
    <rPh sb="37" eb="39">
      <t>シュウニュウ</t>
    </rPh>
    <rPh sb="44" eb="46">
      <t>ガイトウ</t>
    </rPh>
    <rPh sb="48" eb="50">
      <t>バアイ</t>
    </rPh>
    <phoneticPr fontId="1"/>
  </si>
  <si>
    <t>②前々年同期の生産活動収入（円）（※６）</t>
    <rPh sb="4" eb="6">
      <t>ドウキ</t>
    </rPh>
    <rPh sb="7" eb="9">
      <t>セイサン</t>
    </rPh>
    <rPh sb="9" eb="11">
      <t>カツドウ</t>
    </rPh>
    <rPh sb="11" eb="13">
      <t>シュウニュウ</t>
    </rPh>
    <rPh sb="14" eb="15">
      <t>エン</t>
    </rPh>
    <phoneticPr fontId="1"/>
  </si>
  <si>
    <t>※６</t>
    <phoneticPr fontId="1"/>
  </si>
  <si>
    <t>（イ）に該当する場合は、事業開始月から令和元年12月までの月平均の生産活動収入に３を乗じた額、（ウ）に該当する場合は、事業開始月から令和２年３月までの月平均の生産活動収入に３を乗じた額</t>
    <rPh sb="4" eb="6">
      <t>ガイトウ</t>
    </rPh>
    <rPh sb="8" eb="10">
      <t>バアイ</t>
    </rPh>
    <rPh sb="12" eb="14">
      <t>ジギョウ</t>
    </rPh>
    <rPh sb="14" eb="17">
      <t>カイシヅキ</t>
    </rPh>
    <rPh sb="19" eb="21">
      <t>レイワ</t>
    </rPh>
    <rPh sb="21" eb="23">
      <t>ガンネン</t>
    </rPh>
    <rPh sb="25" eb="26">
      <t>ガツ</t>
    </rPh>
    <rPh sb="29" eb="32">
      <t>ツキヘイキン</t>
    </rPh>
    <rPh sb="33" eb="35">
      <t>セイサン</t>
    </rPh>
    <rPh sb="35" eb="37">
      <t>カツドウ</t>
    </rPh>
    <rPh sb="37" eb="39">
      <t>シュウニュウ</t>
    </rPh>
    <rPh sb="51" eb="53">
      <t>ガイトウ</t>
    </rPh>
    <rPh sb="55" eb="57">
      <t>バアイ</t>
    </rPh>
    <phoneticPr fontId="1"/>
  </si>
  <si>
    <t>新型コロナウイルス感染症の影響により、連続する３ヶ月の生産活動収入が前々年同期比で30％以上減少した期間（※２）</t>
    <rPh sb="38" eb="39">
      <t>キ</t>
    </rPh>
    <rPh sb="50" eb="52">
      <t>キカン</t>
    </rPh>
    <phoneticPr fontId="1"/>
  </si>
  <si>
    <t>（１）１のアに該当する月の前々年同月又は１のイに該当する期間の前々年同期間を含む事業年度の生産活動収入の総額（円）（※４）</t>
    <rPh sb="11" eb="12">
      <t>ツキ</t>
    </rPh>
    <rPh sb="13" eb="15">
      <t>ゼンゼン</t>
    </rPh>
    <rPh sb="15" eb="16">
      <t>ドシ</t>
    </rPh>
    <rPh sb="16" eb="18">
      <t>ドウゲツ</t>
    </rPh>
    <rPh sb="18" eb="19">
      <t>マタ</t>
    </rPh>
    <rPh sb="24" eb="26">
      <t>ガイトウ</t>
    </rPh>
    <rPh sb="28" eb="30">
      <t>キカン</t>
    </rPh>
    <rPh sb="31" eb="34">
      <t>ゼンゼンネン</t>
    </rPh>
    <rPh sb="34" eb="37">
      <t>ドウキカン</t>
    </rPh>
    <rPh sb="38" eb="39">
      <t>フク</t>
    </rPh>
    <rPh sb="40" eb="42">
      <t>ジギョウ</t>
    </rPh>
    <rPh sb="42" eb="44">
      <t>ネンド</t>
    </rPh>
    <rPh sb="45" eb="47">
      <t>セイサン</t>
    </rPh>
    <rPh sb="47" eb="49">
      <t>カツドウ</t>
    </rPh>
    <rPh sb="49" eb="51">
      <t>シュウニュウ</t>
    </rPh>
    <rPh sb="52" eb="54">
      <t>ソウガク</t>
    </rPh>
    <rPh sb="55" eb="56">
      <t>エン</t>
    </rPh>
    <phoneticPr fontId="1"/>
  </si>
  <si>
    <t>愛知県知事　殿</t>
    <rPh sb="6" eb="7">
      <t>ドノ</t>
    </rPh>
    <phoneticPr fontId="1"/>
  </si>
  <si>
    <t>・その他本事業と支援内容が重複すると愛知県知事が認める国の支援策</t>
    <rPh sb="3" eb="4">
      <t>タ</t>
    </rPh>
    <rPh sb="4" eb="5">
      <t>ホン</t>
    </rPh>
    <rPh sb="5" eb="7">
      <t>ジギョウ</t>
    </rPh>
    <rPh sb="8" eb="10">
      <t>シエン</t>
    </rPh>
    <rPh sb="10" eb="12">
      <t>ナイヨウ</t>
    </rPh>
    <rPh sb="13" eb="15">
      <t>チョウフク</t>
    </rPh>
    <rPh sb="24" eb="25">
      <t>ミト</t>
    </rPh>
    <rPh sb="27" eb="28">
      <t>クニ</t>
    </rPh>
    <rPh sb="29" eb="32">
      <t>シエンサク</t>
    </rPh>
    <phoneticPr fontId="1"/>
  </si>
  <si>
    <t>令和元年５月から令和元年12月までの間に事業を開始した事業所であって、新型コロナウイルス感染症の影響により、１ヶ月の生産活動収入が、事業開始月から令和元年12月までの月平均の生産活動収入と比べて50％以上減少した月（当該月の前々年同月が事業開始月前である場合に限る。）</t>
    <rPh sb="20" eb="22">
      <t>ジギョウ</t>
    </rPh>
    <rPh sb="23" eb="25">
      <t>カイシ</t>
    </rPh>
    <rPh sb="27" eb="30">
      <t>ジギョウショ</t>
    </rPh>
    <phoneticPr fontId="1"/>
  </si>
  <si>
    <t>令和２年１月から令和２年３月までの間に事業を開始した事業所であって、新型コロナウイルス感染症の影響により、１ヶ月の生産活動収入が、事業開始月から令和２年３月までの月平均の生産活動収入と比べて50％以上減少した月（当該月の前々年同月が事業開始月前である場合に限る。）</t>
    <rPh sb="17" eb="18">
      <t>アイダ</t>
    </rPh>
    <rPh sb="19" eb="21">
      <t>ジギョウ</t>
    </rPh>
    <rPh sb="22" eb="24">
      <t>カイシ</t>
    </rPh>
    <phoneticPr fontId="1"/>
  </si>
  <si>
    <t>事業開始月が令和元年５月から令和元年12月までの間にある事業所であって、新型コロナウイルス感染症の影響により、連続する３ヶ月の生産活動収入が、事業開始月から令和元年12月までの月平均の生産活動収入に３を乗じた額と比べて30％以上減少した期間（当該期間の最初の月の前々年同月が事業開始月前である場合に限る。）</t>
    <phoneticPr fontId="1"/>
  </si>
  <si>
    <t>事業開始月が令和２年１月から令和２年３月までの間にある事業所であって、新型コロナウイルス感染症の影響により、連続する３ヶ月の生産活動収入が、事業開始月から令和２年３月までの月平均の生産活動収入に３を乗じた額と比べて30％以上減少した期間（当該期間の最初の月の前々年同月が事業開始月前である場合に限る。）</t>
    <phoneticPr fontId="1"/>
  </si>
  <si>
    <t>対象期間</t>
    <rPh sb="0" eb="2">
      <t>タイショウ</t>
    </rPh>
    <rPh sb="2" eb="4">
      <t>キカン</t>
    </rPh>
    <phoneticPr fontId="1"/>
  </si>
  <si>
    <t>（対象月）</t>
    <rPh sb="1" eb="3">
      <t>タイショウ</t>
    </rPh>
    <rPh sb="3" eb="4">
      <t>ツキ</t>
    </rPh>
    <phoneticPr fontId="1"/>
  </si>
  <si>
    <t>（２）次のア又はイの該当する方いずれかの空欄に数字及び対象月（期間）を記入してください。</t>
    <rPh sb="3" eb="4">
      <t>ツギ</t>
    </rPh>
    <rPh sb="6" eb="7">
      <t>マタ</t>
    </rPh>
    <rPh sb="10" eb="12">
      <t>ガイトウ</t>
    </rPh>
    <rPh sb="14" eb="15">
      <t>ホウ</t>
    </rPh>
    <rPh sb="20" eb="22">
      <t>クウラン</t>
    </rPh>
    <rPh sb="23" eb="25">
      <t>スウジ</t>
    </rPh>
    <rPh sb="25" eb="26">
      <t>オヨ</t>
    </rPh>
    <rPh sb="27" eb="29">
      <t>タイショウ</t>
    </rPh>
    <rPh sb="29" eb="30">
      <t>ツキ</t>
    </rPh>
    <rPh sb="31" eb="33">
      <t>キカン</t>
    </rPh>
    <rPh sb="35" eb="37">
      <t>キニュウ</t>
    </rPh>
    <phoneticPr fontId="1"/>
  </si>
  <si>
    <t>注）助成を受けた事業所は、事業完了年度の３月３１日までに、所定の様式により実績を報告してください。</t>
  </si>
  <si>
    <t>注）助成を受けた事業所は、事業完了年度の３月３１日までに、所定の様式により実績を報告してください。</t>
    <rPh sb="0" eb="1">
      <t>チュウ</t>
    </rPh>
    <rPh sb="2" eb="4">
      <t>ジョセイ</t>
    </rPh>
    <rPh sb="5" eb="6">
      <t>ウ</t>
    </rPh>
    <rPh sb="8" eb="11">
      <t>ジギョウショ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</si>
</sst>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
    <numFmt numFmtId="177" formatCode="#,###&quot;円&quot;"/>
    <numFmt numFmtId="178" formatCode="#,##0_ ;[Red]\-#,##0\ "/>
    <numFmt numFmtId="179" formatCode="#,##0_ "/>
    <numFmt numFmtId="180" formatCode="#&quot;年&quot;"/>
    <numFmt numFmtId="181" formatCode="#&quot;月&quot;"/>
    <numFmt numFmtId="182" formatCode="#&quot;日&quot;"/>
  </numFmts>
  <fonts count="13"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9"/>
      <color theme="1"/>
      <name val="ＭＳ Ｐゴシック"/>
      <family val="3"/>
      <charset val="128"/>
    </font>
    <font>
      <sz val="11"/>
      <color rgb="FFFF0000"/>
      <name val="ＭＳ Ｐゴシック"/>
      <family val="3"/>
      <charset val="128"/>
    </font>
    <font>
      <sz val="11"/>
      <name val="ＭＳ Ｐゴシック"/>
      <family val="3"/>
      <charset val="128"/>
    </font>
    <font>
      <sz val="6"/>
      <name val="ＭＳ Ｐゴシック"/>
      <family val="3"/>
      <charset val="128"/>
    </font>
    <font>
      <b/>
      <sz val="11"/>
      <color theme="1"/>
      <name val="ＭＳ Ｐゴシック"/>
      <family val="3"/>
      <charset val="128"/>
    </font>
    <font>
      <b/>
      <sz val="14"/>
      <color theme="1"/>
      <name val="ＭＳ Ｐゴシック"/>
      <family val="3"/>
      <charset val="128"/>
    </font>
    <font>
      <sz val="12"/>
      <color theme="1"/>
      <name val="ＭＳ Ｐゴシック"/>
      <family val="3"/>
      <charset val="128"/>
    </font>
    <font>
      <sz val="12"/>
      <color theme="1"/>
      <name val="游ゴシック"/>
      <family val="2"/>
      <charset val="128"/>
      <scheme val="minor"/>
    </font>
  </fonts>
  <fills count="8">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5" tint="0.79998168889431442"/>
        <bgColor indexed="64"/>
      </patternFill>
    </fill>
  </fills>
  <borders count="3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theme="0"/>
      </bottom>
      <diagonal/>
    </border>
    <border>
      <left/>
      <right/>
      <top style="thin">
        <color theme="0"/>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right/>
      <top style="dashDot">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dashDot">
        <color auto="1"/>
      </bottom>
      <diagonal/>
    </border>
    <border>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137">
    <xf numFmtId="0" fontId="0" fillId="0" borderId="0" xfId="0">
      <alignment vertical="center"/>
    </xf>
    <xf numFmtId="0" fontId="2" fillId="0" borderId="0" xfId="0" applyFont="1" applyProtection="1">
      <alignment vertical="center"/>
      <protection locked="0"/>
    </xf>
    <xf numFmtId="0" fontId="6" fillId="0" borderId="0" xfId="0" applyFont="1" applyProtection="1">
      <alignment vertical="center"/>
      <protection locked="0"/>
    </xf>
    <xf numFmtId="0" fontId="2" fillId="0" borderId="0" xfId="0" applyFont="1" applyAlignment="1" applyProtection="1">
      <alignment vertical="center" wrapText="1"/>
      <protection locked="0"/>
    </xf>
    <xf numFmtId="0" fontId="2" fillId="0" borderId="0" xfId="0" applyFont="1" applyBorder="1" applyAlignment="1" applyProtection="1">
      <alignment vertical="center" wrapText="1"/>
      <protection locked="0"/>
    </xf>
    <xf numFmtId="0" fontId="2" fillId="0" borderId="0" xfId="0" applyFont="1" applyFill="1" applyBorder="1" applyProtection="1">
      <alignment vertical="center"/>
      <protection locked="0"/>
    </xf>
    <xf numFmtId="0" fontId="5" fillId="0" borderId="0" xfId="0" applyFont="1" applyAlignment="1" applyProtection="1">
      <alignment vertical="center" wrapText="1"/>
      <protection locked="0"/>
    </xf>
    <xf numFmtId="0" fontId="4" fillId="3" borderId="3" xfId="0" applyFont="1" applyFill="1" applyBorder="1" applyAlignment="1" applyProtection="1">
      <alignment horizontal="right" vertical="top"/>
      <protection locked="0"/>
    </xf>
    <xf numFmtId="0" fontId="4" fillId="3" borderId="4" xfId="0" applyFont="1" applyFill="1" applyBorder="1" applyAlignment="1" applyProtection="1">
      <alignment horizontal="right" vertical="top"/>
      <protection locked="0"/>
    </xf>
    <xf numFmtId="0" fontId="4" fillId="0" borderId="0" xfId="0" applyFont="1" applyAlignment="1" applyProtection="1">
      <alignment horizontal="left" vertical="center" indent="2"/>
      <protection locked="0"/>
    </xf>
    <xf numFmtId="0" fontId="4" fillId="0" borderId="0" xfId="0" applyFont="1" applyAlignment="1" applyProtection="1">
      <alignment horizontal="left" vertical="center" indent="3"/>
      <protection locked="0"/>
    </xf>
    <xf numFmtId="0" fontId="7" fillId="0" borderId="0" xfId="0" applyFont="1" applyProtection="1">
      <alignment vertical="center"/>
      <protection locked="0"/>
    </xf>
    <xf numFmtId="0" fontId="4" fillId="3" borderId="3" xfId="0" applyFont="1" applyFill="1" applyBorder="1" applyAlignment="1" applyProtection="1">
      <alignment horizontal="right" vertical="center"/>
      <protection locked="0"/>
    </xf>
    <xf numFmtId="0" fontId="2" fillId="0" borderId="0" xfId="0" applyFont="1" applyAlignment="1" applyProtection="1">
      <alignment horizontal="left" vertical="center" indent="1"/>
      <protection locked="0"/>
    </xf>
    <xf numFmtId="0" fontId="7" fillId="2" borderId="20" xfId="0" applyFont="1" applyFill="1" applyBorder="1" applyAlignment="1" applyProtection="1">
      <alignment horizontal="center" vertical="center" shrinkToFit="1"/>
      <protection locked="0"/>
    </xf>
    <xf numFmtId="0" fontId="7" fillId="2" borderId="19"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2" fillId="0" borderId="23" xfId="0" applyFont="1" applyBorder="1" applyProtection="1">
      <alignment vertical="center"/>
      <protection locked="0"/>
    </xf>
    <xf numFmtId="0" fontId="4" fillId="0" borderId="3" xfId="0" applyFont="1" applyFill="1" applyBorder="1" applyAlignment="1" applyProtection="1">
      <alignment horizontal="right" vertical="top"/>
      <protection locked="0"/>
    </xf>
    <xf numFmtId="0" fontId="4" fillId="0" borderId="0" xfId="0" applyFont="1" applyFill="1" applyBorder="1" applyAlignment="1" applyProtection="1">
      <alignment vertical="center" wrapText="1"/>
      <protection locked="0"/>
    </xf>
    <xf numFmtId="0" fontId="2" fillId="0" borderId="1" xfId="0" applyFont="1" applyBorder="1" applyAlignment="1" applyProtection="1">
      <alignment horizontal="center" shrinkToFit="1"/>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0" fontId="4" fillId="0" borderId="0" xfId="0" applyFont="1" applyFill="1" applyBorder="1" applyAlignment="1" applyProtection="1">
      <alignment horizontal="right" vertical="top"/>
      <protection locked="0"/>
    </xf>
    <xf numFmtId="0" fontId="4" fillId="0" borderId="0" xfId="0" applyFont="1" applyFill="1" applyBorder="1" applyAlignment="1" applyProtection="1">
      <alignment horizontal="center" vertical="center" shrinkToFit="1"/>
      <protection locked="0"/>
    </xf>
    <xf numFmtId="58" fontId="2" fillId="0" borderId="1" xfId="0" applyNumberFormat="1" applyFont="1" applyFill="1" applyBorder="1" applyAlignment="1" applyProtection="1">
      <alignment horizontal="right"/>
      <protection locked="0"/>
    </xf>
    <xf numFmtId="180" fontId="2" fillId="5" borderId="1" xfId="0" applyNumberFormat="1" applyFont="1" applyFill="1" applyBorder="1" applyAlignment="1" applyProtection="1">
      <protection locked="0"/>
    </xf>
    <xf numFmtId="181" fontId="2" fillId="5" borderId="1" xfId="0" applyNumberFormat="1" applyFont="1" applyFill="1" applyBorder="1" applyAlignment="1" applyProtection="1">
      <protection locked="0"/>
    </xf>
    <xf numFmtId="182" fontId="2" fillId="5" borderId="1" xfId="0" applyNumberFormat="1" applyFont="1" applyFill="1" applyBorder="1" applyAlignment="1" applyProtection="1">
      <protection locked="0"/>
    </xf>
    <xf numFmtId="0" fontId="2" fillId="5" borderId="2" xfId="0" applyFont="1" applyFill="1" applyBorder="1" applyAlignment="1" applyProtection="1">
      <alignment horizontal="center" vertical="center"/>
      <protection locked="0"/>
    </xf>
    <xf numFmtId="0" fontId="7" fillId="3" borderId="7" xfId="0" applyFont="1" applyFill="1" applyBorder="1" applyAlignment="1" applyProtection="1">
      <alignment vertical="center" shrinkToFit="1"/>
      <protection locked="0"/>
    </xf>
    <xf numFmtId="0" fontId="7" fillId="3" borderId="5" xfId="0" applyFont="1" applyFill="1" applyBorder="1" applyAlignment="1" applyProtection="1">
      <alignment vertical="center" shrinkToFit="1"/>
      <protection locked="0"/>
    </xf>
    <xf numFmtId="0" fontId="7" fillId="3" borderId="2" xfId="0" applyFont="1" applyFill="1" applyBorder="1" applyAlignment="1" applyProtection="1">
      <alignment horizontal="center" vertical="center" shrinkToFit="1"/>
      <protection locked="0"/>
    </xf>
    <xf numFmtId="0" fontId="6" fillId="0" borderId="0" xfId="0" applyFont="1" applyProtection="1">
      <alignment vertical="center"/>
    </xf>
    <xf numFmtId="0" fontId="6" fillId="0" borderId="0" xfId="0" applyFont="1" applyAlignment="1" applyProtection="1">
      <alignment horizontal="right" vertical="center"/>
    </xf>
    <xf numFmtId="0" fontId="2" fillId="0" borderId="0" xfId="0" applyFont="1" applyAlignment="1" applyProtection="1">
      <alignment horizontal="right" vertical="center"/>
    </xf>
    <xf numFmtId="0" fontId="7" fillId="0" borderId="0" xfId="0" applyFont="1" applyAlignment="1" applyProtection="1">
      <alignment horizontal="right" vertical="center"/>
    </xf>
    <xf numFmtId="0" fontId="7" fillId="0" borderId="0" xfId="0" applyFont="1" applyProtection="1">
      <alignment vertical="center"/>
    </xf>
    <xf numFmtId="49" fontId="7" fillId="2" borderId="20" xfId="0" applyNumberFormat="1" applyFont="1" applyFill="1" applyBorder="1" applyAlignment="1" applyProtection="1">
      <alignment horizontal="center" vertical="center"/>
      <protection locked="0"/>
    </xf>
    <xf numFmtId="49" fontId="7" fillId="2" borderId="19" xfId="0" applyNumberFormat="1" applyFont="1" applyFill="1" applyBorder="1" applyAlignment="1" applyProtection="1">
      <alignment horizontal="center" vertical="center"/>
      <protection locked="0"/>
    </xf>
    <xf numFmtId="49" fontId="7" fillId="2" borderId="21" xfId="0" applyNumberFormat="1" applyFont="1" applyFill="1" applyBorder="1" applyAlignment="1" applyProtection="1">
      <alignment horizontal="center" vertical="center"/>
      <protection locked="0"/>
    </xf>
    <xf numFmtId="0" fontId="2" fillId="0" borderId="0" xfId="0" applyFont="1" applyProtection="1">
      <alignment vertical="center"/>
    </xf>
    <xf numFmtId="0" fontId="2" fillId="0" borderId="0" xfId="0" applyFont="1" applyAlignment="1" applyProtection="1">
      <alignment vertical="center" wrapText="1"/>
      <protection locked="0"/>
    </xf>
    <xf numFmtId="0" fontId="4" fillId="0" borderId="29" xfId="0" applyFont="1" applyBorder="1" applyAlignment="1" applyProtection="1">
      <alignment horizontal="right" vertical="center"/>
      <protection locked="0"/>
    </xf>
    <xf numFmtId="0" fontId="4" fillId="0" borderId="0" xfId="0" applyFont="1" applyAlignment="1" applyProtection="1">
      <alignment horizontal="right" vertical="top" wrapText="1"/>
      <protection locked="0"/>
    </xf>
    <xf numFmtId="0" fontId="2" fillId="0" borderId="29" xfId="0" applyFont="1" applyFill="1" applyBorder="1" applyAlignment="1" applyProtection="1">
      <alignment vertical="center" shrinkToFit="1"/>
      <protection locked="0"/>
    </xf>
    <xf numFmtId="0" fontId="2" fillId="0" borderId="7" xfId="0" applyFont="1" applyBorder="1" applyAlignment="1" applyProtection="1">
      <alignment vertical="center" shrinkToFit="1"/>
      <protection locked="0"/>
    </xf>
    <xf numFmtId="0" fontId="2" fillId="0" borderId="0" xfId="0" applyFont="1" applyBorder="1" applyProtection="1">
      <alignment vertical="center"/>
      <protection locked="0"/>
    </xf>
    <xf numFmtId="0" fontId="2" fillId="0" borderId="0" xfId="0" applyFont="1" applyAlignment="1" applyProtection="1">
      <alignment vertical="center" wrapText="1"/>
      <protection locked="0"/>
    </xf>
    <xf numFmtId="0" fontId="2" fillId="0" borderId="0" xfId="0" applyFont="1" applyAlignment="1" applyProtection="1">
      <alignment vertical="center" wrapText="1"/>
      <protection locked="0"/>
    </xf>
    <xf numFmtId="0" fontId="2" fillId="0" borderId="2" xfId="0" applyFont="1" applyBorder="1" applyProtection="1">
      <alignment vertical="center"/>
      <protection locked="0"/>
    </xf>
    <xf numFmtId="0" fontId="2" fillId="6" borderId="2" xfId="0" applyFont="1" applyFill="1" applyBorder="1" applyAlignment="1" applyProtection="1">
      <alignment vertical="center" shrinkToFit="1"/>
      <protection locked="0"/>
    </xf>
    <xf numFmtId="49" fontId="7" fillId="2" borderId="9" xfId="0" applyNumberFormat="1" applyFont="1" applyFill="1" applyBorder="1" applyAlignment="1" applyProtection="1">
      <alignment vertical="center"/>
      <protection locked="0"/>
    </xf>
    <xf numFmtId="49" fontId="7" fillId="2" borderId="10" xfId="0" applyNumberFormat="1" applyFont="1" applyFill="1" applyBorder="1" applyAlignment="1" applyProtection="1">
      <alignment vertical="center"/>
      <protection locked="0"/>
    </xf>
    <xf numFmtId="49" fontId="7" fillId="2" borderId="11" xfId="0" applyNumberFormat="1" applyFont="1" applyFill="1" applyBorder="1" applyAlignment="1" applyProtection="1">
      <alignment vertical="center"/>
      <protection locked="0"/>
    </xf>
    <xf numFmtId="177" fontId="2" fillId="0" borderId="2" xfId="0" applyNumberFormat="1" applyFont="1" applyFill="1" applyBorder="1" applyAlignment="1" applyProtection="1">
      <alignment horizontal="left" vertical="center" indent="2"/>
      <protection locked="0"/>
    </xf>
    <xf numFmtId="176" fontId="2" fillId="6" borderId="2" xfId="0" applyNumberFormat="1" applyFont="1" applyFill="1" applyBorder="1" applyAlignment="1" applyProtection="1">
      <alignment horizontal="center" vertical="center"/>
    </xf>
    <xf numFmtId="0" fontId="2" fillId="3" borderId="21" xfId="0" applyFont="1" applyFill="1" applyBorder="1" applyAlignment="1" applyProtection="1">
      <alignment horizontal="center" vertical="center" shrinkToFit="1"/>
      <protection locked="0"/>
    </xf>
    <xf numFmtId="179" fontId="2" fillId="6" borderId="21" xfId="0" applyNumberFormat="1" applyFont="1" applyFill="1" applyBorder="1" applyAlignment="1" applyProtection="1">
      <alignment vertical="center" shrinkToFit="1"/>
      <protection locked="0"/>
    </xf>
    <xf numFmtId="0" fontId="2" fillId="3" borderId="20" xfId="0" applyFont="1" applyFill="1" applyBorder="1" applyAlignment="1" applyProtection="1">
      <alignment horizontal="center" vertical="center" shrinkToFit="1"/>
      <protection locked="0"/>
    </xf>
    <xf numFmtId="0" fontId="2" fillId="6" borderId="20" xfId="0" applyFont="1" applyFill="1" applyBorder="1" applyAlignment="1" applyProtection="1">
      <alignment horizontal="center" vertical="center" shrinkToFit="1"/>
      <protection locked="0"/>
    </xf>
    <xf numFmtId="0" fontId="2" fillId="0" borderId="5" xfId="0" applyFont="1" applyBorder="1" applyAlignment="1" applyProtection="1">
      <alignment vertical="center" shrinkToFit="1"/>
      <protection locked="0"/>
    </xf>
    <xf numFmtId="0" fontId="2" fillId="0" borderId="6" xfId="0" applyFont="1" applyBorder="1" applyAlignment="1" applyProtection="1">
      <alignment vertical="center" shrinkToFit="1"/>
      <protection locked="0"/>
    </xf>
    <xf numFmtId="0" fontId="2" fillId="0" borderId="1" xfId="0" applyFont="1" applyBorder="1" applyAlignment="1" applyProtection="1">
      <alignment vertical="center" wrapText="1"/>
      <protection locked="0"/>
    </xf>
    <xf numFmtId="0" fontId="2" fillId="7" borderId="0" xfId="0" applyFont="1" applyFill="1" applyAlignment="1" applyProtection="1">
      <alignment vertical="center"/>
      <protection locked="0"/>
    </xf>
    <xf numFmtId="0" fontId="0" fillId="7" borderId="0" xfId="0" applyFill="1" applyAlignment="1">
      <alignment vertical="center"/>
    </xf>
    <xf numFmtId="0" fontId="0" fillId="0" borderId="6" xfId="0" applyBorder="1" applyAlignment="1">
      <alignment vertical="center" shrinkToFit="1"/>
    </xf>
    <xf numFmtId="0" fontId="4" fillId="3" borderId="0" xfId="0"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179" fontId="2" fillId="2" borderId="2" xfId="0" applyNumberFormat="1" applyFont="1" applyFill="1" applyBorder="1" applyAlignment="1" applyProtection="1">
      <alignment horizontal="center" vertical="center"/>
      <protection locked="0"/>
    </xf>
    <xf numFmtId="0" fontId="2" fillId="0" borderId="2" xfId="0" applyFont="1" applyBorder="1" applyAlignment="1" applyProtection="1">
      <alignment horizontal="left" vertical="center" wrapText="1" shrinkToFit="1"/>
      <protection locked="0"/>
    </xf>
    <xf numFmtId="0" fontId="2" fillId="0" borderId="2" xfId="0" applyFont="1" applyBorder="1" applyAlignment="1" applyProtection="1">
      <alignment horizontal="left" vertical="center" indent="2" shrinkToFit="1"/>
      <protection locked="0"/>
    </xf>
    <xf numFmtId="179" fontId="2" fillId="6" borderId="2" xfId="0" applyNumberFormat="1" applyFont="1" applyFill="1" applyBorder="1" applyAlignment="1" applyProtection="1">
      <alignment horizontal="center" vertical="center" shrinkToFit="1"/>
      <protection locked="0"/>
    </xf>
    <xf numFmtId="0" fontId="3" fillId="0" borderId="0" xfId="0" applyFont="1" applyAlignment="1" applyProtection="1">
      <alignment horizontal="center" vertical="center"/>
      <protection locked="0"/>
    </xf>
    <xf numFmtId="0" fontId="2" fillId="2" borderId="1" xfId="0" applyFont="1" applyFill="1" applyBorder="1" applyAlignment="1" applyProtection="1">
      <alignment horizontal="center"/>
      <protection locked="0"/>
    </xf>
    <xf numFmtId="0" fontId="4" fillId="3" borderId="0" xfId="0" applyFont="1" applyFill="1" applyBorder="1" applyAlignment="1" applyProtection="1">
      <alignment vertical="top" wrapText="1"/>
      <protection locked="0"/>
    </xf>
    <xf numFmtId="0" fontId="2" fillId="0" borderId="0" xfId="0" applyFont="1" applyAlignment="1" applyProtection="1">
      <alignment vertical="top" wrapText="1"/>
      <protection locked="0"/>
    </xf>
    <xf numFmtId="0" fontId="2" fillId="0" borderId="5" xfId="0" applyFont="1" applyBorder="1" applyAlignment="1" applyProtection="1">
      <alignment horizontal="left" vertical="center" indent="1" shrinkToFit="1"/>
      <protection locked="0"/>
    </xf>
    <xf numFmtId="0" fontId="2" fillId="0" borderId="6" xfId="0" applyFont="1" applyBorder="1" applyAlignment="1" applyProtection="1">
      <alignment horizontal="left" vertical="center" indent="1" shrinkToFit="1"/>
      <protection locked="0"/>
    </xf>
    <xf numFmtId="0" fontId="2" fillId="0" borderId="7" xfId="0" applyFont="1" applyBorder="1" applyAlignment="1" applyProtection="1">
      <alignment horizontal="left" vertical="center" indent="1" shrinkToFit="1"/>
      <protection locked="0"/>
    </xf>
    <xf numFmtId="0" fontId="4" fillId="0" borderId="29" xfId="0" applyFont="1" applyBorder="1" applyAlignment="1" applyProtection="1">
      <alignment vertical="center"/>
      <protection locked="0"/>
    </xf>
    <xf numFmtId="0" fontId="4" fillId="0" borderId="0" xfId="0" applyFont="1" applyAlignment="1" applyProtection="1">
      <alignment vertical="top" wrapText="1"/>
      <protection locked="0"/>
    </xf>
    <xf numFmtId="0" fontId="4" fillId="0" borderId="29" xfId="0" applyFont="1" applyBorder="1" applyAlignment="1" applyProtection="1">
      <alignment vertical="center" shrinkToFit="1"/>
      <protection locked="0"/>
    </xf>
    <xf numFmtId="0" fontId="4" fillId="0" borderId="0" xfId="0" applyFont="1" applyAlignment="1" applyProtection="1">
      <alignment horizontal="center" vertical="center"/>
      <protection locked="0"/>
    </xf>
    <xf numFmtId="0" fontId="9" fillId="0" borderId="24"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26" xfId="0" applyFont="1" applyBorder="1" applyAlignment="1" applyProtection="1">
      <alignment horizontal="center" vertical="center"/>
      <protection locked="0"/>
    </xf>
    <xf numFmtId="179" fontId="10" fillId="0" borderId="24" xfId="0" applyNumberFormat="1" applyFont="1" applyBorder="1" applyAlignment="1" applyProtection="1">
      <alignment horizontal="center" vertical="center"/>
    </xf>
    <xf numFmtId="179" fontId="10" fillId="0" borderId="25" xfId="0" applyNumberFormat="1" applyFont="1" applyBorder="1" applyAlignment="1" applyProtection="1">
      <alignment horizontal="center" vertical="center"/>
    </xf>
    <xf numFmtId="179" fontId="10" fillId="0" borderId="26" xfId="0" applyNumberFormat="1" applyFont="1" applyBorder="1" applyAlignment="1" applyProtection="1">
      <alignment horizontal="center" vertical="center"/>
    </xf>
    <xf numFmtId="0" fontId="4" fillId="3" borderId="27" xfId="0" applyFont="1" applyFill="1" applyBorder="1" applyAlignment="1" applyProtection="1">
      <alignment horizontal="center" vertical="center" shrinkToFit="1"/>
      <protection locked="0"/>
    </xf>
    <xf numFmtId="179" fontId="7" fillId="2" borderId="9" xfId="0" applyNumberFormat="1" applyFont="1" applyFill="1" applyBorder="1" applyAlignment="1" applyProtection="1">
      <alignment vertical="center" shrinkToFit="1"/>
      <protection locked="0"/>
    </xf>
    <xf numFmtId="179" fontId="7" fillId="2" borderId="11" xfId="0" applyNumberFormat="1" applyFont="1" applyFill="1" applyBorder="1" applyAlignment="1" applyProtection="1">
      <alignment vertical="center" shrinkToFit="1"/>
      <protection locked="0"/>
    </xf>
    <xf numFmtId="0" fontId="0" fillId="0" borderId="11" xfId="0" applyBorder="1" applyAlignment="1">
      <alignment vertical="center" shrinkToFit="1"/>
    </xf>
    <xf numFmtId="0" fontId="4" fillId="3" borderId="28" xfId="0" applyFont="1" applyFill="1" applyBorder="1" applyAlignment="1" applyProtection="1">
      <alignment vertical="center" wrapText="1"/>
      <protection locked="0"/>
    </xf>
    <xf numFmtId="49" fontId="7" fillId="2" borderId="14" xfId="0" applyNumberFormat="1" applyFont="1" applyFill="1" applyBorder="1" applyAlignment="1" applyProtection="1">
      <alignment vertical="center"/>
      <protection locked="0"/>
    </xf>
    <xf numFmtId="49" fontId="7" fillId="2" borderId="15" xfId="0" applyNumberFormat="1" applyFont="1" applyFill="1" applyBorder="1" applyAlignment="1" applyProtection="1">
      <alignment vertical="center"/>
      <protection locked="0"/>
    </xf>
    <xf numFmtId="49" fontId="7" fillId="2" borderId="16" xfId="0" applyNumberFormat="1" applyFont="1" applyFill="1" applyBorder="1" applyAlignment="1" applyProtection="1">
      <alignment vertical="center"/>
      <protection locked="0"/>
    </xf>
    <xf numFmtId="178" fontId="5" fillId="0" borderId="2" xfId="0" applyNumberFormat="1" applyFont="1" applyBorder="1" applyAlignment="1" applyProtection="1">
      <alignment vertical="center" wrapText="1"/>
    </xf>
    <xf numFmtId="179" fontId="11" fillId="0" borderId="5" xfId="0" applyNumberFormat="1" applyFont="1" applyBorder="1" applyAlignment="1" applyProtection="1">
      <alignment vertical="center"/>
    </xf>
    <xf numFmtId="179" fontId="12" fillId="0" borderId="7" xfId="0" applyNumberFormat="1" applyFont="1" applyBorder="1" applyAlignment="1">
      <alignment vertical="center"/>
    </xf>
    <xf numFmtId="0" fontId="4" fillId="0" borderId="2"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179" fontId="11" fillId="0" borderId="7" xfId="0" applyNumberFormat="1" applyFont="1" applyBorder="1" applyAlignment="1" applyProtection="1">
      <alignment vertical="center"/>
    </xf>
    <xf numFmtId="0" fontId="12" fillId="0" borderId="6" xfId="0" applyFont="1" applyBorder="1" applyAlignment="1">
      <alignment vertical="center"/>
    </xf>
    <xf numFmtId="0" fontId="4" fillId="0" borderId="6" xfId="0" applyFont="1" applyBorder="1" applyAlignment="1" applyProtection="1">
      <alignment horizontal="center" vertical="center"/>
      <protection locked="0"/>
    </xf>
    <xf numFmtId="0" fontId="2" fillId="6" borderId="2" xfId="0" applyFont="1" applyFill="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179" fontId="11" fillId="0" borderId="32" xfId="0" applyNumberFormat="1" applyFont="1" applyBorder="1" applyAlignment="1" applyProtection="1">
      <alignment vertical="center" wrapText="1"/>
    </xf>
    <xf numFmtId="179" fontId="11" fillId="0" borderId="33" xfId="0" applyNumberFormat="1" applyFont="1" applyBorder="1" applyAlignment="1" applyProtection="1">
      <alignment vertical="center" wrapText="1"/>
    </xf>
    <xf numFmtId="179" fontId="2" fillId="0" borderId="32" xfId="0" applyNumberFormat="1" applyFont="1" applyBorder="1" applyAlignment="1" applyProtection="1">
      <alignment vertical="center" wrapText="1"/>
    </xf>
    <xf numFmtId="179" fontId="2" fillId="0" borderId="33" xfId="0" applyNumberFormat="1" applyFont="1" applyBorder="1" applyAlignment="1" applyProtection="1">
      <alignment vertical="center" wrapText="1"/>
    </xf>
    <xf numFmtId="179" fontId="2" fillId="0" borderId="34" xfId="0" applyNumberFormat="1" applyFont="1" applyBorder="1" applyAlignment="1" applyProtection="1">
      <alignment vertical="center" wrapText="1"/>
    </xf>
    <xf numFmtId="179" fontId="2" fillId="0" borderId="35" xfId="0" applyNumberFormat="1" applyFont="1" applyBorder="1" applyAlignment="1" applyProtection="1">
      <alignment vertical="center" wrapText="1"/>
    </xf>
    <xf numFmtId="179" fontId="2" fillId="0" borderId="29" xfId="0" applyNumberFormat="1" applyFont="1" applyFill="1" applyBorder="1" applyAlignment="1" applyProtection="1">
      <alignment horizontal="center" vertical="center" shrinkToFit="1"/>
      <protection locked="0"/>
    </xf>
    <xf numFmtId="0" fontId="4" fillId="0" borderId="0" xfId="0" applyFont="1" applyAlignment="1" applyProtection="1">
      <alignment vertical="center" wrapText="1"/>
      <protection locked="0"/>
    </xf>
    <xf numFmtId="0" fontId="7" fillId="3" borderId="7"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179" fontId="7" fillId="2" borderId="17" xfId="0" applyNumberFormat="1" applyFont="1" applyFill="1" applyBorder="1" applyAlignment="1" applyProtection="1">
      <alignment vertical="center" shrinkToFit="1"/>
      <protection locked="0"/>
    </xf>
    <xf numFmtId="179" fontId="7" fillId="2" borderId="18" xfId="0" applyNumberFormat="1" applyFont="1" applyFill="1" applyBorder="1" applyAlignment="1" applyProtection="1">
      <alignment vertical="center" shrinkToFit="1"/>
      <protection locked="0"/>
    </xf>
    <xf numFmtId="0" fontId="4" fillId="3" borderId="3" xfId="0" applyFont="1" applyFill="1" applyBorder="1" applyAlignment="1" applyProtection="1">
      <alignment vertical="center" wrapText="1"/>
      <protection locked="0"/>
    </xf>
    <xf numFmtId="49" fontId="7" fillId="4" borderId="5" xfId="0" applyNumberFormat="1" applyFont="1" applyFill="1" applyBorder="1" applyAlignment="1" applyProtection="1">
      <alignment horizontal="center" vertical="center"/>
      <protection locked="0"/>
    </xf>
    <xf numFmtId="49" fontId="7" fillId="4" borderId="6" xfId="0" applyNumberFormat="1" applyFont="1" applyFill="1" applyBorder="1" applyAlignment="1" applyProtection="1">
      <alignment horizontal="center" vertical="center"/>
      <protection locked="0"/>
    </xf>
    <xf numFmtId="49" fontId="7" fillId="4" borderId="7" xfId="0" applyNumberFormat="1" applyFont="1" applyFill="1" applyBorder="1" applyAlignment="1" applyProtection="1">
      <alignment horizontal="center" vertical="center"/>
      <protection locked="0"/>
    </xf>
    <xf numFmtId="0" fontId="7" fillId="3" borderId="5" xfId="0" applyFont="1" applyFill="1" applyBorder="1" applyAlignment="1" applyProtection="1">
      <alignment horizontal="center" vertical="center"/>
      <protection locked="0"/>
    </xf>
    <xf numFmtId="0" fontId="7" fillId="3" borderId="6" xfId="0" applyFont="1" applyFill="1" applyBorder="1" applyAlignment="1" applyProtection="1">
      <alignment horizontal="center" vertical="center"/>
      <protection locked="0"/>
    </xf>
    <xf numFmtId="0" fontId="2" fillId="0" borderId="29" xfId="0" applyFont="1" applyFill="1" applyBorder="1" applyAlignment="1" applyProtection="1">
      <alignment horizontal="left" vertical="center" indent="1"/>
      <protection locked="0"/>
    </xf>
    <xf numFmtId="0" fontId="0" fillId="0" borderId="29" xfId="0" applyFill="1" applyBorder="1" applyAlignment="1">
      <alignment horizontal="left" vertical="center" indent="1"/>
    </xf>
    <xf numFmtId="49" fontId="7" fillId="2" borderId="17" xfId="0" applyNumberFormat="1" applyFont="1" applyFill="1" applyBorder="1" applyAlignment="1" applyProtection="1">
      <alignment vertical="center"/>
      <protection locked="0"/>
    </xf>
    <xf numFmtId="49" fontId="7" fillId="2" borderId="8" xfId="0" applyNumberFormat="1" applyFont="1" applyFill="1" applyBorder="1" applyAlignment="1" applyProtection="1">
      <alignment vertical="center"/>
      <protection locked="0"/>
    </xf>
    <xf numFmtId="49" fontId="7" fillId="2" borderId="18" xfId="0" applyNumberFormat="1" applyFont="1" applyFill="1" applyBorder="1" applyAlignment="1" applyProtection="1">
      <alignment vertical="center"/>
      <protection locked="0"/>
    </xf>
    <xf numFmtId="179" fontId="7" fillId="4" borderId="5" xfId="0" applyNumberFormat="1" applyFont="1" applyFill="1" applyBorder="1" applyAlignment="1" applyProtection="1">
      <alignment vertical="center" shrinkToFit="1"/>
    </xf>
    <xf numFmtId="179" fontId="7" fillId="4" borderId="7" xfId="0" applyNumberFormat="1" applyFont="1" applyFill="1" applyBorder="1" applyAlignment="1" applyProtection="1">
      <alignment vertical="center" shrinkToFit="1"/>
    </xf>
    <xf numFmtId="179" fontId="7" fillId="2" borderId="12" xfId="0" applyNumberFormat="1" applyFont="1" applyFill="1" applyBorder="1" applyAlignment="1" applyProtection="1">
      <alignment vertical="center" shrinkToFit="1"/>
      <protection locked="0"/>
    </xf>
    <xf numFmtId="179" fontId="7" fillId="2" borderId="13" xfId="0" applyNumberFormat="1" applyFont="1" applyFill="1" applyBorder="1" applyAlignment="1" applyProtection="1">
      <alignment vertical="center" shrinkToFit="1"/>
      <protection locked="0"/>
    </xf>
  </cellXfs>
  <cellStyles count="1">
    <cellStyle name="標準" xfId="0" builtinId="0"/>
  </cellStyles>
  <dxfs count="194">
    <dxf>
      <fill>
        <patternFill>
          <bgColor theme="4" tint="0.79998168889431442"/>
        </patternFill>
      </fill>
    </dxf>
    <dxf>
      <fill>
        <patternFill>
          <bgColor theme="0" tint="-0.499984740745262"/>
        </patternFill>
      </fill>
    </dxf>
    <dxf>
      <fill>
        <patternFill>
          <bgColor theme="4" tint="0.79998168889431442"/>
        </patternFill>
      </fill>
    </dxf>
    <dxf>
      <fill>
        <patternFill>
          <bgColor theme="0" tint="-0.49998474074526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ill>
        <patternFill>
          <bgColor theme="4" tint="0.79998168889431442"/>
        </patternFill>
      </fill>
    </dxf>
    <dxf>
      <fill>
        <patternFill>
          <bgColor theme="0" tint="-0.49998474074526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ill>
        <patternFill>
          <bgColor theme="4" tint="0.79998168889431442"/>
        </patternFill>
      </fill>
    </dxf>
    <dxf>
      <fill>
        <patternFill>
          <bgColor theme="0" tint="-0.49998474074526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ill>
        <patternFill>
          <bgColor theme="4" tint="0.79998168889431442"/>
        </patternFill>
      </fill>
    </dxf>
    <dxf>
      <fill>
        <patternFill>
          <bgColor theme="0" tint="-0.49998474074526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ill>
        <patternFill>
          <bgColor theme="4" tint="0.79998168889431442"/>
        </patternFill>
      </fill>
    </dxf>
    <dxf>
      <fill>
        <patternFill>
          <bgColor theme="0" tint="-0.49998474074526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ill>
        <patternFill>
          <bgColor theme="4" tint="0.79998168889431442"/>
        </patternFill>
      </fill>
    </dxf>
    <dxf>
      <fill>
        <patternFill>
          <bgColor theme="0" tint="-0.49998474074526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ill>
        <patternFill>
          <bgColor theme="4" tint="0.79998168889431442"/>
        </patternFill>
      </fill>
    </dxf>
    <dxf>
      <fill>
        <patternFill>
          <bgColor theme="0" tint="-0.499984740745262"/>
        </patternFill>
      </fill>
    </dxf>
    <dxf>
      <font>
        <color rgb="FFFF0000"/>
      </font>
      <fill>
        <patternFill patternType="solid">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0" tint="-0.499984740745262"/>
        </patternFill>
      </fill>
    </dxf>
    <dxf>
      <fill>
        <patternFill>
          <bgColor theme="0" tint="-0.499984740745262"/>
        </patternFill>
      </fill>
    </dxf>
    <dxf>
      <fill>
        <patternFill>
          <bgColor theme="4" tint="0.7999816888943144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fgColor rgb="FFFF0000"/>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ont>
        <color rgb="FFFF0000"/>
      </font>
      <fill>
        <patternFill patternType="solid">
          <bgColor rgb="FFFFFF00"/>
        </patternFill>
      </fill>
    </dxf>
    <dxf>
      <fill>
        <patternFill>
          <bgColor theme="0" tint="-0.499984740745262"/>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457200</xdr:colOff>
          <xdr:row>65</xdr:row>
          <xdr:rowOff>485775</xdr:rowOff>
        </xdr:from>
        <xdr:to>
          <xdr:col>1</xdr:col>
          <xdr:colOff>9525</xdr:colOff>
          <xdr:row>67</xdr:row>
          <xdr:rowOff>28575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93"/>
  <sheetViews>
    <sheetView showGridLines="0" tabSelected="1" view="pageBreakPreview" topLeftCell="A31" zoomScaleNormal="100" zoomScaleSheetLayoutView="100" workbookViewId="0">
      <selection activeCell="M95" sqref="M95"/>
    </sheetView>
  </sheetViews>
  <sheetFormatPr defaultRowHeight="13.5" x14ac:dyDescent="0.4"/>
  <cols>
    <col min="1" max="16384" width="9" style="1"/>
  </cols>
  <sheetData>
    <row r="1" spans="1:10" ht="17.25" x14ac:dyDescent="0.4">
      <c r="A1" s="73" t="s">
        <v>36</v>
      </c>
      <c r="B1" s="73"/>
      <c r="C1" s="73"/>
      <c r="D1" s="73"/>
      <c r="E1" s="73"/>
      <c r="F1" s="73"/>
      <c r="G1" s="73"/>
      <c r="H1" s="73"/>
      <c r="I1" s="73"/>
      <c r="J1" s="73"/>
    </row>
    <row r="3" spans="1:10" x14ac:dyDescent="0.4">
      <c r="A3" s="1" t="s">
        <v>78</v>
      </c>
    </row>
    <row r="5" spans="1:10" ht="17.25" customHeight="1" x14ac:dyDescent="0.15">
      <c r="F5" s="20" t="s">
        <v>4</v>
      </c>
      <c r="G5" s="25" t="s">
        <v>20</v>
      </c>
      <c r="H5" s="26"/>
      <c r="I5" s="27"/>
      <c r="J5" s="28"/>
    </row>
    <row r="6" spans="1:10" ht="17.25" customHeight="1" x14ac:dyDescent="0.15">
      <c r="F6" s="20" t="s">
        <v>0</v>
      </c>
      <c r="G6" s="74"/>
      <c r="H6" s="74"/>
      <c r="I6" s="74"/>
      <c r="J6" s="74"/>
    </row>
    <row r="7" spans="1:10" ht="17.25" customHeight="1" x14ac:dyDescent="0.15">
      <c r="F7" s="20" t="s">
        <v>1</v>
      </c>
      <c r="G7" s="74"/>
      <c r="H7" s="74"/>
      <c r="I7" s="74"/>
      <c r="J7" s="74"/>
    </row>
    <row r="8" spans="1:10" ht="17.25" customHeight="1" x14ac:dyDescent="0.15">
      <c r="F8" s="20" t="s">
        <v>19</v>
      </c>
      <c r="G8" s="74"/>
      <c r="H8" s="74"/>
      <c r="I8" s="74"/>
      <c r="J8" s="74"/>
    </row>
    <row r="9" spans="1:10" ht="17.25" customHeight="1" x14ac:dyDescent="0.15">
      <c r="F9" s="20" t="s">
        <v>5</v>
      </c>
      <c r="G9" s="74"/>
      <c r="H9" s="74"/>
      <c r="I9" s="74"/>
      <c r="J9" s="74"/>
    </row>
    <row r="11" spans="1:10" ht="17.100000000000001" customHeight="1" x14ac:dyDescent="0.4">
      <c r="A11" s="64" t="s">
        <v>2</v>
      </c>
      <c r="B11" s="64"/>
      <c r="C11" s="64"/>
      <c r="D11" s="64"/>
      <c r="E11" s="64"/>
      <c r="F11" s="64"/>
      <c r="G11" s="64"/>
      <c r="H11" s="64"/>
      <c r="I11" s="64"/>
      <c r="J11" s="64"/>
    </row>
    <row r="12" spans="1:10" ht="17.100000000000001" customHeight="1" x14ac:dyDescent="0.4">
      <c r="A12" s="1" t="s">
        <v>40</v>
      </c>
      <c r="G12" s="33" t="str">
        <f>IF($J$12="error","※どちらか一方を選択してください","")</f>
        <v/>
      </c>
      <c r="J12" s="34" t="str">
        <f>IF(AND(J13="○",J19="○"),"error","")</f>
        <v/>
      </c>
    </row>
    <row r="13" spans="1:10" ht="18.95" customHeight="1" x14ac:dyDescent="0.4">
      <c r="A13" s="77" t="s">
        <v>47</v>
      </c>
      <c r="B13" s="78"/>
      <c r="C13" s="78"/>
      <c r="D13" s="78"/>
      <c r="E13" s="78"/>
      <c r="F13" s="78"/>
      <c r="G13" s="78"/>
      <c r="H13" s="78"/>
      <c r="I13" s="79"/>
      <c r="J13" s="29"/>
    </row>
    <row r="14" spans="1:10" ht="15" customHeight="1" x14ac:dyDescent="0.4">
      <c r="A14" s="43" t="s">
        <v>41</v>
      </c>
      <c r="B14" s="80" t="s">
        <v>44</v>
      </c>
      <c r="C14" s="80"/>
      <c r="D14" s="80"/>
      <c r="E14" s="80"/>
      <c r="F14" s="80"/>
      <c r="G14" s="80"/>
      <c r="H14" s="80"/>
      <c r="I14" s="80"/>
      <c r="J14" s="80"/>
    </row>
    <row r="15" spans="1:10" ht="40.5" customHeight="1" x14ac:dyDescent="0.4">
      <c r="A15" s="44" t="s">
        <v>42</v>
      </c>
      <c r="B15" s="81" t="s">
        <v>80</v>
      </c>
      <c r="C15" s="81"/>
      <c r="D15" s="81"/>
      <c r="E15" s="81"/>
      <c r="F15" s="81"/>
      <c r="G15" s="81"/>
      <c r="H15" s="81"/>
      <c r="I15" s="81"/>
      <c r="J15" s="81"/>
    </row>
    <row r="16" spans="1:10" ht="42" customHeight="1" x14ac:dyDescent="0.4">
      <c r="A16" s="44" t="s">
        <v>43</v>
      </c>
      <c r="B16" s="81" t="s">
        <v>81</v>
      </c>
      <c r="C16" s="81"/>
      <c r="D16" s="81"/>
      <c r="E16" s="81"/>
      <c r="F16" s="81"/>
      <c r="G16" s="81"/>
      <c r="H16" s="81"/>
      <c r="I16" s="81"/>
      <c r="J16" s="81"/>
    </row>
    <row r="17" spans="1:10" ht="39" customHeight="1" x14ac:dyDescent="0.4">
      <c r="A17" s="7" t="s">
        <v>6</v>
      </c>
      <c r="B17" s="67" t="s">
        <v>45</v>
      </c>
      <c r="C17" s="67"/>
      <c r="D17" s="67"/>
      <c r="E17" s="67"/>
      <c r="F17" s="67"/>
      <c r="G17" s="67"/>
      <c r="H17" s="67"/>
      <c r="I17" s="67"/>
      <c r="J17" s="67"/>
    </row>
    <row r="18" spans="1:10" ht="5.25" customHeight="1" x14ac:dyDescent="0.4">
      <c r="A18" s="3"/>
      <c r="B18" s="3"/>
      <c r="C18" s="3"/>
      <c r="D18" s="3"/>
      <c r="E18" s="3"/>
      <c r="F18" s="3"/>
      <c r="G18" s="3"/>
      <c r="H18" s="3"/>
      <c r="I18" s="4"/>
      <c r="J18" s="5"/>
    </row>
    <row r="19" spans="1:10" ht="18.95" customHeight="1" x14ac:dyDescent="0.4">
      <c r="A19" s="77" t="s">
        <v>48</v>
      </c>
      <c r="B19" s="78"/>
      <c r="C19" s="78"/>
      <c r="D19" s="78"/>
      <c r="E19" s="78"/>
      <c r="F19" s="78"/>
      <c r="G19" s="78"/>
      <c r="H19" s="78"/>
      <c r="I19" s="79"/>
      <c r="J19" s="29"/>
    </row>
    <row r="20" spans="1:10" ht="15" customHeight="1" x14ac:dyDescent="0.4">
      <c r="A20" s="43" t="s">
        <v>41</v>
      </c>
      <c r="B20" s="82" t="s">
        <v>76</v>
      </c>
      <c r="C20" s="82"/>
      <c r="D20" s="82"/>
      <c r="E20" s="82"/>
      <c r="F20" s="82"/>
      <c r="G20" s="82"/>
      <c r="H20" s="82"/>
      <c r="I20" s="82"/>
      <c r="J20" s="82"/>
    </row>
    <row r="21" spans="1:10" ht="36" customHeight="1" x14ac:dyDescent="0.4">
      <c r="A21" s="44" t="s">
        <v>42</v>
      </c>
      <c r="B21" s="81" t="s">
        <v>82</v>
      </c>
      <c r="C21" s="81"/>
      <c r="D21" s="81"/>
      <c r="E21" s="81"/>
      <c r="F21" s="81"/>
      <c r="G21" s="81"/>
      <c r="H21" s="81"/>
      <c r="I21" s="81"/>
      <c r="J21" s="81"/>
    </row>
    <row r="22" spans="1:10" ht="36" customHeight="1" x14ac:dyDescent="0.4">
      <c r="A22" s="44" t="s">
        <v>43</v>
      </c>
      <c r="B22" s="81" t="s">
        <v>83</v>
      </c>
      <c r="C22" s="81"/>
      <c r="D22" s="81"/>
      <c r="E22" s="81"/>
      <c r="F22" s="81"/>
      <c r="G22" s="81"/>
      <c r="H22" s="81"/>
      <c r="I22" s="81"/>
      <c r="J22" s="81"/>
    </row>
    <row r="23" spans="1:10" ht="5.25" customHeight="1" x14ac:dyDescent="0.4">
      <c r="A23" s="6"/>
      <c r="B23" s="6"/>
      <c r="C23" s="6"/>
      <c r="D23" s="6"/>
      <c r="E23" s="6"/>
      <c r="F23" s="6"/>
      <c r="G23" s="6"/>
      <c r="H23" s="6"/>
      <c r="I23" s="6"/>
      <c r="J23" s="6"/>
    </row>
    <row r="24" spans="1:10" ht="39" customHeight="1" x14ac:dyDescent="0.4">
      <c r="A24" s="8" t="s">
        <v>7</v>
      </c>
      <c r="B24" s="75" t="s">
        <v>46</v>
      </c>
      <c r="C24" s="75"/>
      <c r="D24" s="75"/>
      <c r="E24" s="75"/>
      <c r="F24" s="75"/>
      <c r="G24" s="75"/>
      <c r="H24" s="75"/>
      <c r="I24" s="75"/>
      <c r="J24" s="76"/>
    </row>
    <row r="25" spans="1:10" x14ac:dyDescent="0.4">
      <c r="A25" s="9" t="s">
        <v>3</v>
      </c>
    </row>
    <row r="26" spans="1:10" x14ac:dyDescent="0.4">
      <c r="A26" s="10" t="s">
        <v>37</v>
      </c>
    </row>
    <row r="27" spans="1:10" x14ac:dyDescent="0.4">
      <c r="A27" s="10" t="s">
        <v>38</v>
      </c>
    </row>
    <row r="28" spans="1:10" x14ac:dyDescent="0.4">
      <c r="A28" s="10" t="s">
        <v>39</v>
      </c>
    </row>
    <row r="29" spans="1:10" x14ac:dyDescent="0.4">
      <c r="A29" s="10" t="s">
        <v>79</v>
      </c>
    </row>
    <row r="30" spans="1:10" ht="5.25" customHeight="1" x14ac:dyDescent="0.4"/>
    <row r="31" spans="1:10" ht="17.100000000000001" customHeight="1" x14ac:dyDescent="0.4">
      <c r="A31" s="64" t="s">
        <v>49</v>
      </c>
      <c r="B31" s="64"/>
      <c r="C31" s="64"/>
      <c r="D31" s="64"/>
      <c r="E31" s="64"/>
      <c r="F31" s="64"/>
      <c r="G31" s="64"/>
      <c r="H31" s="64"/>
      <c r="I31" s="64"/>
      <c r="J31" s="64"/>
    </row>
    <row r="32" spans="1:10" ht="15" customHeight="1" x14ac:dyDescent="0.4">
      <c r="A32" s="12" t="s">
        <v>8</v>
      </c>
      <c r="B32" s="67" t="s">
        <v>18</v>
      </c>
      <c r="C32" s="67"/>
      <c r="D32" s="67"/>
      <c r="E32" s="67"/>
      <c r="F32" s="67"/>
      <c r="G32" s="67"/>
      <c r="H32" s="67"/>
      <c r="I32" s="67"/>
      <c r="J32" s="68"/>
    </row>
    <row r="33" spans="1:10" ht="5.25" customHeight="1" x14ac:dyDescent="0.4"/>
    <row r="34" spans="1:10" ht="28.5" customHeight="1" x14ac:dyDescent="0.4">
      <c r="A34" s="70" t="s">
        <v>77</v>
      </c>
      <c r="B34" s="70"/>
      <c r="C34" s="70"/>
      <c r="D34" s="70"/>
      <c r="E34" s="70"/>
      <c r="F34" s="70"/>
      <c r="G34" s="70"/>
      <c r="H34" s="69"/>
      <c r="I34" s="69"/>
      <c r="J34" s="69"/>
    </row>
    <row r="35" spans="1:10" ht="62.1" customHeight="1" x14ac:dyDescent="0.4">
      <c r="A35" s="7" t="s">
        <v>9</v>
      </c>
      <c r="B35" s="67" t="s">
        <v>69</v>
      </c>
      <c r="C35" s="67"/>
      <c r="D35" s="67"/>
      <c r="E35" s="67"/>
      <c r="F35" s="67"/>
      <c r="G35" s="67"/>
      <c r="H35" s="67"/>
      <c r="I35" s="67"/>
      <c r="J35" s="68"/>
    </row>
    <row r="36" spans="1:10" ht="5.25" customHeight="1" x14ac:dyDescent="0.4"/>
    <row r="37" spans="1:10" ht="13.5" customHeight="1" x14ac:dyDescent="0.4">
      <c r="A37" s="1" t="s">
        <v>86</v>
      </c>
      <c r="H37" s="2"/>
      <c r="J37" s="35" t="str">
        <f>IF(OR(AND(J13="○",H45&lt;&gt;""),AND(J19="○",H39&lt;&gt;"")),"error","")</f>
        <v/>
      </c>
    </row>
    <row r="38" spans="1:10" ht="18.75" customHeight="1" x14ac:dyDescent="0.4">
      <c r="A38" s="13" t="s">
        <v>11</v>
      </c>
      <c r="D38" s="50" t="s">
        <v>85</v>
      </c>
      <c r="E38" s="51"/>
      <c r="F38" s="37" t="str">
        <f>IF(J38="error","※対象要件を満たしていません",IF(J37="error","※１で選択した方に入力してください",""))</f>
        <v/>
      </c>
      <c r="G38" s="11"/>
      <c r="H38" s="11"/>
      <c r="I38" s="11"/>
      <c r="J38" s="36" t="str">
        <f>IF(H39="","",(IF(H41&gt;-0.5,"error","")))</f>
        <v/>
      </c>
    </row>
    <row r="39" spans="1:10" ht="18.95" customHeight="1" x14ac:dyDescent="0.4">
      <c r="A39" s="71" t="s">
        <v>65</v>
      </c>
      <c r="B39" s="71"/>
      <c r="C39" s="71"/>
      <c r="D39" s="71"/>
      <c r="E39" s="71"/>
      <c r="F39" s="71"/>
      <c r="G39" s="71"/>
      <c r="H39" s="72"/>
      <c r="I39" s="72"/>
      <c r="J39" s="72"/>
    </row>
    <row r="40" spans="1:10" ht="18.95" customHeight="1" x14ac:dyDescent="0.4">
      <c r="A40" s="71" t="s">
        <v>70</v>
      </c>
      <c r="B40" s="71"/>
      <c r="C40" s="71"/>
      <c r="D40" s="71"/>
      <c r="E40" s="71"/>
      <c r="F40" s="71"/>
      <c r="G40" s="71"/>
      <c r="H40" s="72"/>
      <c r="I40" s="72"/>
      <c r="J40" s="72"/>
    </row>
    <row r="41" spans="1:10" ht="18.95" customHeight="1" x14ac:dyDescent="0.4">
      <c r="A41" s="55" t="s">
        <v>66</v>
      </c>
      <c r="B41" s="55"/>
      <c r="C41" s="55"/>
      <c r="D41" s="55"/>
      <c r="E41" s="55"/>
      <c r="F41" s="55"/>
      <c r="G41" s="55"/>
      <c r="H41" s="56" t="str">
        <f>IF(ISBLANK(H39),"",(H39-H40)/H40)</f>
        <v/>
      </c>
      <c r="I41" s="56"/>
      <c r="J41" s="56"/>
    </row>
    <row r="42" spans="1:10" ht="26.25" customHeight="1" x14ac:dyDescent="0.4">
      <c r="A42" s="7" t="s">
        <v>71</v>
      </c>
      <c r="B42" s="67" t="s">
        <v>72</v>
      </c>
      <c r="C42" s="67"/>
      <c r="D42" s="67"/>
      <c r="E42" s="67"/>
      <c r="F42" s="67"/>
      <c r="G42" s="67"/>
      <c r="H42" s="67"/>
      <c r="I42" s="67"/>
      <c r="J42" s="68"/>
    </row>
    <row r="43" spans="1:10" ht="5.25" customHeight="1" x14ac:dyDescent="0.4"/>
    <row r="44" spans="1:10" ht="18.75" customHeight="1" x14ac:dyDescent="0.4">
      <c r="A44" s="13" t="s">
        <v>12</v>
      </c>
      <c r="D44" s="50" t="s">
        <v>84</v>
      </c>
      <c r="E44" s="107"/>
      <c r="F44" s="107"/>
      <c r="G44" s="37" t="str">
        <f>IF(J44="error","※対象要件を満たしていません","")</f>
        <v/>
      </c>
      <c r="H44" s="11"/>
      <c r="I44" s="11"/>
      <c r="J44" s="34" t="str">
        <f>IF(H45="","",(IF(H47&gt;-0.3,"error","")))</f>
        <v/>
      </c>
    </row>
    <row r="45" spans="1:10" ht="18.95" customHeight="1" x14ac:dyDescent="0.4">
      <c r="A45" s="71" t="s">
        <v>67</v>
      </c>
      <c r="B45" s="71"/>
      <c r="C45" s="71"/>
      <c r="D45" s="71"/>
      <c r="E45" s="71"/>
      <c r="F45" s="71"/>
      <c r="G45" s="71"/>
      <c r="H45" s="72"/>
      <c r="I45" s="72"/>
      <c r="J45" s="72"/>
    </row>
    <row r="46" spans="1:10" ht="18.95" customHeight="1" x14ac:dyDescent="0.4">
      <c r="A46" s="71" t="s">
        <v>73</v>
      </c>
      <c r="B46" s="71"/>
      <c r="C46" s="71"/>
      <c r="D46" s="71"/>
      <c r="E46" s="71"/>
      <c r="F46" s="71"/>
      <c r="G46" s="71"/>
      <c r="H46" s="72"/>
      <c r="I46" s="72"/>
      <c r="J46" s="72"/>
    </row>
    <row r="47" spans="1:10" ht="18.95" customHeight="1" x14ac:dyDescent="0.4">
      <c r="A47" s="55" t="s">
        <v>68</v>
      </c>
      <c r="B47" s="55"/>
      <c r="C47" s="55"/>
      <c r="D47" s="55"/>
      <c r="E47" s="55"/>
      <c r="F47" s="55"/>
      <c r="G47" s="55"/>
      <c r="H47" s="56" t="str">
        <f>IF(ISBLANK(H45),"",(H45-H46)/H46)</f>
        <v/>
      </c>
      <c r="I47" s="56"/>
      <c r="J47" s="56"/>
    </row>
    <row r="48" spans="1:10" ht="26.25" customHeight="1" x14ac:dyDescent="0.4">
      <c r="A48" s="7" t="s">
        <v>74</v>
      </c>
      <c r="B48" s="67" t="s">
        <v>75</v>
      </c>
      <c r="C48" s="67"/>
      <c r="D48" s="67"/>
      <c r="E48" s="67"/>
      <c r="F48" s="67"/>
      <c r="G48" s="67"/>
      <c r="H48" s="67"/>
      <c r="I48" s="67"/>
      <c r="J48" s="68"/>
    </row>
    <row r="49" spans="1:10" ht="5.25" customHeight="1" x14ac:dyDescent="0.4"/>
    <row r="50" spans="1:10" ht="17.100000000000001" customHeight="1" x14ac:dyDescent="0.4">
      <c r="A50" s="64" t="s">
        <v>13</v>
      </c>
      <c r="B50" s="65"/>
      <c r="C50" s="65"/>
      <c r="D50" s="65"/>
      <c r="E50" s="65"/>
      <c r="F50" s="65"/>
      <c r="G50" s="65"/>
      <c r="H50" s="65"/>
      <c r="I50" s="65"/>
      <c r="J50" s="65"/>
    </row>
    <row r="51" spans="1:10" ht="33" customHeight="1" x14ac:dyDescent="0.4">
      <c r="A51" s="63" t="s">
        <v>53</v>
      </c>
      <c r="B51" s="63"/>
      <c r="C51" s="63"/>
      <c r="D51" s="63"/>
      <c r="E51" s="63"/>
      <c r="F51" s="63"/>
      <c r="G51" s="63"/>
      <c r="H51" s="63"/>
      <c r="I51" s="63"/>
      <c r="J51" s="63"/>
    </row>
    <row r="52" spans="1:10" ht="18.75" customHeight="1" x14ac:dyDescent="0.4">
      <c r="A52" s="61" t="s">
        <v>60</v>
      </c>
      <c r="B52" s="62"/>
      <c r="C52" s="62"/>
      <c r="D52" s="62"/>
      <c r="E52" s="62"/>
      <c r="F52" s="62"/>
      <c r="G52" s="62"/>
      <c r="H52" s="62"/>
      <c r="I52" s="46" t="str">
        <f>IF(AND(J52="",E54&lt;&gt;""),"error","")</f>
        <v/>
      </c>
      <c r="J52" s="29"/>
    </row>
    <row r="53" spans="1:10" ht="22.5" customHeight="1" x14ac:dyDescent="0.4">
      <c r="A53" s="59" t="s">
        <v>51</v>
      </c>
      <c r="B53" s="59"/>
      <c r="C53" s="59"/>
      <c r="D53" s="59"/>
      <c r="E53" s="60"/>
      <c r="F53" s="60"/>
      <c r="G53" s="60"/>
      <c r="H53" s="60"/>
      <c r="I53" s="60"/>
      <c r="J53" s="60"/>
    </row>
    <row r="54" spans="1:10" ht="22.5" customHeight="1" x14ac:dyDescent="0.4">
      <c r="A54" s="57" t="s">
        <v>52</v>
      </c>
      <c r="B54" s="57"/>
      <c r="C54" s="57"/>
      <c r="D54" s="57"/>
      <c r="E54" s="58"/>
      <c r="F54" s="58"/>
      <c r="G54" s="58"/>
      <c r="H54" s="58"/>
      <c r="I54" s="58"/>
      <c r="J54" s="58"/>
    </row>
    <row r="55" spans="1:10" ht="18.75" customHeight="1" x14ac:dyDescent="0.4">
      <c r="A55" s="61" t="s">
        <v>61</v>
      </c>
      <c r="B55" s="62"/>
      <c r="C55" s="62"/>
      <c r="D55" s="62"/>
      <c r="E55" s="62"/>
      <c r="F55" s="62"/>
      <c r="G55" s="62"/>
      <c r="H55" s="62"/>
      <c r="I55" s="46" t="str">
        <f>IF(AND(J55="",E57&lt;&gt;""),"error","")</f>
        <v/>
      </c>
      <c r="J55" s="29"/>
    </row>
    <row r="56" spans="1:10" ht="22.5" customHeight="1" x14ac:dyDescent="0.4">
      <c r="A56" s="59" t="s">
        <v>51</v>
      </c>
      <c r="B56" s="59"/>
      <c r="C56" s="59"/>
      <c r="D56" s="59"/>
      <c r="E56" s="60"/>
      <c r="F56" s="60"/>
      <c r="G56" s="60"/>
      <c r="H56" s="60"/>
      <c r="I56" s="60"/>
      <c r="J56" s="60"/>
    </row>
    <row r="57" spans="1:10" ht="22.5" customHeight="1" x14ac:dyDescent="0.4">
      <c r="A57" s="57" t="s">
        <v>52</v>
      </c>
      <c r="B57" s="57"/>
      <c r="C57" s="57"/>
      <c r="D57" s="57"/>
      <c r="E57" s="58"/>
      <c r="F57" s="58"/>
      <c r="G57" s="58"/>
      <c r="H57" s="58"/>
      <c r="I57" s="58"/>
      <c r="J57" s="58"/>
    </row>
    <row r="58" spans="1:10" ht="18.75" customHeight="1" x14ac:dyDescent="0.4">
      <c r="A58" s="61" t="s">
        <v>62</v>
      </c>
      <c r="B58" s="66"/>
      <c r="C58" s="66"/>
      <c r="D58" s="66"/>
      <c r="E58" s="66"/>
      <c r="F58" s="66"/>
      <c r="G58" s="66"/>
      <c r="H58" s="66"/>
      <c r="I58" s="46" t="str">
        <f>IF(AND(J58="",E60&lt;&gt;""),"error","")</f>
        <v/>
      </c>
      <c r="J58" s="29"/>
    </row>
    <row r="59" spans="1:10" ht="22.5" customHeight="1" x14ac:dyDescent="0.4">
      <c r="A59" s="59" t="s">
        <v>51</v>
      </c>
      <c r="B59" s="59"/>
      <c r="C59" s="59"/>
      <c r="D59" s="59"/>
      <c r="E59" s="60"/>
      <c r="F59" s="60"/>
      <c r="G59" s="60"/>
      <c r="H59" s="60"/>
      <c r="I59" s="60"/>
      <c r="J59" s="60"/>
    </row>
    <row r="60" spans="1:10" ht="22.5" customHeight="1" x14ac:dyDescent="0.4">
      <c r="A60" s="57" t="s">
        <v>52</v>
      </c>
      <c r="B60" s="57"/>
      <c r="C60" s="57"/>
      <c r="D60" s="57"/>
      <c r="E60" s="58"/>
      <c r="F60" s="58"/>
      <c r="G60" s="58"/>
      <c r="H60" s="58"/>
      <c r="I60" s="58"/>
      <c r="J60" s="58"/>
    </row>
    <row r="61" spans="1:10" ht="18.75" customHeight="1" x14ac:dyDescent="0.4">
      <c r="A61" s="61" t="s">
        <v>63</v>
      </c>
      <c r="B61" s="66"/>
      <c r="C61" s="66"/>
      <c r="D61" s="66"/>
      <c r="E61" s="66"/>
      <c r="F61" s="66"/>
      <c r="G61" s="66"/>
      <c r="H61" s="66"/>
      <c r="I61" s="46" t="str">
        <f>IF(AND(J61="",E63&lt;&gt;""),"error","")</f>
        <v/>
      </c>
      <c r="J61" s="29"/>
    </row>
    <row r="62" spans="1:10" ht="22.5" customHeight="1" x14ac:dyDescent="0.4">
      <c r="A62" s="59" t="s">
        <v>51</v>
      </c>
      <c r="B62" s="59"/>
      <c r="C62" s="59"/>
      <c r="D62" s="59"/>
      <c r="E62" s="60"/>
      <c r="F62" s="60"/>
      <c r="G62" s="60"/>
      <c r="H62" s="60"/>
      <c r="I62" s="60"/>
      <c r="J62" s="60"/>
    </row>
    <row r="63" spans="1:10" ht="22.5" customHeight="1" x14ac:dyDescent="0.4">
      <c r="A63" s="57" t="s">
        <v>52</v>
      </c>
      <c r="B63" s="57"/>
      <c r="C63" s="57"/>
      <c r="D63" s="57"/>
      <c r="E63" s="58"/>
      <c r="F63" s="58"/>
      <c r="G63" s="58"/>
      <c r="H63" s="58"/>
      <c r="I63" s="58"/>
      <c r="J63" s="58"/>
    </row>
    <row r="64" spans="1:10" ht="6" customHeight="1" x14ac:dyDescent="0.4">
      <c r="A64" s="128"/>
      <c r="B64" s="129"/>
      <c r="C64" s="129"/>
      <c r="D64" s="129"/>
      <c r="E64" s="129"/>
      <c r="F64" s="129"/>
      <c r="G64" s="45"/>
      <c r="H64" s="116"/>
      <c r="I64" s="116"/>
      <c r="J64" s="116"/>
    </row>
    <row r="65" spans="1:10" ht="17.100000000000001" customHeight="1" x14ac:dyDescent="0.4">
      <c r="A65" s="64" t="s">
        <v>14</v>
      </c>
      <c r="B65" s="64"/>
      <c r="C65" s="64"/>
      <c r="D65" s="64"/>
      <c r="E65" s="64"/>
      <c r="F65" s="64"/>
      <c r="G65" s="64"/>
      <c r="H65" s="64"/>
      <c r="I65" s="64"/>
      <c r="J65" s="64"/>
    </row>
    <row r="66" spans="1:10" ht="39.75" customHeight="1" x14ac:dyDescent="0.4">
      <c r="A66" s="117" t="s">
        <v>50</v>
      </c>
      <c r="B66" s="117"/>
      <c r="C66" s="117"/>
      <c r="D66" s="117"/>
      <c r="E66" s="117"/>
      <c r="F66" s="117"/>
      <c r="G66" s="117"/>
      <c r="H66" s="117"/>
      <c r="I66" s="117"/>
      <c r="J66" s="117"/>
    </row>
    <row r="67" spans="1:10" ht="15.75" customHeight="1" x14ac:dyDescent="0.4">
      <c r="A67" s="22"/>
      <c r="B67" s="22" t="s">
        <v>21</v>
      </c>
      <c r="C67" s="22"/>
      <c r="D67" s="22"/>
      <c r="E67" s="22"/>
      <c r="F67" s="22"/>
      <c r="G67" s="22"/>
      <c r="H67" s="22"/>
      <c r="I67" s="22"/>
      <c r="J67" s="22"/>
    </row>
    <row r="68" spans="1:10" ht="36.75" customHeight="1" x14ac:dyDescent="0.4">
      <c r="A68" s="18"/>
      <c r="B68" s="122" t="s">
        <v>34</v>
      </c>
      <c r="C68" s="122"/>
      <c r="D68" s="122"/>
      <c r="E68" s="122"/>
      <c r="F68" s="122"/>
      <c r="G68" s="122"/>
      <c r="H68" s="122"/>
      <c r="I68" s="122"/>
      <c r="J68" s="122"/>
    </row>
    <row r="69" spans="1:10" ht="6.75" customHeight="1" x14ac:dyDescent="0.4">
      <c r="A69" s="22"/>
      <c r="B69" s="22"/>
      <c r="C69" s="22"/>
      <c r="D69" s="22"/>
      <c r="E69" s="22"/>
      <c r="F69" s="22"/>
      <c r="G69" s="22"/>
      <c r="H69" s="22"/>
      <c r="I69" s="22"/>
      <c r="J69" s="22"/>
    </row>
    <row r="70" spans="1:10" ht="14.25" customHeight="1" x14ac:dyDescent="0.4">
      <c r="A70" s="126" t="s">
        <v>30</v>
      </c>
      <c r="B70" s="127"/>
      <c r="C70" s="127"/>
      <c r="D70" s="127"/>
      <c r="E70" s="118"/>
      <c r="F70" s="31" t="s">
        <v>29</v>
      </c>
      <c r="G70" s="32" t="s">
        <v>31</v>
      </c>
      <c r="H70" s="30" t="s">
        <v>32</v>
      </c>
      <c r="I70" s="118" t="s">
        <v>33</v>
      </c>
      <c r="J70" s="119"/>
    </row>
    <row r="71" spans="1:10" ht="14.25" customHeight="1" x14ac:dyDescent="0.4">
      <c r="A71" s="130"/>
      <c r="B71" s="131"/>
      <c r="C71" s="131"/>
      <c r="D71" s="131"/>
      <c r="E71" s="132"/>
      <c r="F71" s="14"/>
      <c r="G71" s="38"/>
      <c r="H71" s="14"/>
      <c r="I71" s="120"/>
      <c r="J71" s="121"/>
    </row>
    <row r="72" spans="1:10" ht="14.25" customHeight="1" x14ac:dyDescent="0.4">
      <c r="A72" s="52"/>
      <c r="B72" s="53"/>
      <c r="C72" s="53"/>
      <c r="D72" s="53"/>
      <c r="E72" s="54"/>
      <c r="F72" s="15"/>
      <c r="G72" s="39"/>
      <c r="H72" s="15"/>
      <c r="I72" s="91"/>
      <c r="J72" s="92"/>
    </row>
    <row r="73" spans="1:10" ht="14.25" customHeight="1" x14ac:dyDescent="0.4">
      <c r="A73" s="52"/>
      <c r="B73" s="53"/>
      <c r="C73" s="53"/>
      <c r="D73" s="53"/>
      <c r="E73" s="54"/>
      <c r="F73" s="15"/>
      <c r="G73" s="39"/>
      <c r="H73" s="15"/>
      <c r="I73" s="91"/>
      <c r="J73" s="92"/>
    </row>
    <row r="74" spans="1:10" ht="14.25" customHeight="1" x14ac:dyDescent="0.4">
      <c r="A74" s="52"/>
      <c r="B74" s="53"/>
      <c r="C74" s="53"/>
      <c r="D74" s="53"/>
      <c r="E74" s="54"/>
      <c r="F74" s="15"/>
      <c r="G74" s="39"/>
      <c r="H74" s="15"/>
      <c r="I74" s="91"/>
      <c r="J74" s="93"/>
    </row>
    <row r="75" spans="1:10" ht="14.25" customHeight="1" x14ac:dyDescent="0.4">
      <c r="A75" s="52"/>
      <c r="B75" s="53"/>
      <c r="C75" s="53"/>
      <c r="D75" s="53"/>
      <c r="E75" s="54"/>
      <c r="F75" s="15"/>
      <c r="G75" s="39"/>
      <c r="H75" s="15"/>
      <c r="I75" s="91"/>
      <c r="J75" s="92"/>
    </row>
    <row r="76" spans="1:10" ht="14.25" customHeight="1" x14ac:dyDescent="0.4">
      <c r="A76" s="52"/>
      <c r="B76" s="53"/>
      <c r="C76" s="53"/>
      <c r="D76" s="53"/>
      <c r="E76" s="54"/>
      <c r="F76" s="15"/>
      <c r="G76" s="39"/>
      <c r="H76" s="15"/>
      <c r="I76" s="91"/>
      <c r="J76" s="92"/>
    </row>
    <row r="77" spans="1:10" ht="14.25" customHeight="1" x14ac:dyDescent="0.4">
      <c r="A77" s="95"/>
      <c r="B77" s="96"/>
      <c r="C77" s="96"/>
      <c r="D77" s="96"/>
      <c r="E77" s="97"/>
      <c r="F77" s="16"/>
      <c r="G77" s="40"/>
      <c r="H77" s="16"/>
      <c r="I77" s="135"/>
      <c r="J77" s="136"/>
    </row>
    <row r="78" spans="1:10" ht="14.25" customHeight="1" x14ac:dyDescent="0.4">
      <c r="A78" s="123" t="s">
        <v>17</v>
      </c>
      <c r="B78" s="124"/>
      <c r="C78" s="124"/>
      <c r="D78" s="124"/>
      <c r="E78" s="124"/>
      <c r="F78" s="124"/>
      <c r="G78" s="124"/>
      <c r="H78" s="125"/>
      <c r="I78" s="133">
        <f>SUM(I71:J77)</f>
        <v>0</v>
      </c>
      <c r="J78" s="134"/>
    </row>
    <row r="79" spans="1:10" x14ac:dyDescent="0.4">
      <c r="F79" s="37" t="str">
        <f>IF(J79="error","※法人上限の120万円を超過しています。","")</f>
        <v/>
      </c>
      <c r="J79" s="41" t="str">
        <f>IF(I78&gt;1200000,"error","")</f>
        <v/>
      </c>
    </row>
    <row r="80" spans="1:10" ht="62.25" customHeight="1" x14ac:dyDescent="0.4">
      <c r="A80" s="94" t="s">
        <v>64</v>
      </c>
      <c r="B80" s="94"/>
      <c r="C80" s="94"/>
      <c r="D80" s="94"/>
      <c r="E80" s="94"/>
      <c r="F80" s="94"/>
      <c r="G80" s="94"/>
      <c r="H80" s="94"/>
      <c r="I80" s="94"/>
      <c r="J80" s="94"/>
    </row>
    <row r="81" spans="1:10" x14ac:dyDescent="0.4">
      <c r="A81" s="17"/>
      <c r="B81" s="17"/>
      <c r="C81" s="17"/>
      <c r="D81" s="17"/>
      <c r="E81" s="17"/>
      <c r="F81" s="17"/>
      <c r="G81" s="17"/>
      <c r="H81" s="17"/>
      <c r="I81" s="17"/>
      <c r="J81" s="17"/>
    </row>
    <row r="82" spans="1:10" ht="14.25" thickBot="1" x14ac:dyDescent="0.45">
      <c r="A82" s="47"/>
      <c r="B82" s="47"/>
      <c r="C82" s="47"/>
      <c r="D82" s="47"/>
      <c r="E82" s="47"/>
      <c r="F82" s="47"/>
      <c r="G82" s="47"/>
      <c r="H82" s="47"/>
      <c r="I82" s="47"/>
      <c r="J82" s="47"/>
    </row>
    <row r="83" spans="1:10" ht="18.75" customHeight="1" x14ac:dyDescent="0.4">
      <c r="B83" s="101" t="s">
        <v>54</v>
      </c>
      <c r="C83" s="101"/>
      <c r="D83" s="102" t="s">
        <v>55</v>
      </c>
      <c r="E83" s="103"/>
      <c r="F83" s="102" t="s">
        <v>56</v>
      </c>
      <c r="G83" s="106"/>
      <c r="H83" s="108" t="s">
        <v>57</v>
      </c>
      <c r="I83" s="109"/>
    </row>
    <row r="84" spans="1:10" ht="36.75" customHeight="1" x14ac:dyDescent="0.4">
      <c r="B84" s="98" t="str">
        <f>A52</f>
        <v>①新たな生産活動への転換等に要する費用（上限15万円）</v>
      </c>
      <c r="C84" s="98"/>
      <c r="D84" s="99">
        <f>E54</f>
        <v>0</v>
      </c>
      <c r="E84" s="104"/>
      <c r="F84" s="99">
        <f>IF(OR($J$12="error",$J$37="error",$J$38="error",$J$44="error",$I$52="error"),"error",IF(AND($H$45="",$H$34-$H$39*12&gt;150000),150000,IF(AND($H$45="",$H$34-$H$39*12&lt;150000),$H$34-$H$39*12,IF(AND($H$39="",$H$34-$H$45/3*12&gt;150000),150000,IF(AND($H$39="",$H$34-$H$45/3*12&lt;150000),$H$34-$H$45/3*12,"")))))</f>
        <v>0</v>
      </c>
      <c r="G84" s="105"/>
      <c r="H84" s="110">
        <f>IF($F84="error","error",IF($I$78&gt;1200000,"0",IF($F84&lt;0,0,MIN($D84,$F84))))</f>
        <v>0</v>
      </c>
      <c r="I84" s="111"/>
    </row>
    <row r="85" spans="1:10" ht="36.75" customHeight="1" x14ac:dyDescent="0.4">
      <c r="B85" s="98" t="str">
        <f>A55</f>
        <v>②新たな販路拡大等に要する費用（上限５万円）</v>
      </c>
      <c r="C85" s="98"/>
      <c r="D85" s="99">
        <f>E57</f>
        <v>0</v>
      </c>
      <c r="E85" s="100"/>
      <c r="F85" s="99">
        <f>IF(OR($J$12="error",$J$37="error",$J$38="error",$J$44="error",$I$55="error"),"error",IF(AND($H$45="",$H$34-$H$39*12&gt;50000),50000,IF(AND($H$45="",$H$34-$H$39*12&lt;50000),$H$34-$H$39*12,IF(AND($H$39="",$H$34-$H$45/3*12&gt;50000),50000,IF(AND($H$39="",$H$34-$H$45/3*12&lt;50000),$H$34-$H$45/3*12,"")))))</f>
        <v>0</v>
      </c>
      <c r="G85" s="105"/>
      <c r="H85" s="112">
        <f t="shared" ref="H85:H87" si="0">IF($F85="error","error",IF($I$78&gt;1200000,"0",IF($F85&lt;0,0,MIN($D85,$F85))))</f>
        <v>0</v>
      </c>
      <c r="I85" s="113"/>
    </row>
    <row r="86" spans="1:10" ht="36.75" customHeight="1" x14ac:dyDescent="0.4">
      <c r="B86" s="98" t="str">
        <f>A58</f>
        <v>③経営コンサルタント派遣等経営改善に要する費用（上限５万円）</v>
      </c>
      <c r="C86" s="98"/>
      <c r="D86" s="99">
        <f>E60</f>
        <v>0</v>
      </c>
      <c r="E86" s="100"/>
      <c r="F86" s="99">
        <f>IF(OR($J$12="error",$J$37="error",$J$38="error",$J$44="error",$I$58="error"),"error",IF(AND($H$45="",$H$34-$H$39*12&gt;50000),50000,IF(AND($H$45="",$H$34-$H$39*12&lt;50000),$H$34-$H$39*12,IF(AND($H$39="",$H$34-$H$45/3*12&gt;50000),50000,IF(AND($H$39="",$H$34-$H$45/3*12&lt;50000),$H$34-$H$45/3*12,"")))))</f>
        <v>0</v>
      </c>
      <c r="G86" s="105"/>
      <c r="H86" s="112">
        <f t="shared" si="0"/>
        <v>0</v>
      </c>
      <c r="I86" s="113"/>
    </row>
    <row r="87" spans="1:10" ht="36.75" customHeight="1" thickBot="1" x14ac:dyDescent="0.45">
      <c r="B87" s="98" t="str">
        <f>A61</f>
        <v>④生産活動を行うために必要な感染防止対策に要する費用（上限５万円）</v>
      </c>
      <c r="C87" s="98"/>
      <c r="D87" s="99">
        <f>E63</f>
        <v>0</v>
      </c>
      <c r="E87" s="100"/>
      <c r="F87" s="99">
        <f>IF(OR($J$12="error",$J$37="error",$J$38="error",$J$44="error",$I$61="error"),"error",IF(AND($H$45="",$H$34-$H$39*12&gt;50000),50000,IF(AND($H$45="",$H$34-$H$39*12&lt;50000),$H$34-$H$39*12,IF(AND($H$39="",$H$34-$H$45/3*12&gt;50000),50000,IF(AND($H$39="",$H$34-$H$45/3*12&lt;50000),$H$34-$H$45/3*12,"")))))</f>
        <v>0</v>
      </c>
      <c r="G87" s="105"/>
      <c r="H87" s="114">
        <f t="shared" si="0"/>
        <v>0</v>
      </c>
      <c r="I87" s="115"/>
    </row>
    <row r="88" spans="1:10" ht="14.25" thickBot="1" x14ac:dyDescent="0.45"/>
    <row r="89" spans="1:10" ht="19.5" customHeight="1" thickBot="1" x14ac:dyDescent="0.45">
      <c r="E89" s="84" t="s">
        <v>58</v>
      </c>
      <c r="F89" s="85"/>
      <c r="G89" s="85"/>
      <c r="H89" s="85"/>
      <c r="I89" s="86"/>
    </row>
    <row r="90" spans="1:10" ht="36.75" customHeight="1" thickBot="1" x14ac:dyDescent="0.45">
      <c r="E90" s="87" t="str">
        <f>IF(OR(AND($J$13="",$J$19=""),$H$34="",AND($J$13="○",OR($H$39="",$H$40="")),AND($J$19="○",$H$45="",$H$46=""),OR(I52="error",I55="error",I58="error",I61="error"),AND(J52="",J55="",J58="",J61="")),"未記入又は不適切な箇所があります",MIN(1200000-$I$78,SUM(H84:I87)))</f>
        <v>未記入又は不適切な箇所があります</v>
      </c>
      <c r="F90" s="88"/>
      <c r="G90" s="88"/>
      <c r="H90" s="88"/>
      <c r="I90" s="89"/>
    </row>
    <row r="91" spans="1:10" ht="13.5" customHeight="1" x14ac:dyDescent="0.4">
      <c r="A91" s="18"/>
      <c r="B91" s="19"/>
      <c r="C91" s="19"/>
      <c r="D91" s="19"/>
      <c r="E91" s="90" t="s">
        <v>59</v>
      </c>
      <c r="F91" s="90"/>
      <c r="G91" s="90"/>
      <c r="H91" s="90"/>
      <c r="I91" s="90"/>
      <c r="J91" s="3"/>
    </row>
    <row r="92" spans="1:10" ht="13.5" customHeight="1" x14ac:dyDescent="0.4">
      <c r="A92" s="23"/>
      <c r="B92" s="19"/>
      <c r="C92" s="19"/>
      <c r="D92" s="19"/>
      <c r="E92" s="24"/>
      <c r="F92" s="24"/>
      <c r="G92" s="24"/>
      <c r="H92" s="24"/>
      <c r="I92" s="24"/>
      <c r="J92" s="21"/>
    </row>
    <row r="93" spans="1:10" x14ac:dyDescent="0.4">
      <c r="A93" s="83" t="s">
        <v>88</v>
      </c>
      <c r="B93" s="83"/>
      <c r="C93" s="83"/>
      <c r="D93" s="83"/>
      <c r="E93" s="83"/>
      <c r="F93" s="83"/>
      <c r="G93" s="83"/>
      <c r="H93" s="83"/>
      <c r="I93" s="83"/>
      <c r="J93" s="83"/>
    </row>
  </sheetData>
  <mergeCells count="106">
    <mergeCell ref="H83:I83"/>
    <mergeCell ref="H84:I84"/>
    <mergeCell ref="H85:I85"/>
    <mergeCell ref="H86:I86"/>
    <mergeCell ref="H87:I87"/>
    <mergeCell ref="E63:J63"/>
    <mergeCell ref="A65:J65"/>
    <mergeCell ref="H64:J64"/>
    <mergeCell ref="A66:J66"/>
    <mergeCell ref="I70:J70"/>
    <mergeCell ref="I71:J71"/>
    <mergeCell ref="I72:J72"/>
    <mergeCell ref="B68:J68"/>
    <mergeCell ref="A78:H78"/>
    <mergeCell ref="A70:E70"/>
    <mergeCell ref="A64:F64"/>
    <mergeCell ref="A71:E71"/>
    <mergeCell ref="A72:E72"/>
    <mergeCell ref="I78:J78"/>
    <mergeCell ref="I76:J76"/>
    <mergeCell ref="I75:J75"/>
    <mergeCell ref="I77:J77"/>
    <mergeCell ref="A73:E73"/>
    <mergeCell ref="A74:E74"/>
    <mergeCell ref="A46:G46"/>
    <mergeCell ref="H46:J46"/>
    <mergeCell ref="H41:J41"/>
    <mergeCell ref="A40:G40"/>
    <mergeCell ref="H40:J40"/>
    <mergeCell ref="A45:G45"/>
    <mergeCell ref="H45:J45"/>
    <mergeCell ref="A60:D60"/>
    <mergeCell ref="E60:J60"/>
    <mergeCell ref="A57:D57"/>
    <mergeCell ref="E57:J57"/>
    <mergeCell ref="A59:D59"/>
    <mergeCell ref="E59:J59"/>
    <mergeCell ref="A58:H58"/>
    <mergeCell ref="B42:J42"/>
    <mergeCell ref="B48:J48"/>
    <mergeCell ref="E44:F44"/>
    <mergeCell ref="A93:J93"/>
    <mergeCell ref="E89:I89"/>
    <mergeCell ref="E90:I90"/>
    <mergeCell ref="E91:I91"/>
    <mergeCell ref="I73:J73"/>
    <mergeCell ref="I74:J74"/>
    <mergeCell ref="A80:J80"/>
    <mergeCell ref="A76:E76"/>
    <mergeCell ref="A77:E77"/>
    <mergeCell ref="B85:C85"/>
    <mergeCell ref="B87:C87"/>
    <mergeCell ref="B86:C86"/>
    <mergeCell ref="D85:E85"/>
    <mergeCell ref="D86:E86"/>
    <mergeCell ref="D87:E87"/>
    <mergeCell ref="B83:C83"/>
    <mergeCell ref="B84:C84"/>
    <mergeCell ref="D83:E83"/>
    <mergeCell ref="D84:E84"/>
    <mergeCell ref="F84:G84"/>
    <mergeCell ref="F85:G85"/>
    <mergeCell ref="F86:G86"/>
    <mergeCell ref="F87:G87"/>
    <mergeCell ref="F83:G83"/>
    <mergeCell ref="B35:J35"/>
    <mergeCell ref="H34:J34"/>
    <mergeCell ref="A34:G34"/>
    <mergeCell ref="A39:G39"/>
    <mergeCell ref="H39:J39"/>
    <mergeCell ref="B32:J32"/>
    <mergeCell ref="A41:G41"/>
    <mergeCell ref="A1:J1"/>
    <mergeCell ref="G6:J6"/>
    <mergeCell ref="G7:J7"/>
    <mergeCell ref="G9:J9"/>
    <mergeCell ref="B24:J24"/>
    <mergeCell ref="G8:J8"/>
    <mergeCell ref="A11:J11"/>
    <mergeCell ref="A13:I13"/>
    <mergeCell ref="A19:I19"/>
    <mergeCell ref="B17:J17"/>
    <mergeCell ref="B14:J14"/>
    <mergeCell ref="B15:J15"/>
    <mergeCell ref="B16:J16"/>
    <mergeCell ref="B20:J20"/>
    <mergeCell ref="B21:J21"/>
    <mergeCell ref="B22:J22"/>
    <mergeCell ref="A31:J31"/>
    <mergeCell ref="A75:E75"/>
    <mergeCell ref="A47:G47"/>
    <mergeCell ref="H47:J47"/>
    <mergeCell ref="A54:D54"/>
    <mergeCell ref="E54:J54"/>
    <mergeCell ref="A56:D56"/>
    <mergeCell ref="E56:J56"/>
    <mergeCell ref="A55:H55"/>
    <mergeCell ref="A53:D53"/>
    <mergeCell ref="E53:J53"/>
    <mergeCell ref="A52:H52"/>
    <mergeCell ref="A51:J51"/>
    <mergeCell ref="A50:J50"/>
    <mergeCell ref="A62:D62"/>
    <mergeCell ref="E62:J62"/>
    <mergeCell ref="A61:H61"/>
    <mergeCell ref="A63:D63"/>
  </mergeCells>
  <phoneticPr fontId="1"/>
  <conditionalFormatting sqref="G44:J44">
    <cfRule type="expression" dxfId="193" priority="48">
      <formula>$J$44="error"</formula>
    </cfRule>
  </conditionalFormatting>
  <conditionalFormatting sqref="F38:J38">
    <cfRule type="expression" dxfId="192" priority="40">
      <formula>$J$38="error"</formula>
    </cfRule>
  </conditionalFormatting>
  <conditionalFormatting sqref="F38:I38 J37">
    <cfRule type="expression" dxfId="191" priority="39">
      <formula>$J$37="error"</formula>
    </cfRule>
  </conditionalFormatting>
  <conditionalFormatting sqref="E90">
    <cfRule type="expression" dxfId="190" priority="66">
      <formula>$E$90="未記入又は不適切な箇所があります"</formula>
    </cfRule>
    <cfRule type="expression" dxfId="189" priority="67">
      <formula>$E$90="error"</formula>
    </cfRule>
  </conditionalFormatting>
  <conditionalFormatting sqref="F79:J79">
    <cfRule type="expression" dxfId="188" priority="31">
      <formula>$J$79="error"</formula>
    </cfRule>
  </conditionalFormatting>
  <conditionalFormatting sqref="H75:J77 H73:I74 H71:J72">
    <cfRule type="expression" dxfId="187" priority="32">
      <formula>$G71="無"</formula>
    </cfRule>
  </conditionalFormatting>
  <conditionalFormatting sqref="G12:J12">
    <cfRule type="expression" dxfId="186" priority="68">
      <formula>AND($J$13="○",$J$19="○")</formula>
    </cfRule>
  </conditionalFormatting>
  <conditionalFormatting sqref="E53:J54">
    <cfRule type="expression" dxfId="185" priority="23">
      <formula>$J$52="○"</formula>
    </cfRule>
  </conditionalFormatting>
  <conditionalFormatting sqref="E56:J57">
    <cfRule type="expression" dxfId="184" priority="22">
      <formula>$J$55="○"</formula>
    </cfRule>
  </conditionalFormatting>
  <conditionalFormatting sqref="E59:J60">
    <cfRule type="expression" dxfId="183" priority="21">
      <formula>$J$58="○"</formula>
    </cfRule>
  </conditionalFormatting>
  <conditionalFormatting sqref="E62:J63">
    <cfRule type="expression" dxfId="182" priority="20">
      <formula>$J$61="○"</formula>
    </cfRule>
  </conditionalFormatting>
  <conditionalFormatting sqref="H84">
    <cfRule type="expression" dxfId="181" priority="69">
      <formula>$H84="未記入又は不適切な箇所があります"</formula>
    </cfRule>
  </conditionalFormatting>
  <conditionalFormatting sqref="F84">
    <cfRule type="expression" dxfId="180" priority="15">
      <formula>F84="error"</formula>
    </cfRule>
  </conditionalFormatting>
  <conditionalFormatting sqref="F85:F87">
    <cfRule type="expression" dxfId="179" priority="8">
      <formula>F85="error"</formula>
    </cfRule>
  </conditionalFormatting>
  <conditionalFormatting sqref="H84:I84">
    <cfRule type="expression" dxfId="178" priority="7">
      <formula>$H84="error"</formula>
    </cfRule>
  </conditionalFormatting>
  <conditionalFormatting sqref="H85:H87">
    <cfRule type="expression" dxfId="177" priority="6">
      <formula>$H85="未記入又は不適切な箇所があります"</formula>
    </cfRule>
  </conditionalFormatting>
  <conditionalFormatting sqref="H85:I87">
    <cfRule type="expression" dxfId="176" priority="5">
      <formula>$H85="error"</formula>
    </cfRule>
  </conditionalFormatting>
  <conditionalFormatting sqref="I52">
    <cfRule type="expression" dxfId="175" priority="4">
      <formula>$I52="error"</formula>
    </cfRule>
  </conditionalFormatting>
  <conditionalFormatting sqref="I55">
    <cfRule type="expression" dxfId="174" priority="3">
      <formula>$I55="error"</formula>
    </cfRule>
  </conditionalFormatting>
  <conditionalFormatting sqref="I58">
    <cfRule type="expression" dxfId="173" priority="2">
      <formula>$I58="error"</formula>
    </cfRule>
  </conditionalFormatting>
  <conditionalFormatting sqref="I61">
    <cfRule type="expression" dxfId="172" priority="1">
      <formula>$I61="error"</formula>
    </cfRule>
  </conditionalFormatting>
  <conditionalFormatting sqref="H39:J41 E38">
    <cfRule type="expression" dxfId="171" priority="62">
      <formula>$J$13="○"</formula>
    </cfRule>
    <cfRule type="expression" dxfId="170" priority="36">
      <formula>$J$19="○"</formula>
    </cfRule>
  </conditionalFormatting>
  <conditionalFormatting sqref="H45:J47 E44">
    <cfRule type="expression" dxfId="169" priority="35">
      <formula>$J$13="○"</formula>
    </cfRule>
    <cfRule type="expression" dxfId="168" priority="42">
      <formula>$J$19="○"</formula>
    </cfRule>
  </conditionalFormatting>
  <dataValidations count="2">
    <dataValidation type="list" allowBlank="1" showInputMessage="1" showErrorMessage="1" sqref="E38">
      <formula1>"令和３年４月,令和３年５月,令和３年６月,令和３年７月,令和３年８月,令和３年９月,令和３年１０月,令和３年１１月,令和３年１２月,令和４年１月,令和４年２月,令和４年３月"</formula1>
    </dataValidation>
    <dataValidation type="list" allowBlank="1" showInputMessage="1" showErrorMessage="1" sqref="E44:F44">
      <formula1>"令和３年４月から６月,令和３年５月から７月,令和３年６月から８月,令和３年７月から９月,令和３年８月から１０月,令和３年９月から１１月,令和３年１０月から１２月,令和３年１１月から令和４年１月,令和３年１２月から令和４年２月,令和４年１月から３月"</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oddHeader>&amp;R&amp;"ＭＳ Ｐゴシック,標準"（別紙１）</oddHead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0</xdr:col>
                    <xdr:colOff>457200</xdr:colOff>
                    <xdr:row>65</xdr:row>
                    <xdr:rowOff>485775</xdr:rowOff>
                  </from>
                  <to>
                    <xdr:col>1</xdr:col>
                    <xdr:colOff>9525</xdr:colOff>
                    <xdr:row>67</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14:formula1>
            <xm:f>リスト!$B$1:$B$2</xm:f>
          </x14:formula1>
          <xm:sqref>J13 J19 J52 J55 J58 J61</xm:sqref>
        </x14:dataValidation>
        <x14:dataValidation type="list" allowBlank="1" showInputMessage="1" showErrorMessage="1">
          <x14:formula1>
            <xm:f>リスト!$D$2:$D$3</xm:f>
          </x14:formula1>
          <xm:sqref>H5</xm:sqref>
        </x14:dataValidation>
        <x14:dataValidation type="list" allowBlank="1" showInputMessage="1" showErrorMessage="1">
          <x14:formula1>
            <xm:f>リスト!$E$2:$E$13</xm:f>
          </x14:formula1>
          <xm:sqref>I5</xm:sqref>
        </x14:dataValidation>
        <x14:dataValidation type="list" allowBlank="1" showInputMessage="1" showErrorMessage="1">
          <x14:formula1>
            <xm:f>リスト!$F$2:$F$32</xm:f>
          </x14:formula1>
          <xm:sqref>J5</xm:sqref>
        </x14:dataValidation>
        <x14:dataValidation type="list" allowBlank="1" showInputMessage="1" showErrorMessage="1">
          <x14:formula1>
            <xm:f>リスト!$B$4:$B$5</xm:f>
          </x14:formula1>
          <xm:sqref>G71:G77</xm:sqref>
        </x14:dataValidation>
        <x14:dataValidation type="list" allowBlank="1" showInputMessage="1" showErrorMessage="1">
          <x14:formula1>
            <xm:f>リスト!$G$2:$G$8</xm:f>
          </x14:formula1>
          <xm:sqref>H71:H77</xm:sqref>
        </x14:dataValidation>
        <x14:dataValidation type="list" allowBlank="1" showInputMessage="1">
          <x14:formula1>
            <xm:f>リスト!$H$2:$H$3</xm:f>
          </x14:formula1>
          <xm:sqref>F71:F77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view="pageBreakPreview" zoomScaleNormal="100" zoomScaleSheetLayoutView="100" workbookViewId="0">
      <selection activeCell="H5" sqref="H5"/>
    </sheetView>
  </sheetViews>
  <sheetFormatPr defaultRowHeight="13.5" x14ac:dyDescent="0.4"/>
  <cols>
    <col min="1" max="16384" width="9" style="1"/>
  </cols>
  <sheetData>
    <row r="1" spans="1:10" ht="17.25" x14ac:dyDescent="0.4">
      <c r="A1" s="73" t="s">
        <v>36</v>
      </c>
      <c r="B1" s="73"/>
      <c r="C1" s="73"/>
      <c r="D1" s="73"/>
      <c r="E1" s="73"/>
      <c r="F1" s="73"/>
      <c r="G1" s="73"/>
      <c r="H1" s="73"/>
      <c r="I1" s="73"/>
      <c r="J1" s="73"/>
    </row>
    <row r="3" spans="1:10" x14ac:dyDescent="0.4">
      <c r="A3" s="1" t="s">
        <v>78</v>
      </c>
    </row>
    <row r="5" spans="1:10" ht="17.25" customHeight="1" x14ac:dyDescent="0.15">
      <c r="F5" s="20" t="s">
        <v>4</v>
      </c>
      <c r="G5" s="25" t="s">
        <v>20</v>
      </c>
      <c r="H5" s="26"/>
      <c r="I5" s="27"/>
      <c r="J5" s="28"/>
    </row>
    <row r="6" spans="1:10" ht="17.25" customHeight="1" x14ac:dyDescent="0.15">
      <c r="F6" s="20" t="s">
        <v>0</v>
      </c>
      <c r="G6" s="74"/>
      <c r="H6" s="74"/>
      <c r="I6" s="74"/>
      <c r="J6" s="74"/>
    </row>
    <row r="7" spans="1:10" ht="17.25" customHeight="1" x14ac:dyDescent="0.15">
      <c r="F7" s="20" t="s">
        <v>1</v>
      </c>
      <c r="G7" s="74"/>
      <c r="H7" s="74"/>
      <c r="I7" s="74"/>
      <c r="J7" s="74"/>
    </row>
    <row r="8" spans="1:10" ht="17.25" customHeight="1" x14ac:dyDescent="0.15">
      <c r="F8" s="20" t="s">
        <v>19</v>
      </c>
      <c r="G8" s="74"/>
      <c r="H8" s="74"/>
      <c r="I8" s="74"/>
      <c r="J8" s="74"/>
    </row>
    <row r="9" spans="1:10" ht="17.25" customHeight="1" x14ac:dyDescent="0.15">
      <c r="F9" s="20" t="s">
        <v>5</v>
      </c>
      <c r="G9" s="74"/>
      <c r="H9" s="74"/>
      <c r="I9" s="74"/>
      <c r="J9" s="74"/>
    </row>
    <row r="11" spans="1:10" ht="17.100000000000001" customHeight="1" x14ac:dyDescent="0.4">
      <c r="A11" s="64" t="s">
        <v>2</v>
      </c>
      <c r="B11" s="64"/>
      <c r="C11" s="64"/>
      <c r="D11" s="64"/>
      <c r="E11" s="64"/>
      <c r="F11" s="64"/>
      <c r="G11" s="64"/>
      <c r="H11" s="64"/>
      <c r="I11" s="64"/>
      <c r="J11" s="64"/>
    </row>
    <row r="12" spans="1:10" ht="17.100000000000001" customHeight="1" x14ac:dyDescent="0.4">
      <c r="A12" s="1" t="s">
        <v>40</v>
      </c>
      <c r="G12" s="33" t="str">
        <f>IF($J$12="error","※どちらか一方を選択してください","")</f>
        <v/>
      </c>
      <c r="J12" s="34" t="str">
        <f>IF(AND(J13="○",J19="○"),"error","")</f>
        <v/>
      </c>
    </row>
    <row r="13" spans="1:10" ht="18.95" customHeight="1" x14ac:dyDescent="0.4">
      <c r="A13" s="77" t="s">
        <v>47</v>
      </c>
      <c r="B13" s="78"/>
      <c r="C13" s="78"/>
      <c r="D13" s="78"/>
      <c r="E13" s="78"/>
      <c r="F13" s="78"/>
      <c r="G13" s="78"/>
      <c r="H13" s="78"/>
      <c r="I13" s="79"/>
      <c r="J13" s="29"/>
    </row>
    <row r="14" spans="1:10" ht="15" customHeight="1" x14ac:dyDescent="0.4">
      <c r="A14" s="43" t="s">
        <v>41</v>
      </c>
      <c r="B14" s="80" t="s">
        <v>44</v>
      </c>
      <c r="C14" s="80"/>
      <c r="D14" s="80"/>
      <c r="E14" s="80"/>
      <c r="F14" s="80"/>
      <c r="G14" s="80"/>
      <c r="H14" s="80"/>
      <c r="I14" s="80"/>
      <c r="J14" s="80"/>
    </row>
    <row r="15" spans="1:10" ht="40.5" customHeight="1" x14ac:dyDescent="0.4">
      <c r="A15" s="44" t="s">
        <v>42</v>
      </c>
      <c r="B15" s="81" t="s">
        <v>80</v>
      </c>
      <c r="C15" s="81"/>
      <c r="D15" s="81"/>
      <c r="E15" s="81"/>
      <c r="F15" s="81"/>
      <c r="G15" s="81"/>
      <c r="H15" s="81"/>
      <c r="I15" s="81"/>
      <c r="J15" s="81"/>
    </row>
    <row r="16" spans="1:10" ht="42" customHeight="1" x14ac:dyDescent="0.4">
      <c r="A16" s="44" t="s">
        <v>43</v>
      </c>
      <c r="B16" s="81" t="s">
        <v>81</v>
      </c>
      <c r="C16" s="81"/>
      <c r="D16" s="81"/>
      <c r="E16" s="81"/>
      <c r="F16" s="81"/>
      <c r="G16" s="81"/>
      <c r="H16" s="81"/>
      <c r="I16" s="81"/>
      <c r="J16" s="81"/>
    </row>
    <row r="17" spans="1:10" ht="39" customHeight="1" x14ac:dyDescent="0.4">
      <c r="A17" s="7" t="s">
        <v>6</v>
      </c>
      <c r="B17" s="67" t="s">
        <v>45</v>
      </c>
      <c r="C17" s="67"/>
      <c r="D17" s="67"/>
      <c r="E17" s="67"/>
      <c r="F17" s="67"/>
      <c r="G17" s="67"/>
      <c r="H17" s="67"/>
      <c r="I17" s="67"/>
      <c r="J17" s="67"/>
    </row>
    <row r="18" spans="1:10" ht="5.25" customHeight="1" x14ac:dyDescent="0.4">
      <c r="A18" s="49"/>
      <c r="B18" s="49"/>
      <c r="C18" s="49"/>
      <c r="D18" s="49"/>
      <c r="E18" s="49"/>
      <c r="F18" s="49"/>
      <c r="G18" s="49"/>
      <c r="H18" s="49"/>
      <c r="I18" s="4"/>
      <c r="J18" s="5"/>
    </row>
    <row r="19" spans="1:10" ht="18.95" customHeight="1" x14ac:dyDescent="0.4">
      <c r="A19" s="77" t="s">
        <v>48</v>
      </c>
      <c r="B19" s="78"/>
      <c r="C19" s="78"/>
      <c r="D19" s="78"/>
      <c r="E19" s="78"/>
      <c r="F19" s="78"/>
      <c r="G19" s="78"/>
      <c r="H19" s="78"/>
      <c r="I19" s="79"/>
      <c r="J19" s="29"/>
    </row>
    <row r="20" spans="1:10" ht="15" customHeight="1" x14ac:dyDescent="0.4">
      <c r="A20" s="43" t="s">
        <v>41</v>
      </c>
      <c r="B20" s="82" t="s">
        <v>76</v>
      </c>
      <c r="C20" s="82"/>
      <c r="D20" s="82"/>
      <c r="E20" s="82"/>
      <c r="F20" s="82"/>
      <c r="G20" s="82"/>
      <c r="H20" s="82"/>
      <c r="I20" s="82"/>
      <c r="J20" s="82"/>
    </row>
    <row r="21" spans="1:10" ht="48.75" customHeight="1" x14ac:dyDescent="0.4">
      <c r="A21" s="44" t="s">
        <v>42</v>
      </c>
      <c r="B21" s="81" t="s">
        <v>82</v>
      </c>
      <c r="C21" s="81"/>
      <c r="D21" s="81"/>
      <c r="E21" s="81"/>
      <c r="F21" s="81"/>
      <c r="G21" s="81"/>
      <c r="H21" s="81"/>
      <c r="I21" s="81"/>
      <c r="J21" s="81"/>
    </row>
    <row r="22" spans="1:10" ht="48.75" customHeight="1" x14ac:dyDescent="0.4">
      <c r="A22" s="44" t="s">
        <v>43</v>
      </c>
      <c r="B22" s="81" t="s">
        <v>83</v>
      </c>
      <c r="C22" s="81"/>
      <c r="D22" s="81"/>
      <c r="E22" s="81"/>
      <c r="F22" s="81"/>
      <c r="G22" s="81"/>
      <c r="H22" s="81"/>
      <c r="I22" s="81"/>
      <c r="J22" s="81"/>
    </row>
    <row r="23" spans="1:10" ht="5.25" customHeight="1" x14ac:dyDescent="0.4">
      <c r="A23" s="6"/>
      <c r="B23" s="6"/>
      <c r="C23" s="6"/>
      <c r="D23" s="6"/>
      <c r="E23" s="6"/>
      <c r="F23" s="6"/>
      <c r="G23" s="6"/>
      <c r="H23" s="6"/>
      <c r="I23" s="6"/>
      <c r="J23" s="6"/>
    </row>
    <row r="24" spans="1:10" ht="39" customHeight="1" x14ac:dyDescent="0.4">
      <c r="A24" s="8" t="s">
        <v>7</v>
      </c>
      <c r="B24" s="75" t="s">
        <v>46</v>
      </c>
      <c r="C24" s="75"/>
      <c r="D24" s="75"/>
      <c r="E24" s="75"/>
      <c r="F24" s="75"/>
      <c r="G24" s="75"/>
      <c r="H24" s="75"/>
      <c r="I24" s="75"/>
      <c r="J24" s="76"/>
    </row>
    <row r="25" spans="1:10" x14ac:dyDescent="0.4">
      <c r="A25" s="9" t="s">
        <v>3</v>
      </c>
    </row>
    <row r="26" spans="1:10" x14ac:dyDescent="0.4">
      <c r="A26" s="10" t="s">
        <v>37</v>
      </c>
    </row>
    <row r="27" spans="1:10" x14ac:dyDescent="0.4">
      <c r="A27" s="10" t="s">
        <v>38</v>
      </c>
    </row>
    <row r="28" spans="1:10" x14ac:dyDescent="0.4">
      <c r="A28" s="10" t="s">
        <v>39</v>
      </c>
    </row>
    <row r="29" spans="1:10" x14ac:dyDescent="0.4">
      <c r="A29" s="10" t="s">
        <v>79</v>
      </c>
    </row>
    <row r="30" spans="1:10" ht="5.25" customHeight="1" x14ac:dyDescent="0.4"/>
    <row r="31" spans="1:10" ht="17.100000000000001" customHeight="1" x14ac:dyDescent="0.4">
      <c r="A31" s="64" t="s">
        <v>49</v>
      </c>
      <c r="B31" s="64"/>
      <c r="C31" s="64"/>
      <c r="D31" s="64"/>
      <c r="E31" s="64"/>
      <c r="F31" s="64"/>
      <c r="G31" s="64"/>
      <c r="H31" s="64"/>
      <c r="I31" s="64"/>
      <c r="J31" s="64"/>
    </row>
    <row r="32" spans="1:10" ht="15" customHeight="1" x14ac:dyDescent="0.4">
      <c r="A32" s="12" t="s">
        <v>8</v>
      </c>
      <c r="B32" s="67" t="s">
        <v>18</v>
      </c>
      <c r="C32" s="67"/>
      <c r="D32" s="67"/>
      <c r="E32" s="67"/>
      <c r="F32" s="67"/>
      <c r="G32" s="67"/>
      <c r="H32" s="67"/>
      <c r="I32" s="67"/>
      <c r="J32" s="68"/>
    </row>
    <row r="33" spans="1:10" ht="5.25" customHeight="1" x14ac:dyDescent="0.4"/>
    <row r="34" spans="1:10" ht="28.5" customHeight="1" x14ac:dyDescent="0.4">
      <c r="A34" s="70" t="s">
        <v>77</v>
      </c>
      <c r="B34" s="70"/>
      <c r="C34" s="70"/>
      <c r="D34" s="70"/>
      <c r="E34" s="70"/>
      <c r="F34" s="70"/>
      <c r="G34" s="70"/>
      <c r="H34" s="69"/>
      <c r="I34" s="69"/>
      <c r="J34" s="69"/>
    </row>
    <row r="35" spans="1:10" ht="62.1" customHeight="1" x14ac:dyDescent="0.4">
      <c r="A35" s="7" t="s">
        <v>9</v>
      </c>
      <c r="B35" s="67" t="s">
        <v>69</v>
      </c>
      <c r="C35" s="67"/>
      <c r="D35" s="67"/>
      <c r="E35" s="67"/>
      <c r="F35" s="67"/>
      <c r="G35" s="67"/>
      <c r="H35" s="67"/>
      <c r="I35" s="67"/>
      <c r="J35" s="68"/>
    </row>
    <row r="36" spans="1:10" ht="5.25" customHeight="1" x14ac:dyDescent="0.4"/>
    <row r="37" spans="1:10" ht="13.5" customHeight="1" x14ac:dyDescent="0.4">
      <c r="A37" s="1" t="s">
        <v>86</v>
      </c>
      <c r="H37" s="2"/>
      <c r="J37" s="35" t="str">
        <f>IF(OR(AND(J13="○",H45&lt;&gt;""),AND(J19="○",H39&lt;&gt;"")),"error","")</f>
        <v/>
      </c>
    </row>
    <row r="38" spans="1:10" ht="18.75" customHeight="1" x14ac:dyDescent="0.4">
      <c r="A38" s="13" t="s">
        <v>11</v>
      </c>
      <c r="D38" s="50" t="s">
        <v>85</v>
      </c>
      <c r="E38" s="51"/>
      <c r="F38" s="37" t="str">
        <f>IF(J38="error","※対象要件を満たしていません",IF(J37="error","※１で選択した方に入力してください",""))</f>
        <v/>
      </c>
      <c r="G38" s="11"/>
      <c r="H38" s="11"/>
      <c r="I38" s="11"/>
      <c r="J38" s="36" t="str">
        <f>IF(H39="","",(IF(H41&gt;-0.5,"error","")))</f>
        <v/>
      </c>
    </row>
    <row r="39" spans="1:10" ht="18.95" customHeight="1" x14ac:dyDescent="0.4">
      <c r="A39" s="71" t="s">
        <v>65</v>
      </c>
      <c r="B39" s="71"/>
      <c r="C39" s="71"/>
      <c r="D39" s="71"/>
      <c r="E39" s="71"/>
      <c r="F39" s="71"/>
      <c r="G39" s="71"/>
      <c r="H39" s="72"/>
      <c r="I39" s="72"/>
      <c r="J39" s="72"/>
    </row>
    <row r="40" spans="1:10" ht="18.95" customHeight="1" x14ac:dyDescent="0.4">
      <c r="A40" s="71" t="s">
        <v>70</v>
      </c>
      <c r="B40" s="71"/>
      <c r="C40" s="71"/>
      <c r="D40" s="71"/>
      <c r="E40" s="71"/>
      <c r="F40" s="71"/>
      <c r="G40" s="71"/>
      <c r="H40" s="72"/>
      <c r="I40" s="72"/>
      <c r="J40" s="72"/>
    </row>
    <row r="41" spans="1:10" ht="18.95" customHeight="1" x14ac:dyDescent="0.4">
      <c r="A41" s="55" t="s">
        <v>66</v>
      </c>
      <c r="B41" s="55"/>
      <c r="C41" s="55"/>
      <c r="D41" s="55"/>
      <c r="E41" s="55"/>
      <c r="F41" s="55"/>
      <c r="G41" s="55"/>
      <c r="H41" s="56" t="str">
        <f>IF(ISBLANK(H39),"",(H39-H40)/H40)</f>
        <v/>
      </c>
      <c r="I41" s="56"/>
      <c r="J41" s="56"/>
    </row>
    <row r="42" spans="1:10" ht="26.25" customHeight="1" x14ac:dyDescent="0.4">
      <c r="A42" s="7" t="s">
        <v>71</v>
      </c>
      <c r="B42" s="67" t="s">
        <v>72</v>
      </c>
      <c r="C42" s="67"/>
      <c r="D42" s="67"/>
      <c r="E42" s="67"/>
      <c r="F42" s="67"/>
      <c r="G42" s="67"/>
      <c r="H42" s="67"/>
      <c r="I42" s="67"/>
      <c r="J42" s="68"/>
    </row>
    <row r="43" spans="1:10" ht="5.25" customHeight="1" x14ac:dyDescent="0.4"/>
    <row r="44" spans="1:10" ht="18.75" customHeight="1" x14ac:dyDescent="0.4">
      <c r="A44" s="13" t="s">
        <v>12</v>
      </c>
      <c r="D44" s="50" t="s">
        <v>84</v>
      </c>
      <c r="E44" s="107"/>
      <c r="F44" s="107"/>
      <c r="G44" s="37" t="str">
        <f>IF(J44="error","※対象要件を満たしていません","")</f>
        <v/>
      </c>
      <c r="H44" s="11"/>
      <c r="I44" s="11"/>
      <c r="J44" s="34" t="str">
        <f>IF(H45="","",(IF(H47&gt;-0.3,"error","")))</f>
        <v/>
      </c>
    </row>
    <row r="45" spans="1:10" ht="18.95" customHeight="1" x14ac:dyDescent="0.4">
      <c r="A45" s="71" t="s">
        <v>67</v>
      </c>
      <c r="B45" s="71"/>
      <c r="C45" s="71"/>
      <c r="D45" s="71"/>
      <c r="E45" s="71"/>
      <c r="F45" s="71"/>
      <c r="G45" s="71"/>
      <c r="H45" s="72"/>
      <c r="I45" s="72"/>
      <c r="J45" s="72"/>
    </row>
    <row r="46" spans="1:10" ht="18.95" customHeight="1" x14ac:dyDescent="0.4">
      <c r="A46" s="71" t="s">
        <v>73</v>
      </c>
      <c r="B46" s="71"/>
      <c r="C46" s="71"/>
      <c r="D46" s="71"/>
      <c r="E46" s="71"/>
      <c r="F46" s="71"/>
      <c r="G46" s="71"/>
      <c r="H46" s="72"/>
      <c r="I46" s="72"/>
      <c r="J46" s="72"/>
    </row>
    <row r="47" spans="1:10" ht="18.95" customHeight="1" x14ac:dyDescent="0.4">
      <c r="A47" s="55" t="s">
        <v>68</v>
      </c>
      <c r="B47" s="55"/>
      <c r="C47" s="55"/>
      <c r="D47" s="55"/>
      <c r="E47" s="55"/>
      <c r="F47" s="55"/>
      <c r="G47" s="55"/>
      <c r="H47" s="56" t="str">
        <f>IF(ISBLANK(H45),"",(H45-H46)/H46)</f>
        <v/>
      </c>
      <c r="I47" s="56"/>
      <c r="J47" s="56"/>
    </row>
    <row r="48" spans="1:10" ht="26.25" customHeight="1" x14ac:dyDescent="0.4">
      <c r="A48" s="7" t="s">
        <v>74</v>
      </c>
      <c r="B48" s="67" t="s">
        <v>75</v>
      </c>
      <c r="C48" s="67"/>
      <c r="D48" s="67"/>
      <c r="E48" s="67"/>
      <c r="F48" s="67"/>
      <c r="G48" s="67"/>
      <c r="H48" s="67"/>
      <c r="I48" s="67"/>
      <c r="J48" s="68"/>
    </row>
    <row r="49" spans="1:10" ht="5.25" customHeight="1" x14ac:dyDescent="0.4"/>
    <row r="50" spans="1:10" ht="17.100000000000001" customHeight="1" x14ac:dyDescent="0.4">
      <c r="A50" s="64" t="s">
        <v>13</v>
      </c>
      <c r="B50" s="65"/>
      <c r="C50" s="65"/>
      <c r="D50" s="65"/>
      <c r="E50" s="65"/>
      <c r="F50" s="65"/>
      <c r="G50" s="65"/>
      <c r="H50" s="65"/>
      <c r="I50" s="65"/>
      <c r="J50" s="65"/>
    </row>
    <row r="51" spans="1:10" ht="33" customHeight="1" x14ac:dyDescent="0.4">
      <c r="A51" s="63" t="s">
        <v>53</v>
      </c>
      <c r="B51" s="63"/>
      <c r="C51" s="63"/>
      <c r="D51" s="63"/>
      <c r="E51" s="63"/>
      <c r="F51" s="63"/>
      <c r="G51" s="63"/>
      <c r="H51" s="63"/>
      <c r="I51" s="63"/>
      <c r="J51" s="63"/>
    </row>
    <row r="52" spans="1:10" ht="18.75" customHeight="1" x14ac:dyDescent="0.4">
      <c r="A52" s="61" t="s">
        <v>60</v>
      </c>
      <c r="B52" s="62"/>
      <c r="C52" s="62"/>
      <c r="D52" s="62"/>
      <c r="E52" s="62"/>
      <c r="F52" s="62"/>
      <c r="G52" s="62"/>
      <c r="H52" s="62"/>
      <c r="I52" s="46" t="str">
        <f>IF(AND(J52="",E54&lt;&gt;""),"error","")</f>
        <v/>
      </c>
      <c r="J52" s="29"/>
    </row>
    <row r="53" spans="1:10" ht="22.5" customHeight="1" x14ac:dyDescent="0.4">
      <c r="A53" s="59" t="s">
        <v>51</v>
      </c>
      <c r="B53" s="59"/>
      <c r="C53" s="59"/>
      <c r="D53" s="59"/>
      <c r="E53" s="60"/>
      <c r="F53" s="60"/>
      <c r="G53" s="60"/>
      <c r="H53" s="60"/>
      <c r="I53" s="60"/>
      <c r="J53" s="60"/>
    </row>
    <row r="54" spans="1:10" ht="22.5" customHeight="1" x14ac:dyDescent="0.4">
      <c r="A54" s="57" t="s">
        <v>52</v>
      </c>
      <c r="B54" s="57"/>
      <c r="C54" s="57"/>
      <c r="D54" s="57"/>
      <c r="E54" s="58"/>
      <c r="F54" s="58"/>
      <c r="G54" s="58"/>
      <c r="H54" s="58"/>
      <c r="I54" s="58"/>
      <c r="J54" s="58"/>
    </row>
    <row r="55" spans="1:10" ht="18.75" customHeight="1" x14ac:dyDescent="0.4">
      <c r="A55" s="61" t="s">
        <v>61</v>
      </c>
      <c r="B55" s="62"/>
      <c r="C55" s="62"/>
      <c r="D55" s="62"/>
      <c r="E55" s="62"/>
      <c r="F55" s="62"/>
      <c r="G55" s="62"/>
      <c r="H55" s="62"/>
      <c r="I55" s="46" t="str">
        <f>IF(AND(J55="",E57&lt;&gt;""),"error","")</f>
        <v/>
      </c>
      <c r="J55" s="29"/>
    </row>
    <row r="56" spans="1:10" ht="22.5" customHeight="1" x14ac:dyDescent="0.4">
      <c r="A56" s="59" t="s">
        <v>51</v>
      </c>
      <c r="B56" s="59"/>
      <c r="C56" s="59"/>
      <c r="D56" s="59"/>
      <c r="E56" s="60"/>
      <c r="F56" s="60"/>
      <c r="G56" s="60"/>
      <c r="H56" s="60"/>
      <c r="I56" s="60"/>
      <c r="J56" s="60"/>
    </row>
    <row r="57" spans="1:10" ht="22.5" customHeight="1" x14ac:dyDescent="0.4">
      <c r="A57" s="57" t="s">
        <v>52</v>
      </c>
      <c r="B57" s="57"/>
      <c r="C57" s="57"/>
      <c r="D57" s="57"/>
      <c r="E57" s="58"/>
      <c r="F57" s="58"/>
      <c r="G57" s="58"/>
      <c r="H57" s="58"/>
      <c r="I57" s="58"/>
      <c r="J57" s="58"/>
    </row>
    <row r="58" spans="1:10" ht="18.75" customHeight="1" x14ac:dyDescent="0.4">
      <c r="A58" s="61" t="s">
        <v>62</v>
      </c>
      <c r="B58" s="66"/>
      <c r="C58" s="66"/>
      <c r="D58" s="66"/>
      <c r="E58" s="66"/>
      <c r="F58" s="66"/>
      <c r="G58" s="66"/>
      <c r="H58" s="66"/>
      <c r="I58" s="46" t="str">
        <f>IF(AND(J58="",E60&lt;&gt;""),"error","")</f>
        <v/>
      </c>
      <c r="J58" s="29"/>
    </row>
    <row r="59" spans="1:10" ht="22.5" customHeight="1" x14ac:dyDescent="0.4">
      <c r="A59" s="59" t="s">
        <v>51</v>
      </c>
      <c r="B59" s="59"/>
      <c r="C59" s="59"/>
      <c r="D59" s="59"/>
      <c r="E59" s="60"/>
      <c r="F59" s="60"/>
      <c r="G59" s="60"/>
      <c r="H59" s="60"/>
      <c r="I59" s="60"/>
      <c r="J59" s="60"/>
    </row>
    <row r="60" spans="1:10" ht="22.5" customHeight="1" x14ac:dyDescent="0.4">
      <c r="A60" s="57" t="s">
        <v>52</v>
      </c>
      <c r="B60" s="57"/>
      <c r="C60" s="57"/>
      <c r="D60" s="57"/>
      <c r="E60" s="58"/>
      <c r="F60" s="58"/>
      <c r="G60" s="58"/>
      <c r="H60" s="58"/>
      <c r="I60" s="58"/>
      <c r="J60" s="58"/>
    </row>
    <row r="61" spans="1:10" ht="18.75" customHeight="1" x14ac:dyDescent="0.4">
      <c r="A61" s="61" t="s">
        <v>63</v>
      </c>
      <c r="B61" s="66"/>
      <c r="C61" s="66"/>
      <c r="D61" s="66"/>
      <c r="E61" s="66"/>
      <c r="F61" s="66"/>
      <c r="G61" s="66"/>
      <c r="H61" s="66"/>
      <c r="I61" s="46" t="str">
        <f>IF(AND(J61="",E63&lt;&gt;""),"error","")</f>
        <v/>
      </c>
      <c r="J61" s="29"/>
    </row>
    <row r="62" spans="1:10" ht="22.5" customHeight="1" x14ac:dyDescent="0.4">
      <c r="A62" s="59" t="s">
        <v>51</v>
      </c>
      <c r="B62" s="59"/>
      <c r="C62" s="59"/>
      <c r="D62" s="59"/>
      <c r="E62" s="60"/>
      <c r="F62" s="60"/>
      <c r="G62" s="60"/>
      <c r="H62" s="60"/>
      <c r="I62" s="60"/>
      <c r="J62" s="60"/>
    </row>
    <row r="63" spans="1:10" ht="22.5" customHeight="1" x14ac:dyDescent="0.4">
      <c r="A63" s="57" t="s">
        <v>52</v>
      </c>
      <c r="B63" s="57"/>
      <c r="C63" s="57"/>
      <c r="D63" s="57"/>
      <c r="E63" s="58"/>
      <c r="F63" s="58"/>
      <c r="G63" s="58"/>
      <c r="H63" s="58"/>
      <c r="I63" s="58"/>
      <c r="J63" s="58"/>
    </row>
    <row r="64" spans="1:10" ht="6" customHeight="1" x14ac:dyDescent="0.4">
      <c r="A64" s="128"/>
      <c r="B64" s="129"/>
      <c r="C64" s="129"/>
      <c r="D64" s="129"/>
      <c r="E64" s="129"/>
      <c r="F64" s="129"/>
      <c r="G64" s="45"/>
      <c r="H64" s="116"/>
      <c r="I64" s="116"/>
      <c r="J64" s="116"/>
    </row>
    <row r="65" spans="1:10" x14ac:dyDescent="0.4">
      <c r="A65" s="17"/>
      <c r="B65" s="17"/>
      <c r="C65" s="17"/>
      <c r="D65" s="17"/>
      <c r="E65" s="17"/>
      <c r="F65" s="17"/>
      <c r="G65" s="17"/>
      <c r="H65" s="17"/>
      <c r="I65" s="17"/>
      <c r="J65" s="17"/>
    </row>
    <row r="66" spans="1:10" ht="14.25" thickBot="1" x14ac:dyDescent="0.45">
      <c r="A66" s="47"/>
      <c r="B66" s="47"/>
      <c r="C66" s="47"/>
      <c r="D66" s="47"/>
      <c r="E66" s="47"/>
      <c r="F66" s="47"/>
      <c r="G66" s="47"/>
      <c r="H66" s="47"/>
      <c r="I66" s="47"/>
      <c r="J66" s="47"/>
    </row>
    <row r="67" spans="1:10" ht="18.75" customHeight="1" x14ac:dyDescent="0.4">
      <c r="B67" s="101" t="s">
        <v>54</v>
      </c>
      <c r="C67" s="101"/>
      <c r="D67" s="102" t="s">
        <v>55</v>
      </c>
      <c r="E67" s="103"/>
      <c r="F67" s="102" t="s">
        <v>56</v>
      </c>
      <c r="G67" s="106"/>
      <c r="H67" s="108" t="s">
        <v>57</v>
      </c>
      <c r="I67" s="109"/>
    </row>
    <row r="68" spans="1:10" ht="36.75" customHeight="1" x14ac:dyDescent="0.4">
      <c r="B68" s="98" t="str">
        <f>A52</f>
        <v>①新たな生産活動への転換等に要する費用（上限15万円）</v>
      </c>
      <c r="C68" s="98"/>
      <c r="D68" s="99">
        <f>E54</f>
        <v>0</v>
      </c>
      <c r="E68" s="104"/>
      <c r="F68" s="99">
        <f>IF(OR($J$12="error",$J$37="error",$J$38="error",$J$44="error",$I$52="error"),"error",IF(AND($H$46="",$H$34-$H$40*12&gt;150000),150000,IF(AND($H$46="",$H$34-$H$40*12&lt;150000),$H$34-$H$40*12,IF(AND($H$40="",$H$34-$H$46/3*12&gt;150000),150000,IF(AND($H$40="",$H$34-$H$46/3*12&lt;150000),$H$34-$H$46/3*12,"")))))</f>
        <v>0</v>
      </c>
      <c r="G68" s="105"/>
      <c r="H68" s="110">
        <f>IF($F68="error","error",IF(申請様式!$I$78&gt;1200000,"0",IF($F68&lt;0,0,MIN($D68,$F68))))</f>
        <v>0</v>
      </c>
      <c r="I68" s="111"/>
    </row>
    <row r="69" spans="1:10" ht="36.75" customHeight="1" x14ac:dyDescent="0.4">
      <c r="B69" s="98" t="str">
        <f>A55</f>
        <v>②新たな販路拡大等に要する費用（上限５万円）</v>
      </c>
      <c r="C69" s="98"/>
      <c r="D69" s="99">
        <f>E57</f>
        <v>0</v>
      </c>
      <c r="E69" s="100"/>
      <c r="F69" s="99">
        <f>IF(OR($J$12="error",$J$37="error",$J$38="error",$J$44="error",$I$55="error"),"error",IF(AND($H$46="",$H$34-$H$40*12&gt;50000),50000,IF(AND($H$46="",$H$34-$H$40*12&lt;50000),$H$34-$H$40*12,IF(AND($H$40="",$H$34-$H$46/3*12&gt;50000),50000,IF(AND($H$40="",$H$34-$H$46/3*12&lt;50000),$H$34-$H$46/3*12,"")))))</f>
        <v>0</v>
      </c>
      <c r="G69" s="105"/>
      <c r="H69" s="112">
        <f>IF($F69="error","error",IF(申請様式!$I$78&gt;1200000,"0",IF($F69&lt;0,0,MIN($D69,$F69))))</f>
        <v>0</v>
      </c>
      <c r="I69" s="113"/>
    </row>
    <row r="70" spans="1:10" ht="36.75" customHeight="1" x14ac:dyDescent="0.4">
      <c r="B70" s="98" t="str">
        <f>A58</f>
        <v>③経営コンサルタント派遣等経営改善に要する費用（上限５万円）</v>
      </c>
      <c r="C70" s="98"/>
      <c r="D70" s="99">
        <f>E60</f>
        <v>0</v>
      </c>
      <c r="E70" s="100"/>
      <c r="F70" s="99">
        <f>IF(OR($J$12="error",$J$37="error",$J$38="error",$J$44="error",$I$58="error"),"error",IF(AND($H$46="",$H$34-$H$40*12&gt;50000),50000,IF(AND($H$46="",$H$34-$H$40*12&lt;50000),$H$34-$H$40*12,IF(AND($H$40="",$H$34-$H$46/3*12&gt;50000),50000,IF(AND($H$40="",$H$34-$H$46/3*12&lt;50000),$H$34-$H$46/3*12,"")))))</f>
        <v>0</v>
      </c>
      <c r="G70" s="105"/>
      <c r="H70" s="112">
        <f>IF($F70="error","error",IF(申請様式!$I$78&gt;1200000,"0",IF($F70&lt;0,0,MIN($D70,$F70))))</f>
        <v>0</v>
      </c>
      <c r="I70" s="113"/>
    </row>
    <row r="71" spans="1:10" ht="36.75" customHeight="1" thickBot="1" x14ac:dyDescent="0.45">
      <c r="B71" s="98" t="str">
        <f>A61</f>
        <v>④生産活動を行うために必要な感染防止対策に要する費用（上限５万円）</v>
      </c>
      <c r="C71" s="98"/>
      <c r="D71" s="99">
        <f>E63</f>
        <v>0</v>
      </c>
      <c r="E71" s="100"/>
      <c r="F71" s="99">
        <f>IF(OR($J$12="error",$J$37="error",$J$38="error",$J$44="error",$I$61="error"),"error",IF(AND($H$46="",$H$34-$H$40*12&gt;50000),50000,IF(AND($H$46="",$H$34-$H$40*12&lt;50000),$H$34-$H$40*12,IF(AND($H$40="",$H$34-$H$46/3*12&gt;50000),50000,IF(AND($H$40="",$H$34-$H$46/3*12&lt;50000),$H$34-$H$46/3*12,"")))))</f>
        <v>0</v>
      </c>
      <c r="G71" s="105"/>
      <c r="H71" s="114">
        <f>IF($F71="error","error",IF(申請様式!$I$78&gt;1200000,"0",IF($F71&lt;0,0,MIN($D71,$F71))))</f>
        <v>0</v>
      </c>
      <c r="I71" s="115"/>
    </row>
    <row r="72" spans="1:10" ht="14.25" thickBot="1" x14ac:dyDescent="0.45"/>
    <row r="73" spans="1:10" ht="19.5" customHeight="1" thickBot="1" x14ac:dyDescent="0.45">
      <c r="E73" s="84" t="s">
        <v>58</v>
      </c>
      <c r="F73" s="85"/>
      <c r="G73" s="85"/>
      <c r="H73" s="85"/>
      <c r="I73" s="86"/>
    </row>
    <row r="74" spans="1:10" ht="36.75" customHeight="1" thickBot="1" x14ac:dyDescent="0.45">
      <c r="E74" s="87" t="str">
        <f>IF(OR(AND($J$13="",$J$19=""),$H$34="",AND($J$13="○",OR($H$40="",$H$41="")),AND($J$19="○",$H$46="",$H$47=""),OR(I52="error",I55="error",I58="error",I61="error"),AND(J52="",J55="",J58="",J61="")),"未記入又は不適切な箇所があります",MIN(1200000-申請様式!I78,SUM(H68:I71)))</f>
        <v>未記入又は不適切な箇所があります</v>
      </c>
      <c r="F74" s="88"/>
      <c r="G74" s="88"/>
      <c r="H74" s="88"/>
      <c r="I74" s="89"/>
    </row>
    <row r="75" spans="1:10" ht="13.5" customHeight="1" x14ac:dyDescent="0.4">
      <c r="A75" s="18"/>
      <c r="B75" s="19"/>
      <c r="C75" s="19"/>
      <c r="D75" s="19"/>
      <c r="E75" s="90" t="s">
        <v>59</v>
      </c>
      <c r="F75" s="90"/>
      <c r="G75" s="90"/>
      <c r="H75" s="90"/>
      <c r="I75" s="90"/>
      <c r="J75" s="42"/>
    </row>
    <row r="76" spans="1:10" ht="13.5" customHeight="1" x14ac:dyDescent="0.4">
      <c r="A76" s="23"/>
      <c r="B76" s="19"/>
      <c r="C76" s="19"/>
      <c r="D76" s="19"/>
      <c r="E76" s="24"/>
      <c r="F76" s="24"/>
      <c r="G76" s="24"/>
      <c r="H76" s="24"/>
      <c r="I76" s="24"/>
      <c r="J76" s="42"/>
    </row>
    <row r="77" spans="1:10" x14ac:dyDescent="0.4">
      <c r="A77" s="83" t="s">
        <v>87</v>
      </c>
      <c r="B77" s="83"/>
      <c r="C77" s="83"/>
      <c r="D77" s="83"/>
      <c r="E77" s="83"/>
      <c r="F77" s="83"/>
      <c r="G77" s="83"/>
      <c r="H77" s="83"/>
      <c r="I77" s="83"/>
      <c r="J77" s="83"/>
    </row>
  </sheetData>
  <mergeCells count="84">
    <mergeCell ref="E73:I73"/>
    <mergeCell ref="E74:I74"/>
    <mergeCell ref="E75:I75"/>
    <mergeCell ref="A77:J77"/>
    <mergeCell ref="B70:C70"/>
    <mergeCell ref="D70:E70"/>
    <mergeCell ref="F70:G70"/>
    <mergeCell ref="H70:I70"/>
    <mergeCell ref="B71:C71"/>
    <mergeCell ref="D71:E71"/>
    <mergeCell ref="F71:G71"/>
    <mergeCell ref="H71:I71"/>
    <mergeCell ref="B68:C68"/>
    <mergeCell ref="D68:E68"/>
    <mergeCell ref="F68:G68"/>
    <mergeCell ref="H68:I68"/>
    <mergeCell ref="B69:C69"/>
    <mergeCell ref="D69:E69"/>
    <mergeCell ref="F69:G69"/>
    <mergeCell ref="H69:I69"/>
    <mergeCell ref="B67:C67"/>
    <mergeCell ref="D67:E67"/>
    <mergeCell ref="F67:G67"/>
    <mergeCell ref="H67:I67"/>
    <mergeCell ref="A62:D62"/>
    <mergeCell ref="E62:J62"/>
    <mergeCell ref="A63:D63"/>
    <mergeCell ref="E63:J63"/>
    <mergeCell ref="A64:F64"/>
    <mergeCell ref="H64:J64"/>
    <mergeCell ref="A45:G45"/>
    <mergeCell ref="H45:J45"/>
    <mergeCell ref="A61:H61"/>
    <mergeCell ref="A54:D54"/>
    <mergeCell ref="E54:J54"/>
    <mergeCell ref="A55:H55"/>
    <mergeCell ref="A56:D56"/>
    <mergeCell ref="E56:J56"/>
    <mergeCell ref="A57:D57"/>
    <mergeCell ref="E57:J57"/>
    <mergeCell ref="A58:H58"/>
    <mergeCell ref="A59:D59"/>
    <mergeCell ref="E59:J59"/>
    <mergeCell ref="A60:D60"/>
    <mergeCell ref="E60:J60"/>
    <mergeCell ref="A53:D53"/>
    <mergeCell ref="E53:J53"/>
    <mergeCell ref="A46:G46"/>
    <mergeCell ref="H46:J46"/>
    <mergeCell ref="A47:G47"/>
    <mergeCell ref="H47:J47"/>
    <mergeCell ref="A50:J50"/>
    <mergeCell ref="A51:J51"/>
    <mergeCell ref="A52:H52"/>
    <mergeCell ref="B48:J48"/>
    <mergeCell ref="B17:J17"/>
    <mergeCell ref="B21:J21"/>
    <mergeCell ref="B22:J22"/>
    <mergeCell ref="B24:J24"/>
    <mergeCell ref="A31:J31"/>
    <mergeCell ref="A11:J11"/>
    <mergeCell ref="A13:I13"/>
    <mergeCell ref="B14:J14"/>
    <mergeCell ref="B15:J15"/>
    <mergeCell ref="B16:J16"/>
    <mergeCell ref="A1:J1"/>
    <mergeCell ref="G6:J6"/>
    <mergeCell ref="G7:J7"/>
    <mergeCell ref="G8:J8"/>
    <mergeCell ref="G9:J9"/>
    <mergeCell ref="A41:G41"/>
    <mergeCell ref="H41:J41"/>
    <mergeCell ref="B20:J20"/>
    <mergeCell ref="E44:F44"/>
    <mergeCell ref="A19:I19"/>
    <mergeCell ref="B32:J32"/>
    <mergeCell ref="A34:G34"/>
    <mergeCell ref="H34:J34"/>
    <mergeCell ref="B35:J35"/>
    <mergeCell ref="A40:G40"/>
    <mergeCell ref="H40:J40"/>
    <mergeCell ref="A39:G39"/>
    <mergeCell ref="H39:J39"/>
    <mergeCell ref="B42:J42"/>
  </mergeCells>
  <phoneticPr fontId="1"/>
  <conditionalFormatting sqref="E74">
    <cfRule type="expression" dxfId="167" priority="45">
      <formula>$E$74="未記入又は不適切な箇所があります"</formula>
    </cfRule>
    <cfRule type="expression" dxfId="166" priority="46">
      <formula>$E$74="error"</formula>
    </cfRule>
  </conditionalFormatting>
  <conditionalFormatting sqref="E53:J54">
    <cfRule type="expression" dxfId="165" priority="35">
      <formula>$J$52="○"</formula>
    </cfRule>
  </conditionalFormatting>
  <conditionalFormatting sqref="E56:J57">
    <cfRule type="expression" dxfId="164" priority="34">
      <formula>$J$55="○"</formula>
    </cfRule>
  </conditionalFormatting>
  <conditionalFormatting sqref="E59:J60">
    <cfRule type="expression" dxfId="163" priority="33">
      <formula>$J$58="○"</formula>
    </cfRule>
  </conditionalFormatting>
  <conditionalFormatting sqref="E62:J63">
    <cfRule type="expression" dxfId="162" priority="32">
      <formula>$J$61="○"</formula>
    </cfRule>
  </conditionalFormatting>
  <conditionalFormatting sqref="H68">
    <cfRule type="expression" dxfId="161" priority="48">
      <formula>$H68="未記入又は不適切な箇所があります"</formula>
    </cfRule>
  </conditionalFormatting>
  <conditionalFormatting sqref="F68">
    <cfRule type="expression" dxfId="160" priority="31">
      <formula>F68="error"</formula>
    </cfRule>
  </conditionalFormatting>
  <conditionalFormatting sqref="F69:F71">
    <cfRule type="expression" dxfId="159" priority="30">
      <formula>F69="error"</formula>
    </cfRule>
  </conditionalFormatting>
  <conditionalFormatting sqref="H68:I68">
    <cfRule type="expression" dxfId="158" priority="29">
      <formula>$H68="error"</formula>
    </cfRule>
  </conditionalFormatting>
  <conditionalFormatting sqref="H69:H71">
    <cfRule type="expression" dxfId="157" priority="28">
      <formula>$H69="未記入又は不適切な箇所があります"</formula>
    </cfRule>
  </conditionalFormatting>
  <conditionalFormatting sqref="H69:I71">
    <cfRule type="expression" dxfId="156" priority="27">
      <formula>$H69="error"</formula>
    </cfRule>
  </conditionalFormatting>
  <conditionalFormatting sqref="I52">
    <cfRule type="expression" dxfId="155" priority="26">
      <formula>$I52="error"</formula>
    </cfRule>
  </conditionalFormatting>
  <conditionalFormatting sqref="I55">
    <cfRule type="expression" dxfId="154" priority="25">
      <formula>$I55="error"</formula>
    </cfRule>
  </conditionalFormatting>
  <conditionalFormatting sqref="I58">
    <cfRule type="expression" dxfId="153" priority="24">
      <formula>$I58="error"</formula>
    </cfRule>
  </conditionalFormatting>
  <conditionalFormatting sqref="I61">
    <cfRule type="expression" dxfId="152" priority="23">
      <formula>$I61="error"</formula>
    </cfRule>
  </conditionalFormatting>
  <conditionalFormatting sqref="G44:J44">
    <cfRule type="expression" dxfId="151" priority="6">
      <formula>$J$44="error"</formula>
    </cfRule>
  </conditionalFormatting>
  <conditionalFormatting sqref="F38:J38">
    <cfRule type="expression" dxfId="150" priority="4">
      <formula>$J$38="error"</formula>
    </cfRule>
  </conditionalFormatting>
  <conditionalFormatting sqref="F38:I38 J37">
    <cfRule type="expression" dxfId="149" priority="3">
      <formula>$J$37="error"</formula>
    </cfRule>
  </conditionalFormatting>
  <conditionalFormatting sqref="G12:J12">
    <cfRule type="expression" dxfId="148" priority="8">
      <formula>AND($J$13="○",$J$19="○")</formula>
    </cfRule>
  </conditionalFormatting>
  <conditionalFormatting sqref="H39:J41 E38">
    <cfRule type="expression" dxfId="147" priority="2">
      <formula>$J$19="○"</formula>
    </cfRule>
    <cfRule type="expression" dxfId="146" priority="7">
      <formula>$J$13="○"</formula>
    </cfRule>
  </conditionalFormatting>
  <conditionalFormatting sqref="H45:J47 E44">
    <cfRule type="expression" dxfId="145" priority="1">
      <formula>$J$13="○"</formula>
    </cfRule>
    <cfRule type="expression" dxfId="144" priority="5">
      <formula>$J$19="○"</formula>
    </cfRule>
  </conditionalFormatting>
  <dataValidations count="2">
    <dataValidation type="list" allowBlank="1" showInputMessage="1" showErrorMessage="1" sqref="E44:F44">
      <formula1>"令和３年４月から６月,令和３年５月から７月,令和３年６月から８月,令和３年７月から９月,令和３年８月から１０月,令和３年９月から１１月,令和３年１０月から１２月,令和３年１１月から令和４年１月,令和３年１２月から令和４年２月,令和４年１月から３月"</formula1>
    </dataValidation>
    <dataValidation type="list" allowBlank="1" showInputMessage="1" showErrorMessage="1" sqref="E38">
      <formula1>"令和３年４月,令和３年５月,令和３年６月,令和３年７月,令和３年８月,令和３年９月,令和３年１０月,令和３年１１月,令和３年１２月,令和４年１月,令和４年２月,令和４年３月"</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oddHeader>&amp;R&amp;"ＭＳ Ｐゴシック,標準"（別添１）</oddHeader>
  </headerFooter>
  <rowBreaks count="1" manualBreakCount="1">
    <brk id="49"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リスト!$F$2:$F$32</xm:f>
          </x14:formula1>
          <xm:sqref>J5</xm:sqref>
        </x14:dataValidation>
        <x14:dataValidation type="list" allowBlank="1" showInputMessage="1" showErrorMessage="1">
          <x14:formula1>
            <xm:f>リスト!$E$2:$E$13</xm:f>
          </x14:formula1>
          <xm:sqref>I5</xm:sqref>
        </x14:dataValidation>
        <x14:dataValidation type="list" allowBlank="1" showInputMessage="1" showErrorMessage="1">
          <x14:formula1>
            <xm:f>リスト!$D$2:$D$3</xm:f>
          </x14:formula1>
          <xm:sqref>H5</xm:sqref>
        </x14:dataValidation>
        <x14:dataValidation type="list" allowBlank="1" showInputMessage="1" showErrorMessage="1">
          <x14:formula1>
            <xm:f>リスト!$B$1:$B$2</xm:f>
          </x14:formula1>
          <xm:sqref>J58 J61 J52 J55 J13 J19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view="pageBreakPreview" zoomScaleNormal="100" zoomScaleSheetLayoutView="100" workbookViewId="0">
      <selection activeCell="H5" sqref="H5"/>
    </sheetView>
  </sheetViews>
  <sheetFormatPr defaultRowHeight="13.5" x14ac:dyDescent="0.4"/>
  <cols>
    <col min="1" max="16384" width="9" style="1"/>
  </cols>
  <sheetData>
    <row r="1" spans="1:10" ht="17.25" x14ac:dyDescent="0.4">
      <c r="A1" s="73" t="s">
        <v>36</v>
      </c>
      <c r="B1" s="73"/>
      <c r="C1" s="73"/>
      <c r="D1" s="73"/>
      <c r="E1" s="73"/>
      <c r="F1" s="73"/>
      <c r="G1" s="73"/>
      <c r="H1" s="73"/>
      <c r="I1" s="73"/>
      <c r="J1" s="73"/>
    </row>
    <row r="3" spans="1:10" x14ac:dyDescent="0.4">
      <c r="A3" s="1" t="s">
        <v>78</v>
      </c>
    </row>
    <row r="5" spans="1:10" ht="17.25" customHeight="1" x14ac:dyDescent="0.15">
      <c r="F5" s="20" t="s">
        <v>4</v>
      </c>
      <c r="G5" s="25" t="s">
        <v>20</v>
      </c>
      <c r="H5" s="26"/>
      <c r="I5" s="27"/>
      <c r="J5" s="28"/>
    </row>
    <row r="6" spans="1:10" ht="17.25" customHeight="1" x14ac:dyDescent="0.15">
      <c r="F6" s="20" t="s">
        <v>0</v>
      </c>
      <c r="G6" s="74"/>
      <c r="H6" s="74"/>
      <c r="I6" s="74"/>
      <c r="J6" s="74"/>
    </row>
    <row r="7" spans="1:10" ht="17.25" customHeight="1" x14ac:dyDescent="0.15">
      <c r="F7" s="20" t="s">
        <v>1</v>
      </c>
      <c r="G7" s="74"/>
      <c r="H7" s="74"/>
      <c r="I7" s="74"/>
      <c r="J7" s="74"/>
    </row>
    <row r="8" spans="1:10" ht="17.25" customHeight="1" x14ac:dyDescent="0.15">
      <c r="F8" s="20" t="s">
        <v>19</v>
      </c>
      <c r="G8" s="74"/>
      <c r="H8" s="74"/>
      <c r="I8" s="74"/>
      <c r="J8" s="74"/>
    </row>
    <row r="9" spans="1:10" ht="17.25" customHeight="1" x14ac:dyDescent="0.15">
      <c r="F9" s="20" t="s">
        <v>5</v>
      </c>
      <c r="G9" s="74"/>
      <c r="H9" s="74"/>
      <c r="I9" s="74"/>
      <c r="J9" s="74"/>
    </row>
    <row r="11" spans="1:10" ht="17.100000000000001" customHeight="1" x14ac:dyDescent="0.4">
      <c r="A11" s="64" t="s">
        <v>2</v>
      </c>
      <c r="B11" s="64"/>
      <c r="C11" s="64"/>
      <c r="D11" s="64"/>
      <c r="E11" s="64"/>
      <c r="F11" s="64"/>
      <c r="G11" s="64"/>
      <c r="H11" s="64"/>
      <c r="I11" s="64"/>
      <c r="J11" s="64"/>
    </row>
    <row r="12" spans="1:10" ht="17.100000000000001" customHeight="1" x14ac:dyDescent="0.4">
      <c r="A12" s="1" t="s">
        <v>40</v>
      </c>
      <c r="G12" s="33" t="str">
        <f>IF($J$12="error","※どちらか一方を選択してください","")</f>
        <v/>
      </c>
      <c r="J12" s="34" t="str">
        <f>IF(AND(J13="○",J19="○"),"error","")</f>
        <v/>
      </c>
    </row>
    <row r="13" spans="1:10" ht="18.95" customHeight="1" x14ac:dyDescent="0.4">
      <c r="A13" s="77" t="s">
        <v>47</v>
      </c>
      <c r="B13" s="78"/>
      <c r="C13" s="78"/>
      <c r="D13" s="78"/>
      <c r="E13" s="78"/>
      <c r="F13" s="78"/>
      <c r="G13" s="78"/>
      <c r="H13" s="78"/>
      <c r="I13" s="79"/>
      <c r="J13" s="29"/>
    </row>
    <row r="14" spans="1:10" ht="15" customHeight="1" x14ac:dyDescent="0.4">
      <c r="A14" s="43" t="s">
        <v>41</v>
      </c>
      <c r="B14" s="80" t="s">
        <v>44</v>
      </c>
      <c r="C14" s="80"/>
      <c r="D14" s="80"/>
      <c r="E14" s="80"/>
      <c r="F14" s="80"/>
      <c r="G14" s="80"/>
      <c r="H14" s="80"/>
      <c r="I14" s="80"/>
      <c r="J14" s="80"/>
    </row>
    <row r="15" spans="1:10" ht="40.5" customHeight="1" x14ac:dyDescent="0.4">
      <c r="A15" s="44" t="s">
        <v>42</v>
      </c>
      <c r="B15" s="81" t="s">
        <v>80</v>
      </c>
      <c r="C15" s="81"/>
      <c r="D15" s="81"/>
      <c r="E15" s="81"/>
      <c r="F15" s="81"/>
      <c r="G15" s="81"/>
      <c r="H15" s="81"/>
      <c r="I15" s="81"/>
      <c r="J15" s="81"/>
    </row>
    <row r="16" spans="1:10" ht="42" customHeight="1" x14ac:dyDescent="0.4">
      <c r="A16" s="44" t="s">
        <v>43</v>
      </c>
      <c r="B16" s="81" t="s">
        <v>81</v>
      </c>
      <c r="C16" s="81"/>
      <c r="D16" s="81"/>
      <c r="E16" s="81"/>
      <c r="F16" s="81"/>
      <c r="G16" s="81"/>
      <c r="H16" s="81"/>
      <c r="I16" s="81"/>
      <c r="J16" s="81"/>
    </row>
    <row r="17" spans="1:10" ht="39" customHeight="1" x14ac:dyDescent="0.4">
      <c r="A17" s="7" t="s">
        <v>6</v>
      </c>
      <c r="B17" s="67" t="s">
        <v>45</v>
      </c>
      <c r="C17" s="67"/>
      <c r="D17" s="67"/>
      <c r="E17" s="67"/>
      <c r="F17" s="67"/>
      <c r="G17" s="67"/>
      <c r="H17" s="67"/>
      <c r="I17" s="67"/>
      <c r="J17" s="67"/>
    </row>
    <row r="18" spans="1:10" ht="5.25" customHeight="1" x14ac:dyDescent="0.4">
      <c r="A18" s="49"/>
      <c r="B18" s="49"/>
      <c r="C18" s="49"/>
      <c r="D18" s="49"/>
      <c r="E18" s="49"/>
      <c r="F18" s="49"/>
      <c r="G18" s="49"/>
      <c r="H18" s="49"/>
      <c r="I18" s="4"/>
      <c r="J18" s="5"/>
    </row>
    <row r="19" spans="1:10" ht="18.95" customHeight="1" x14ac:dyDescent="0.4">
      <c r="A19" s="77" t="s">
        <v>48</v>
      </c>
      <c r="B19" s="78"/>
      <c r="C19" s="78"/>
      <c r="D19" s="78"/>
      <c r="E19" s="78"/>
      <c r="F19" s="78"/>
      <c r="G19" s="78"/>
      <c r="H19" s="78"/>
      <c r="I19" s="79"/>
      <c r="J19" s="29"/>
    </row>
    <row r="20" spans="1:10" ht="15" customHeight="1" x14ac:dyDescent="0.4">
      <c r="A20" s="43" t="s">
        <v>41</v>
      </c>
      <c r="B20" s="82" t="s">
        <v>76</v>
      </c>
      <c r="C20" s="82"/>
      <c r="D20" s="82"/>
      <c r="E20" s="82"/>
      <c r="F20" s="82"/>
      <c r="G20" s="82"/>
      <c r="H20" s="82"/>
      <c r="I20" s="82"/>
      <c r="J20" s="82"/>
    </row>
    <row r="21" spans="1:10" ht="48.75" customHeight="1" x14ac:dyDescent="0.4">
      <c r="A21" s="44" t="s">
        <v>42</v>
      </c>
      <c r="B21" s="81" t="s">
        <v>82</v>
      </c>
      <c r="C21" s="81"/>
      <c r="D21" s="81"/>
      <c r="E21" s="81"/>
      <c r="F21" s="81"/>
      <c r="G21" s="81"/>
      <c r="H21" s="81"/>
      <c r="I21" s="81"/>
      <c r="J21" s="81"/>
    </row>
    <row r="22" spans="1:10" ht="48.75" customHeight="1" x14ac:dyDescent="0.4">
      <c r="A22" s="44" t="s">
        <v>43</v>
      </c>
      <c r="B22" s="81" t="s">
        <v>83</v>
      </c>
      <c r="C22" s="81"/>
      <c r="D22" s="81"/>
      <c r="E22" s="81"/>
      <c r="F22" s="81"/>
      <c r="G22" s="81"/>
      <c r="H22" s="81"/>
      <c r="I22" s="81"/>
      <c r="J22" s="81"/>
    </row>
    <row r="23" spans="1:10" ht="5.25" customHeight="1" x14ac:dyDescent="0.4">
      <c r="A23" s="6"/>
      <c r="B23" s="6"/>
      <c r="C23" s="6"/>
      <c r="D23" s="6"/>
      <c r="E23" s="6"/>
      <c r="F23" s="6"/>
      <c r="G23" s="6"/>
      <c r="H23" s="6"/>
      <c r="I23" s="6"/>
      <c r="J23" s="6"/>
    </row>
    <row r="24" spans="1:10" ht="39" customHeight="1" x14ac:dyDescent="0.4">
      <c r="A24" s="8" t="s">
        <v>7</v>
      </c>
      <c r="B24" s="75" t="s">
        <v>46</v>
      </c>
      <c r="C24" s="75"/>
      <c r="D24" s="75"/>
      <c r="E24" s="75"/>
      <c r="F24" s="75"/>
      <c r="G24" s="75"/>
      <c r="H24" s="75"/>
      <c r="I24" s="75"/>
      <c r="J24" s="76"/>
    </row>
    <row r="25" spans="1:10" x14ac:dyDescent="0.4">
      <c r="A25" s="9" t="s">
        <v>3</v>
      </c>
    </row>
    <row r="26" spans="1:10" x14ac:dyDescent="0.4">
      <c r="A26" s="10" t="s">
        <v>37</v>
      </c>
    </row>
    <row r="27" spans="1:10" x14ac:dyDescent="0.4">
      <c r="A27" s="10" t="s">
        <v>38</v>
      </c>
    </row>
    <row r="28" spans="1:10" x14ac:dyDescent="0.4">
      <c r="A28" s="10" t="s">
        <v>39</v>
      </c>
    </row>
    <row r="29" spans="1:10" x14ac:dyDescent="0.4">
      <c r="A29" s="10" t="s">
        <v>79</v>
      </c>
    </row>
    <row r="30" spans="1:10" ht="5.25" customHeight="1" x14ac:dyDescent="0.4"/>
    <row r="31" spans="1:10" ht="17.100000000000001" customHeight="1" x14ac:dyDescent="0.4">
      <c r="A31" s="64" t="s">
        <v>49</v>
      </c>
      <c r="B31" s="64"/>
      <c r="C31" s="64"/>
      <c r="D31" s="64"/>
      <c r="E31" s="64"/>
      <c r="F31" s="64"/>
      <c r="G31" s="64"/>
      <c r="H31" s="64"/>
      <c r="I31" s="64"/>
      <c r="J31" s="64"/>
    </row>
    <row r="32" spans="1:10" ht="15" customHeight="1" x14ac:dyDescent="0.4">
      <c r="A32" s="12" t="s">
        <v>8</v>
      </c>
      <c r="B32" s="67" t="s">
        <v>18</v>
      </c>
      <c r="C32" s="67"/>
      <c r="D32" s="67"/>
      <c r="E32" s="67"/>
      <c r="F32" s="67"/>
      <c r="G32" s="67"/>
      <c r="H32" s="67"/>
      <c r="I32" s="67"/>
      <c r="J32" s="68"/>
    </row>
    <row r="33" spans="1:10" ht="5.25" customHeight="1" x14ac:dyDescent="0.4"/>
    <row r="34" spans="1:10" ht="28.5" customHeight="1" x14ac:dyDescent="0.4">
      <c r="A34" s="70" t="s">
        <v>77</v>
      </c>
      <c r="B34" s="70"/>
      <c r="C34" s="70"/>
      <c r="D34" s="70"/>
      <c r="E34" s="70"/>
      <c r="F34" s="70"/>
      <c r="G34" s="70"/>
      <c r="H34" s="69"/>
      <c r="I34" s="69"/>
      <c r="J34" s="69"/>
    </row>
    <row r="35" spans="1:10" ht="62.1" customHeight="1" x14ac:dyDescent="0.4">
      <c r="A35" s="7" t="s">
        <v>9</v>
      </c>
      <c r="B35" s="67" t="s">
        <v>69</v>
      </c>
      <c r="C35" s="67"/>
      <c r="D35" s="67"/>
      <c r="E35" s="67"/>
      <c r="F35" s="67"/>
      <c r="G35" s="67"/>
      <c r="H35" s="67"/>
      <c r="I35" s="67"/>
      <c r="J35" s="68"/>
    </row>
    <row r="36" spans="1:10" ht="5.25" customHeight="1" x14ac:dyDescent="0.4"/>
    <row r="37" spans="1:10" ht="13.5" customHeight="1" x14ac:dyDescent="0.4">
      <c r="A37" s="1" t="s">
        <v>86</v>
      </c>
      <c r="H37" s="2"/>
      <c r="J37" s="35" t="str">
        <f>IF(OR(AND(J13="○",H45&lt;&gt;""),AND(J19="○",H39&lt;&gt;"")),"error","")</f>
        <v/>
      </c>
    </row>
    <row r="38" spans="1:10" ht="18.75" customHeight="1" x14ac:dyDescent="0.4">
      <c r="A38" s="13" t="s">
        <v>11</v>
      </c>
      <c r="D38" s="50" t="s">
        <v>85</v>
      </c>
      <c r="E38" s="51"/>
      <c r="F38" s="37" t="str">
        <f>IF(J38="error","※対象要件を満たしていません",IF(J37="error","※１で選択した方に入力してください",""))</f>
        <v/>
      </c>
      <c r="G38" s="11"/>
      <c r="H38" s="11"/>
      <c r="I38" s="11"/>
      <c r="J38" s="36" t="str">
        <f>IF(H39="","",(IF(H41&gt;-0.5,"error","")))</f>
        <v/>
      </c>
    </row>
    <row r="39" spans="1:10" ht="18.95" customHeight="1" x14ac:dyDescent="0.4">
      <c r="A39" s="71" t="s">
        <v>65</v>
      </c>
      <c r="B39" s="71"/>
      <c r="C39" s="71"/>
      <c r="D39" s="71"/>
      <c r="E39" s="71"/>
      <c r="F39" s="71"/>
      <c r="G39" s="71"/>
      <c r="H39" s="72"/>
      <c r="I39" s="72"/>
      <c r="J39" s="72"/>
    </row>
    <row r="40" spans="1:10" ht="18.95" customHeight="1" x14ac:dyDescent="0.4">
      <c r="A40" s="71" t="s">
        <v>70</v>
      </c>
      <c r="B40" s="71"/>
      <c r="C40" s="71"/>
      <c r="D40" s="71"/>
      <c r="E40" s="71"/>
      <c r="F40" s="71"/>
      <c r="G40" s="71"/>
      <c r="H40" s="72"/>
      <c r="I40" s="72"/>
      <c r="J40" s="72"/>
    </row>
    <row r="41" spans="1:10" ht="18.95" customHeight="1" x14ac:dyDescent="0.4">
      <c r="A41" s="55" t="s">
        <v>66</v>
      </c>
      <c r="B41" s="55"/>
      <c r="C41" s="55"/>
      <c r="D41" s="55"/>
      <c r="E41" s="55"/>
      <c r="F41" s="55"/>
      <c r="G41" s="55"/>
      <c r="H41" s="56" t="str">
        <f>IF(ISBLANK(H39),"",(H39-H40)/H40)</f>
        <v/>
      </c>
      <c r="I41" s="56"/>
      <c r="J41" s="56"/>
    </row>
    <row r="42" spans="1:10" ht="26.25" customHeight="1" x14ac:dyDescent="0.4">
      <c r="A42" s="7" t="s">
        <v>71</v>
      </c>
      <c r="B42" s="67" t="s">
        <v>72</v>
      </c>
      <c r="C42" s="67"/>
      <c r="D42" s="67"/>
      <c r="E42" s="67"/>
      <c r="F42" s="67"/>
      <c r="G42" s="67"/>
      <c r="H42" s="67"/>
      <c r="I42" s="67"/>
      <c r="J42" s="68"/>
    </row>
    <row r="43" spans="1:10" ht="5.25" customHeight="1" x14ac:dyDescent="0.4"/>
    <row r="44" spans="1:10" ht="18.75" customHeight="1" x14ac:dyDescent="0.4">
      <c r="A44" s="13" t="s">
        <v>12</v>
      </c>
      <c r="D44" s="50" t="s">
        <v>84</v>
      </c>
      <c r="E44" s="107"/>
      <c r="F44" s="107"/>
      <c r="G44" s="37" t="str">
        <f>IF(J44="error","※対象要件を満たしていません","")</f>
        <v/>
      </c>
      <c r="H44" s="11"/>
      <c r="I44" s="11"/>
      <c r="J44" s="34" t="str">
        <f>IF(H45="","",(IF(H47&gt;-0.3,"error","")))</f>
        <v/>
      </c>
    </row>
    <row r="45" spans="1:10" ht="18.95" customHeight="1" x14ac:dyDescent="0.4">
      <c r="A45" s="71" t="s">
        <v>67</v>
      </c>
      <c r="B45" s="71"/>
      <c r="C45" s="71"/>
      <c r="D45" s="71"/>
      <c r="E45" s="71"/>
      <c r="F45" s="71"/>
      <c r="G45" s="71"/>
      <c r="H45" s="72"/>
      <c r="I45" s="72"/>
      <c r="J45" s="72"/>
    </row>
    <row r="46" spans="1:10" ht="18.95" customHeight="1" x14ac:dyDescent="0.4">
      <c r="A46" s="71" t="s">
        <v>73</v>
      </c>
      <c r="B46" s="71"/>
      <c r="C46" s="71"/>
      <c r="D46" s="71"/>
      <c r="E46" s="71"/>
      <c r="F46" s="71"/>
      <c r="G46" s="71"/>
      <c r="H46" s="72"/>
      <c r="I46" s="72"/>
      <c r="J46" s="72"/>
    </row>
    <row r="47" spans="1:10" ht="18.95" customHeight="1" x14ac:dyDescent="0.4">
      <c r="A47" s="55" t="s">
        <v>68</v>
      </c>
      <c r="B47" s="55"/>
      <c r="C47" s="55"/>
      <c r="D47" s="55"/>
      <c r="E47" s="55"/>
      <c r="F47" s="55"/>
      <c r="G47" s="55"/>
      <c r="H47" s="56" t="str">
        <f>IF(ISBLANK(H45),"",(H45-H46)/H46)</f>
        <v/>
      </c>
      <c r="I47" s="56"/>
      <c r="J47" s="56"/>
    </row>
    <row r="48" spans="1:10" ht="26.25" customHeight="1" x14ac:dyDescent="0.4">
      <c r="A48" s="7" t="s">
        <v>74</v>
      </c>
      <c r="B48" s="67" t="s">
        <v>75</v>
      </c>
      <c r="C48" s="67"/>
      <c r="D48" s="67"/>
      <c r="E48" s="67"/>
      <c r="F48" s="67"/>
      <c r="G48" s="67"/>
      <c r="H48" s="67"/>
      <c r="I48" s="67"/>
      <c r="J48" s="68"/>
    </row>
    <row r="49" spans="1:10" ht="5.25" customHeight="1" x14ac:dyDescent="0.4"/>
    <row r="50" spans="1:10" ht="17.100000000000001" customHeight="1" x14ac:dyDescent="0.4">
      <c r="A50" s="64" t="s">
        <v>13</v>
      </c>
      <c r="B50" s="65"/>
      <c r="C50" s="65"/>
      <c r="D50" s="65"/>
      <c r="E50" s="65"/>
      <c r="F50" s="65"/>
      <c r="G50" s="65"/>
      <c r="H50" s="65"/>
      <c r="I50" s="65"/>
      <c r="J50" s="65"/>
    </row>
    <row r="51" spans="1:10" ht="33" customHeight="1" x14ac:dyDescent="0.4">
      <c r="A51" s="63" t="s">
        <v>53</v>
      </c>
      <c r="B51" s="63"/>
      <c r="C51" s="63"/>
      <c r="D51" s="63"/>
      <c r="E51" s="63"/>
      <c r="F51" s="63"/>
      <c r="G51" s="63"/>
      <c r="H51" s="63"/>
      <c r="I51" s="63"/>
      <c r="J51" s="63"/>
    </row>
    <row r="52" spans="1:10" ht="18.75" customHeight="1" x14ac:dyDescent="0.4">
      <c r="A52" s="61" t="s">
        <v>60</v>
      </c>
      <c r="B52" s="62"/>
      <c r="C52" s="62"/>
      <c r="D52" s="62"/>
      <c r="E52" s="62"/>
      <c r="F52" s="62"/>
      <c r="G52" s="62"/>
      <c r="H52" s="62"/>
      <c r="I52" s="46" t="str">
        <f>IF(AND(J52="",E54&lt;&gt;""),"error","")</f>
        <v/>
      </c>
      <c r="J52" s="29"/>
    </row>
    <row r="53" spans="1:10" ht="22.5" customHeight="1" x14ac:dyDescent="0.4">
      <c r="A53" s="59" t="s">
        <v>51</v>
      </c>
      <c r="B53" s="59"/>
      <c r="C53" s="59"/>
      <c r="D53" s="59"/>
      <c r="E53" s="60"/>
      <c r="F53" s="60"/>
      <c r="G53" s="60"/>
      <c r="H53" s="60"/>
      <c r="I53" s="60"/>
      <c r="J53" s="60"/>
    </row>
    <row r="54" spans="1:10" ht="22.5" customHeight="1" x14ac:dyDescent="0.4">
      <c r="A54" s="57" t="s">
        <v>52</v>
      </c>
      <c r="B54" s="57"/>
      <c r="C54" s="57"/>
      <c r="D54" s="57"/>
      <c r="E54" s="58"/>
      <c r="F54" s="58"/>
      <c r="G54" s="58"/>
      <c r="H54" s="58"/>
      <c r="I54" s="58"/>
      <c r="J54" s="58"/>
    </row>
    <row r="55" spans="1:10" ht="18.75" customHeight="1" x14ac:dyDescent="0.4">
      <c r="A55" s="61" t="s">
        <v>61</v>
      </c>
      <c r="B55" s="62"/>
      <c r="C55" s="62"/>
      <c r="D55" s="62"/>
      <c r="E55" s="62"/>
      <c r="F55" s="62"/>
      <c r="G55" s="62"/>
      <c r="H55" s="62"/>
      <c r="I55" s="46" t="str">
        <f>IF(AND(J55="",E57&lt;&gt;""),"error","")</f>
        <v/>
      </c>
      <c r="J55" s="29"/>
    </row>
    <row r="56" spans="1:10" ht="22.5" customHeight="1" x14ac:dyDescent="0.4">
      <c r="A56" s="59" t="s">
        <v>51</v>
      </c>
      <c r="B56" s="59"/>
      <c r="C56" s="59"/>
      <c r="D56" s="59"/>
      <c r="E56" s="60"/>
      <c r="F56" s="60"/>
      <c r="G56" s="60"/>
      <c r="H56" s="60"/>
      <c r="I56" s="60"/>
      <c r="J56" s="60"/>
    </row>
    <row r="57" spans="1:10" ht="22.5" customHeight="1" x14ac:dyDescent="0.4">
      <c r="A57" s="57" t="s">
        <v>52</v>
      </c>
      <c r="B57" s="57"/>
      <c r="C57" s="57"/>
      <c r="D57" s="57"/>
      <c r="E57" s="58"/>
      <c r="F57" s="58"/>
      <c r="G57" s="58"/>
      <c r="H57" s="58"/>
      <c r="I57" s="58"/>
      <c r="J57" s="58"/>
    </row>
    <row r="58" spans="1:10" ht="18.75" customHeight="1" x14ac:dyDescent="0.4">
      <c r="A58" s="61" t="s">
        <v>62</v>
      </c>
      <c r="B58" s="66"/>
      <c r="C58" s="66"/>
      <c r="D58" s="66"/>
      <c r="E58" s="66"/>
      <c r="F58" s="66"/>
      <c r="G58" s="66"/>
      <c r="H58" s="66"/>
      <c r="I58" s="46" t="str">
        <f>IF(AND(J58="",E60&lt;&gt;""),"error","")</f>
        <v/>
      </c>
      <c r="J58" s="29"/>
    </row>
    <row r="59" spans="1:10" ht="22.5" customHeight="1" x14ac:dyDescent="0.4">
      <c r="A59" s="59" t="s">
        <v>51</v>
      </c>
      <c r="B59" s="59"/>
      <c r="C59" s="59"/>
      <c r="D59" s="59"/>
      <c r="E59" s="60"/>
      <c r="F59" s="60"/>
      <c r="G59" s="60"/>
      <c r="H59" s="60"/>
      <c r="I59" s="60"/>
      <c r="J59" s="60"/>
    </row>
    <row r="60" spans="1:10" ht="22.5" customHeight="1" x14ac:dyDescent="0.4">
      <c r="A60" s="57" t="s">
        <v>52</v>
      </c>
      <c r="B60" s="57"/>
      <c r="C60" s="57"/>
      <c r="D60" s="57"/>
      <c r="E60" s="58"/>
      <c r="F60" s="58"/>
      <c r="G60" s="58"/>
      <c r="H60" s="58"/>
      <c r="I60" s="58"/>
      <c r="J60" s="58"/>
    </row>
    <row r="61" spans="1:10" ht="18.75" customHeight="1" x14ac:dyDescent="0.4">
      <c r="A61" s="61" t="s">
        <v>63</v>
      </c>
      <c r="B61" s="66"/>
      <c r="C61" s="66"/>
      <c r="D61" s="66"/>
      <c r="E61" s="66"/>
      <c r="F61" s="66"/>
      <c r="G61" s="66"/>
      <c r="H61" s="66"/>
      <c r="I61" s="46" t="str">
        <f>IF(AND(J61="",E63&lt;&gt;""),"error","")</f>
        <v/>
      </c>
      <c r="J61" s="29"/>
    </row>
    <row r="62" spans="1:10" ht="22.5" customHeight="1" x14ac:dyDescent="0.4">
      <c r="A62" s="59" t="s">
        <v>51</v>
      </c>
      <c r="B62" s="59"/>
      <c r="C62" s="59"/>
      <c r="D62" s="59"/>
      <c r="E62" s="60"/>
      <c r="F62" s="60"/>
      <c r="G62" s="60"/>
      <c r="H62" s="60"/>
      <c r="I62" s="60"/>
      <c r="J62" s="60"/>
    </row>
    <row r="63" spans="1:10" ht="22.5" customHeight="1" x14ac:dyDescent="0.4">
      <c r="A63" s="57" t="s">
        <v>52</v>
      </c>
      <c r="B63" s="57"/>
      <c r="C63" s="57"/>
      <c r="D63" s="57"/>
      <c r="E63" s="58"/>
      <c r="F63" s="58"/>
      <c r="G63" s="58"/>
      <c r="H63" s="58"/>
      <c r="I63" s="58"/>
      <c r="J63" s="58"/>
    </row>
    <row r="64" spans="1:10" ht="6" customHeight="1" x14ac:dyDescent="0.4">
      <c r="A64" s="128"/>
      <c r="B64" s="129"/>
      <c r="C64" s="129"/>
      <c r="D64" s="129"/>
      <c r="E64" s="129"/>
      <c r="F64" s="129"/>
      <c r="G64" s="45"/>
      <c r="H64" s="116"/>
      <c r="I64" s="116"/>
      <c r="J64" s="116"/>
    </row>
    <row r="65" spans="1:10" x14ac:dyDescent="0.4">
      <c r="A65" s="17"/>
      <c r="B65" s="17"/>
      <c r="C65" s="17"/>
      <c r="D65" s="17"/>
      <c r="E65" s="17"/>
      <c r="F65" s="17"/>
      <c r="G65" s="17"/>
      <c r="H65" s="17"/>
      <c r="I65" s="17"/>
      <c r="J65" s="17"/>
    </row>
    <row r="66" spans="1:10" ht="14.25" thickBot="1" x14ac:dyDescent="0.45">
      <c r="A66" s="47"/>
      <c r="B66" s="47"/>
      <c r="C66" s="47"/>
      <c r="D66" s="47"/>
      <c r="E66" s="47"/>
      <c r="F66" s="47"/>
      <c r="G66" s="47"/>
      <c r="H66" s="47"/>
      <c r="I66" s="47"/>
      <c r="J66" s="47"/>
    </row>
    <row r="67" spans="1:10" ht="18.75" customHeight="1" x14ac:dyDescent="0.4">
      <c r="B67" s="101" t="s">
        <v>54</v>
      </c>
      <c r="C67" s="101"/>
      <c r="D67" s="102" t="s">
        <v>55</v>
      </c>
      <c r="E67" s="103"/>
      <c r="F67" s="102" t="s">
        <v>56</v>
      </c>
      <c r="G67" s="106"/>
      <c r="H67" s="108" t="s">
        <v>57</v>
      </c>
      <c r="I67" s="109"/>
    </row>
    <row r="68" spans="1:10" ht="36.75" customHeight="1" x14ac:dyDescent="0.4">
      <c r="B68" s="98" t="str">
        <f>A52</f>
        <v>①新たな生産活動への転換等に要する費用（上限15万円）</v>
      </c>
      <c r="C68" s="98"/>
      <c r="D68" s="99">
        <f>E54</f>
        <v>0</v>
      </c>
      <c r="E68" s="104"/>
      <c r="F68" s="99">
        <f>IF(OR($J$12="error",$J$37="error",$J$38="error",$J$44="error",$I$52="error"),"error",IF(AND($H$46="",$H$34-$H$40*12&gt;150000),150000,IF(AND($H$46="",$H$34-$H$40*12&lt;150000),$H$34-$H$40*12,IF(AND($H$40="",$H$34-$H$46/3*12&gt;150000),150000,IF(AND($H$40="",$H$34-$H$46/3*12&lt;150000),$H$34-$H$46/3*12,"")))))</f>
        <v>0</v>
      </c>
      <c r="G68" s="105"/>
      <c r="H68" s="110">
        <f>IF($F68="error","error",IF(申請様式!$I$78&gt;1200000,"0",IF($F68&lt;0,0,MIN($D68,$F68))))</f>
        <v>0</v>
      </c>
      <c r="I68" s="111"/>
    </row>
    <row r="69" spans="1:10" ht="36.75" customHeight="1" x14ac:dyDescent="0.4">
      <c r="B69" s="98" t="str">
        <f>A55</f>
        <v>②新たな販路拡大等に要する費用（上限５万円）</v>
      </c>
      <c r="C69" s="98"/>
      <c r="D69" s="99">
        <f>E57</f>
        <v>0</v>
      </c>
      <c r="E69" s="100"/>
      <c r="F69" s="99">
        <f>IF(OR($J$12="error",$J$37="error",$J$38="error",$J$44="error",$I$55="error"),"error",IF(AND($H$46="",$H$34-$H$40*12&gt;50000),50000,IF(AND($H$46="",$H$34-$H$40*12&lt;50000),$H$34-$H$40*12,IF(AND($H$40="",$H$34-$H$46/3*12&gt;50000),50000,IF(AND($H$40="",$H$34-$H$46/3*12&lt;50000),$H$34-$H$46/3*12,"")))))</f>
        <v>0</v>
      </c>
      <c r="G69" s="105"/>
      <c r="H69" s="112">
        <f>IF($F69="error","error",IF(申請様式!$I$78&gt;1200000,"0",IF($F69&lt;0,0,MIN($D69,$F69))))</f>
        <v>0</v>
      </c>
      <c r="I69" s="113"/>
    </row>
    <row r="70" spans="1:10" ht="36.75" customHeight="1" x14ac:dyDescent="0.4">
      <c r="B70" s="98" t="str">
        <f>A58</f>
        <v>③経営コンサルタント派遣等経営改善に要する費用（上限５万円）</v>
      </c>
      <c r="C70" s="98"/>
      <c r="D70" s="99">
        <f>E60</f>
        <v>0</v>
      </c>
      <c r="E70" s="100"/>
      <c r="F70" s="99">
        <f>IF(OR($J$12="error",$J$37="error",$J$38="error",$J$44="error",$I$58="error"),"error",IF(AND($H$46="",$H$34-$H$40*12&gt;50000),50000,IF(AND($H$46="",$H$34-$H$40*12&lt;50000),$H$34-$H$40*12,IF(AND($H$40="",$H$34-$H$46/3*12&gt;50000),50000,IF(AND($H$40="",$H$34-$H$46/3*12&lt;50000),$H$34-$H$46/3*12,"")))))</f>
        <v>0</v>
      </c>
      <c r="G70" s="105"/>
      <c r="H70" s="112">
        <f>IF($F70="error","error",IF(申請様式!$I$78&gt;1200000,"0",IF($F70&lt;0,0,MIN($D70,$F70))))</f>
        <v>0</v>
      </c>
      <c r="I70" s="113"/>
    </row>
    <row r="71" spans="1:10" ht="36.75" customHeight="1" thickBot="1" x14ac:dyDescent="0.45">
      <c r="B71" s="98" t="str">
        <f>A61</f>
        <v>④生産活動を行うために必要な感染防止対策に要する費用（上限５万円）</v>
      </c>
      <c r="C71" s="98"/>
      <c r="D71" s="99">
        <f>E63</f>
        <v>0</v>
      </c>
      <c r="E71" s="100"/>
      <c r="F71" s="99">
        <f>IF(OR($J$12="error",$J$37="error",$J$38="error",$J$44="error",$I$61="error"),"error",IF(AND($H$46="",$H$34-$H$40*12&gt;50000),50000,IF(AND($H$46="",$H$34-$H$40*12&lt;50000),$H$34-$H$40*12,IF(AND($H$40="",$H$34-$H$46/3*12&gt;50000),50000,IF(AND($H$40="",$H$34-$H$46/3*12&lt;50000),$H$34-$H$46/3*12,"")))))</f>
        <v>0</v>
      </c>
      <c r="G71" s="105"/>
      <c r="H71" s="114">
        <f>IF($F71="error","error",IF(申請様式!$I$78&gt;1200000,"0",IF($F71&lt;0,0,MIN($D71,$F71))))</f>
        <v>0</v>
      </c>
      <c r="I71" s="115"/>
    </row>
    <row r="72" spans="1:10" ht="14.25" thickBot="1" x14ac:dyDescent="0.45"/>
    <row r="73" spans="1:10" ht="19.5" customHeight="1" thickBot="1" x14ac:dyDescent="0.45">
      <c r="E73" s="84" t="s">
        <v>58</v>
      </c>
      <c r="F73" s="85"/>
      <c r="G73" s="85"/>
      <c r="H73" s="85"/>
      <c r="I73" s="86"/>
    </row>
    <row r="74" spans="1:10" ht="36.75" customHeight="1" thickBot="1" x14ac:dyDescent="0.45">
      <c r="E74" s="87" t="str">
        <f>IF(OR(AND($J$13="",$J$19=""),$H$34="",AND($J$13="○",OR($H$40="",$H$41="")),AND($J$19="○",$H$46="",$H$47=""),OR(I52="error",I55="error",I58="error",I61="error"),AND(J52="",J55="",J58="",J61="")),"未記入又は不適切な箇所があります",MIN(1200000-申請様式!I78,SUM(H68:I71)))</f>
        <v>未記入又は不適切な箇所があります</v>
      </c>
      <c r="F74" s="88"/>
      <c r="G74" s="88"/>
      <c r="H74" s="88"/>
      <c r="I74" s="89"/>
    </row>
    <row r="75" spans="1:10" ht="13.5" customHeight="1" x14ac:dyDescent="0.4">
      <c r="A75" s="18"/>
      <c r="B75" s="19"/>
      <c r="C75" s="19"/>
      <c r="D75" s="19"/>
      <c r="E75" s="90" t="s">
        <v>59</v>
      </c>
      <c r="F75" s="90"/>
      <c r="G75" s="90"/>
      <c r="H75" s="90"/>
      <c r="I75" s="90"/>
      <c r="J75" s="42"/>
    </row>
    <row r="76" spans="1:10" ht="13.5" customHeight="1" x14ac:dyDescent="0.4">
      <c r="A76" s="23"/>
      <c r="B76" s="19"/>
      <c r="C76" s="19"/>
      <c r="D76" s="19"/>
      <c r="E76" s="24"/>
      <c r="F76" s="24"/>
      <c r="G76" s="24"/>
      <c r="H76" s="24"/>
      <c r="I76" s="24"/>
      <c r="J76" s="42"/>
    </row>
    <row r="77" spans="1:10" x14ac:dyDescent="0.4">
      <c r="A77" s="83" t="s">
        <v>87</v>
      </c>
      <c r="B77" s="83"/>
      <c r="C77" s="83"/>
      <c r="D77" s="83"/>
      <c r="E77" s="83"/>
      <c r="F77" s="83"/>
      <c r="G77" s="83"/>
      <c r="H77" s="83"/>
      <c r="I77" s="83"/>
      <c r="J77" s="83"/>
    </row>
  </sheetData>
  <mergeCells count="84">
    <mergeCell ref="E75:I75"/>
    <mergeCell ref="A77:J77"/>
    <mergeCell ref="B71:C71"/>
    <mergeCell ref="D71:E71"/>
    <mergeCell ref="F71:G71"/>
    <mergeCell ref="H71:I71"/>
    <mergeCell ref="E73:I73"/>
    <mergeCell ref="E74:I74"/>
    <mergeCell ref="B69:C69"/>
    <mergeCell ref="D69:E69"/>
    <mergeCell ref="F69:G69"/>
    <mergeCell ref="H69:I69"/>
    <mergeCell ref="B70:C70"/>
    <mergeCell ref="D70:E70"/>
    <mergeCell ref="F70:G70"/>
    <mergeCell ref="H70:I70"/>
    <mergeCell ref="B67:C67"/>
    <mergeCell ref="D67:E67"/>
    <mergeCell ref="F67:G67"/>
    <mergeCell ref="H67:I67"/>
    <mergeCell ref="B68:C68"/>
    <mergeCell ref="D68:E68"/>
    <mergeCell ref="F68:G68"/>
    <mergeCell ref="H68:I68"/>
    <mergeCell ref="A62:D62"/>
    <mergeCell ref="E62:J62"/>
    <mergeCell ref="A63:D63"/>
    <mergeCell ref="E63:J63"/>
    <mergeCell ref="A64:F64"/>
    <mergeCell ref="H64:J64"/>
    <mergeCell ref="A45:G45"/>
    <mergeCell ref="H45:J45"/>
    <mergeCell ref="A61:H61"/>
    <mergeCell ref="A54:D54"/>
    <mergeCell ref="E54:J54"/>
    <mergeCell ref="A55:H55"/>
    <mergeCell ref="A56:D56"/>
    <mergeCell ref="E56:J56"/>
    <mergeCell ref="A57:D57"/>
    <mergeCell ref="E57:J57"/>
    <mergeCell ref="A58:H58"/>
    <mergeCell ref="A59:D59"/>
    <mergeCell ref="E59:J59"/>
    <mergeCell ref="A60:D60"/>
    <mergeCell ref="E60:J60"/>
    <mergeCell ref="A53:D53"/>
    <mergeCell ref="E53:J53"/>
    <mergeCell ref="A46:G46"/>
    <mergeCell ref="H46:J46"/>
    <mergeCell ref="A47:G47"/>
    <mergeCell ref="H47:J47"/>
    <mergeCell ref="A50:J50"/>
    <mergeCell ref="A51:J51"/>
    <mergeCell ref="A52:H52"/>
    <mergeCell ref="B48:J48"/>
    <mergeCell ref="B17:J17"/>
    <mergeCell ref="B21:J21"/>
    <mergeCell ref="B22:J22"/>
    <mergeCell ref="B24:J24"/>
    <mergeCell ref="A31:J31"/>
    <mergeCell ref="A11:J11"/>
    <mergeCell ref="A13:I13"/>
    <mergeCell ref="B14:J14"/>
    <mergeCell ref="B15:J15"/>
    <mergeCell ref="B16:J16"/>
    <mergeCell ref="A1:J1"/>
    <mergeCell ref="G6:J6"/>
    <mergeCell ref="G7:J7"/>
    <mergeCell ref="G8:J8"/>
    <mergeCell ref="G9:J9"/>
    <mergeCell ref="A41:G41"/>
    <mergeCell ref="H41:J41"/>
    <mergeCell ref="B20:J20"/>
    <mergeCell ref="E44:F44"/>
    <mergeCell ref="A19:I19"/>
    <mergeCell ref="B32:J32"/>
    <mergeCell ref="A34:G34"/>
    <mergeCell ref="H34:J34"/>
    <mergeCell ref="B35:J35"/>
    <mergeCell ref="A40:G40"/>
    <mergeCell ref="H40:J40"/>
    <mergeCell ref="A39:G39"/>
    <mergeCell ref="H39:J39"/>
    <mergeCell ref="B42:J42"/>
  </mergeCells>
  <phoneticPr fontId="1"/>
  <conditionalFormatting sqref="E74">
    <cfRule type="expression" dxfId="143" priority="43">
      <formula>$E$74="未記入又は不適切な箇所があります"</formula>
    </cfRule>
    <cfRule type="expression" dxfId="142" priority="44">
      <formula>$E$74="error"</formula>
    </cfRule>
  </conditionalFormatting>
  <conditionalFormatting sqref="E53:J54">
    <cfRule type="expression" dxfId="141" priority="35">
      <formula>$J$52="○"</formula>
    </cfRule>
  </conditionalFormatting>
  <conditionalFormatting sqref="E56:J57">
    <cfRule type="expression" dxfId="140" priority="34">
      <formula>$J$55="○"</formula>
    </cfRule>
  </conditionalFormatting>
  <conditionalFormatting sqref="E59:J60">
    <cfRule type="expression" dxfId="139" priority="33">
      <formula>$J$58="○"</formula>
    </cfRule>
  </conditionalFormatting>
  <conditionalFormatting sqref="E62:J63">
    <cfRule type="expression" dxfId="138" priority="32">
      <formula>$J$61="○"</formula>
    </cfRule>
  </conditionalFormatting>
  <conditionalFormatting sqref="H68">
    <cfRule type="expression" dxfId="137" priority="46">
      <formula>$H68="未記入又は不適切な箇所があります"</formula>
    </cfRule>
  </conditionalFormatting>
  <conditionalFormatting sqref="F68">
    <cfRule type="expression" dxfId="136" priority="31">
      <formula>F68="error"</formula>
    </cfRule>
  </conditionalFormatting>
  <conditionalFormatting sqref="F69:F71">
    <cfRule type="expression" dxfId="135" priority="30">
      <formula>F69="error"</formula>
    </cfRule>
  </conditionalFormatting>
  <conditionalFormatting sqref="H68:I68">
    <cfRule type="expression" dxfId="134" priority="29">
      <formula>$H68="error"</formula>
    </cfRule>
  </conditionalFormatting>
  <conditionalFormatting sqref="H69:H71">
    <cfRule type="expression" dxfId="133" priority="28">
      <formula>$H69="未記入又は不適切な箇所があります"</formula>
    </cfRule>
  </conditionalFormatting>
  <conditionalFormatting sqref="H69:I71">
    <cfRule type="expression" dxfId="132" priority="27">
      <formula>$H69="error"</formula>
    </cfRule>
  </conditionalFormatting>
  <conditionalFormatting sqref="I52">
    <cfRule type="expression" dxfId="131" priority="26">
      <formula>$I52="error"</formula>
    </cfRule>
  </conditionalFormatting>
  <conditionalFormatting sqref="I55">
    <cfRule type="expression" dxfId="130" priority="25">
      <formula>$I55="error"</formula>
    </cfRule>
  </conditionalFormatting>
  <conditionalFormatting sqref="I58">
    <cfRule type="expression" dxfId="129" priority="24">
      <formula>$I58="error"</formula>
    </cfRule>
  </conditionalFormatting>
  <conditionalFormatting sqref="I61">
    <cfRule type="expression" dxfId="128" priority="23">
      <formula>$I61="error"</formula>
    </cfRule>
  </conditionalFormatting>
  <conditionalFormatting sqref="G44:J44">
    <cfRule type="expression" dxfId="127" priority="6">
      <formula>$J$44="error"</formula>
    </cfRule>
  </conditionalFormatting>
  <conditionalFormatting sqref="F38:J38">
    <cfRule type="expression" dxfId="126" priority="4">
      <formula>$J$38="error"</formula>
    </cfRule>
  </conditionalFormatting>
  <conditionalFormatting sqref="F38:I38 J37">
    <cfRule type="expression" dxfId="125" priority="3">
      <formula>$J$37="error"</formula>
    </cfRule>
  </conditionalFormatting>
  <conditionalFormatting sqref="G12:J12">
    <cfRule type="expression" dxfId="124" priority="8">
      <formula>AND($J$13="○",$J$19="○")</formula>
    </cfRule>
  </conditionalFormatting>
  <conditionalFormatting sqref="H39:J41 E38">
    <cfRule type="expression" dxfId="123" priority="2">
      <formula>$J$19="○"</formula>
    </cfRule>
    <cfRule type="expression" dxfId="122" priority="7">
      <formula>$J$13="○"</formula>
    </cfRule>
  </conditionalFormatting>
  <conditionalFormatting sqref="H45:J47 E44">
    <cfRule type="expression" dxfId="121" priority="1">
      <formula>$J$13="○"</formula>
    </cfRule>
    <cfRule type="expression" dxfId="120" priority="5">
      <formula>$J$19="○"</formula>
    </cfRule>
  </conditionalFormatting>
  <dataValidations count="2">
    <dataValidation type="list" allowBlank="1" showInputMessage="1" showErrorMessage="1" sqref="E44:F44">
      <formula1>"令和３年４月から６月,令和３年５月から７月,令和３年６月から８月,令和３年７月から９月,令和３年８月から１０月,令和３年９月から１１月,令和３年１０月から１２月,令和３年１１月から令和４年１月,令和３年１２月から令和４年２月,令和４年１月から３月"</formula1>
    </dataValidation>
    <dataValidation type="list" allowBlank="1" showInputMessage="1" showErrorMessage="1" sqref="E38">
      <formula1>"令和３年４月,令和３年５月,令和３年６月,令和３年７月,令和３年８月,令和３年９月,令和３年１０月,令和３年１１月,令和３年１２月,令和４年１月,令和４年２月,令和４年３月"</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oddHeader>&amp;R&amp;"ＭＳ Ｐゴシック,標準"（別添２）</oddHeader>
  </headerFooter>
  <rowBreaks count="1" manualBreakCount="1">
    <brk id="49"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リスト!$B$1:$B$2</xm:f>
          </x14:formula1>
          <xm:sqref>J58 J61 J52 J55 J13 J19</xm:sqref>
        </x14:dataValidation>
        <x14:dataValidation type="list" allowBlank="1" showInputMessage="1" showErrorMessage="1">
          <x14:formula1>
            <xm:f>リスト!$D$2:$D$3</xm:f>
          </x14:formula1>
          <xm:sqref>H5</xm:sqref>
        </x14:dataValidation>
        <x14:dataValidation type="list" allowBlank="1" showInputMessage="1" showErrorMessage="1">
          <x14:formula1>
            <xm:f>リスト!$E$2:$E$13</xm:f>
          </x14:formula1>
          <xm:sqref>I5</xm:sqref>
        </x14:dataValidation>
        <x14:dataValidation type="list" allowBlank="1" showInputMessage="1" showErrorMessage="1">
          <x14:formula1>
            <xm:f>リスト!$F$2:$F$32</xm:f>
          </x14:formula1>
          <xm:sqref>J5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view="pageBreakPreview" zoomScaleNormal="100" zoomScaleSheetLayoutView="100" workbookViewId="0">
      <selection activeCell="H5" sqref="H5"/>
    </sheetView>
  </sheetViews>
  <sheetFormatPr defaultRowHeight="13.5" x14ac:dyDescent="0.4"/>
  <cols>
    <col min="1" max="16384" width="9" style="1"/>
  </cols>
  <sheetData>
    <row r="1" spans="1:10" ht="17.25" x14ac:dyDescent="0.4">
      <c r="A1" s="73" t="s">
        <v>36</v>
      </c>
      <c r="B1" s="73"/>
      <c r="C1" s="73"/>
      <c r="D1" s="73"/>
      <c r="E1" s="73"/>
      <c r="F1" s="73"/>
      <c r="G1" s="73"/>
      <c r="H1" s="73"/>
      <c r="I1" s="73"/>
      <c r="J1" s="73"/>
    </row>
    <row r="3" spans="1:10" x14ac:dyDescent="0.4">
      <c r="A3" s="1" t="s">
        <v>78</v>
      </c>
    </row>
    <row r="5" spans="1:10" ht="17.25" customHeight="1" x14ac:dyDescent="0.15">
      <c r="F5" s="20" t="s">
        <v>4</v>
      </c>
      <c r="G5" s="25" t="s">
        <v>20</v>
      </c>
      <c r="H5" s="26"/>
      <c r="I5" s="27"/>
      <c r="J5" s="28"/>
    </row>
    <row r="6" spans="1:10" ht="17.25" customHeight="1" x14ac:dyDescent="0.15">
      <c r="F6" s="20" t="s">
        <v>0</v>
      </c>
      <c r="G6" s="74"/>
      <c r="H6" s="74"/>
      <c r="I6" s="74"/>
      <c r="J6" s="74"/>
    </row>
    <row r="7" spans="1:10" ht="17.25" customHeight="1" x14ac:dyDescent="0.15">
      <c r="F7" s="20" t="s">
        <v>1</v>
      </c>
      <c r="G7" s="74"/>
      <c r="H7" s="74"/>
      <c r="I7" s="74"/>
      <c r="J7" s="74"/>
    </row>
    <row r="8" spans="1:10" ht="17.25" customHeight="1" x14ac:dyDescent="0.15">
      <c r="F8" s="20" t="s">
        <v>19</v>
      </c>
      <c r="G8" s="74"/>
      <c r="H8" s="74"/>
      <c r="I8" s="74"/>
      <c r="J8" s="74"/>
    </row>
    <row r="9" spans="1:10" ht="17.25" customHeight="1" x14ac:dyDescent="0.15">
      <c r="F9" s="20" t="s">
        <v>5</v>
      </c>
      <c r="G9" s="74"/>
      <c r="H9" s="74"/>
      <c r="I9" s="74"/>
      <c r="J9" s="74"/>
    </row>
    <row r="11" spans="1:10" ht="17.100000000000001" customHeight="1" x14ac:dyDescent="0.4">
      <c r="A11" s="64" t="s">
        <v>2</v>
      </c>
      <c r="B11" s="64"/>
      <c r="C11" s="64"/>
      <c r="D11" s="64"/>
      <c r="E11" s="64"/>
      <c r="F11" s="64"/>
      <c r="G11" s="64"/>
      <c r="H11" s="64"/>
      <c r="I11" s="64"/>
      <c r="J11" s="64"/>
    </row>
    <row r="12" spans="1:10" ht="17.100000000000001" customHeight="1" x14ac:dyDescent="0.4">
      <c r="A12" s="1" t="s">
        <v>40</v>
      </c>
      <c r="G12" s="33" t="str">
        <f>IF($J$12="error","※どちらか一方を選択してください","")</f>
        <v/>
      </c>
      <c r="J12" s="34" t="str">
        <f>IF(AND(J13="○",J19="○"),"error","")</f>
        <v/>
      </c>
    </row>
    <row r="13" spans="1:10" ht="18.95" customHeight="1" x14ac:dyDescent="0.4">
      <c r="A13" s="77" t="s">
        <v>47</v>
      </c>
      <c r="B13" s="78"/>
      <c r="C13" s="78"/>
      <c r="D13" s="78"/>
      <c r="E13" s="78"/>
      <c r="F13" s="78"/>
      <c r="G13" s="78"/>
      <c r="H13" s="78"/>
      <c r="I13" s="79"/>
      <c r="J13" s="29"/>
    </row>
    <row r="14" spans="1:10" ht="15" customHeight="1" x14ac:dyDescent="0.4">
      <c r="A14" s="43" t="s">
        <v>41</v>
      </c>
      <c r="B14" s="80" t="s">
        <v>44</v>
      </c>
      <c r="C14" s="80"/>
      <c r="D14" s="80"/>
      <c r="E14" s="80"/>
      <c r="F14" s="80"/>
      <c r="G14" s="80"/>
      <c r="H14" s="80"/>
      <c r="I14" s="80"/>
      <c r="J14" s="80"/>
    </row>
    <row r="15" spans="1:10" ht="40.5" customHeight="1" x14ac:dyDescent="0.4">
      <c r="A15" s="44" t="s">
        <v>42</v>
      </c>
      <c r="B15" s="81" t="s">
        <v>80</v>
      </c>
      <c r="C15" s="81"/>
      <c r="D15" s="81"/>
      <c r="E15" s="81"/>
      <c r="F15" s="81"/>
      <c r="G15" s="81"/>
      <c r="H15" s="81"/>
      <c r="I15" s="81"/>
      <c r="J15" s="81"/>
    </row>
    <row r="16" spans="1:10" ht="42" customHeight="1" x14ac:dyDescent="0.4">
      <c r="A16" s="44" t="s">
        <v>43</v>
      </c>
      <c r="B16" s="81" t="s">
        <v>81</v>
      </c>
      <c r="C16" s="81"/>
      <c r="D16" s="81"/>
      <c r="E16" s="81"/>
      <c r="F16" s="81"/>
      <c r="G16" s="81"/>
      <c r="H16" s="81"/>
      <c r="I16" s="81"/>
      <c r="J16" s="81"/>
    </row>
    <row r="17" spans="1:10" ht="39" customHeight="1" x14ac:dyDescent="0.4">
      <c r="A17" s="7" t="s">
        <v>6</v>
      </c>
      <c r="B17" s="67" t="s">
        <v>45</v>
      </c>
      <c r="C17" s="67"/>
      <c r="D17" s="67"/>
      <c r="E17" s="67"/>
      <c r="F17" s="67"/>
      <c r="G17" s="67"/>
      <c r="H17" s="67"/>
      <c r="I17" s="67"/>
      <c r="J17" s="67"/>
    </row>
    <row r="18" spans="1:10" ht="5.25" customHeight="1" x14ac:dyDescent="0.4">
      <c r="A18" s="49"/>
      <c r="B18" s="49"/>
      <c r="C18" s="49"/>
      <c r="D18" s="49"/>
      <c r="E18" s="49"/>
      <c r="F18" s="49"/>
      <c r="G18" s="49"/>
      <c r="H18" s="49"/>
      <c r="I18" s="4"/>
      <c r="J18" s="5"/>
    </row>
    <row r="19" spans="1:10" ht="18.95" customHeight="1" x14ac:dyDescent="0.4">
      <c r="A19" s="77" t="s">
        <v>48</v>
      </c>
      <c r="B19" s="78"/>
      <c r="C19" s="78"/>
      <c r="D19" s="78"/>
      <c r="E19" s="78"/>
      <c r="F19" s="78"/>
      <c r="G19" s="78"/>
      <c r="H19" s="78"/>
      <c r="I19" s="79"/>
      <c r="J19" s="29"/>
    </row>
    <row r="20" spans="1:10" ht="15" customHeight="1" x14ac:dyDescent="0.4">
      <c r="A20" s="43" t="s">
        <v>41</v>
      </c>
      <c r="B20" s="82" t="s">
        <v>76</v>
      </c>
      <c r="C20" s="82"/>
      <c r="D20" s="82"/>
      <c r="E20" s="82"/>
      <c r="F20" s="82"/>
      <c r="G20" s="82"/>
      <c r="H20" s="82"/>
      <c r="I20" s="82"/>
      <c r="J20" s="82"/>
    </row>
    <row r="21" spans="1:10" ht="48.75" customHeight="1" x14ac:dyDescent="0.4">
      <c r="A21" s="44" t="s">
        <v>42</v>
      </c>
      <c r="B21" s="81" t="s">
        <v>82</v>
      </c>
      <c r="C21" s="81"/>
      <c r="D21" s="81"/>
      <c r="E21" s="81"/>
      <c r="F21" s="81"/>
      <c r="G21" s="81"/>
      <c r="H21" s="81"/>
      <c r="I21" s="81"/>
      <c r="J21" s="81"/>
    </row>
    <row r="22" spans="1:10" ht="48.75" customHeight="1" x14ac:dyDescent="0.4">
      <c r="A22" s="44" t="s">
        <v>43</v>
      </c>
      <c r="B22" s="81" t="s">
        <v>83</v>
      </c>
      <c r="C22" s="81"/>
      <c r="D22" s="81"/>
      <c r="E22" s="81"/>
      <c r="F22" s="81"/>
      <c r="G22" s="81"/>
      <c r="H22" s="81"/>
      <c r="I22" s="81"/>
      <c r="J22" s="81"/>
    </row>
    <row r="23" spans="1:10" ht="5.25" customHeight="1" x14ac:dyDescent="0.4">
      <c r="A23" s="6"/>
      <c r="B23" s="6"/>
      <c r="C23" s="6"/>
      <c r="D23" s="6"/>
      <c r="E23" s="6"/>
      <c r="F23" s="6"/>
      <c r="G23" s="6"/>
      <c r="H23" s="6"/>
      <c r="I23" s="6"/>
      <c r="J23" s="6"/>
    </row>
    <row r="24" spans="1:10" ht="39" customHeight="1" x14ac:dyDescent="0.4">
      <c r="A24" s="8" t="s">
        <v>7</v>
      </c>
      <c r="B24" s="75" t="s">
        <v>46</v>
      </c>
      <c r="C24" s="75"/>
      <c r="D24" s="75"/>
      <c r="E24" s="75"/>
      <c r="F24" s="75"/>
      <c r="G24" s="75"/>
      <c r="H24" s="75"/>
      <c r="I24" s="75"/>
      <c r="J24" s="76"/>
    </row>
    <row r="25" spans="1:10" x14ac:dyDescent="0.4">
      <c r="A25" s="9" t="s">
        <v>3</v>
      </c>
    </row>
    <row r="26" spans="1:10" x14ac:dyDescent="0.4">
      <c r="A26" s="10" t="s">
        <v>37</v>
      </c>
    </row>
    <row r="27" spans="1:10" x14ac:dyDescent="0.4">
      <c r="A27" s="10" t="s">
        <v>38</v>
      </c>
    </row>
    <row r="28" spans="1:10" x14ac:dyDescent="0.4">
      <c r="A28" s="10" t="s">
        <v>39</v>
      </c>
    </row>
    <row r="29" spans="1:10" x14ac:dyDescent="0.4">
      <c r="A29" s="10" t="s">
        <v>79</v>
      </c>
    </row>
    <row r="30" spans="1:10" ht="5.25" customHeight="1" x14ac:dyDescent="0.4"/>
    <row r="31" spans="1:10" ht="17.100000000000001" customHeight="1" x14ac:dyDescent="0.4">
      <c r="A31" s="64" t="s">
        <v>49</v>
      </c>
      <c r="B31" s="64"/>
      <c r="C31" s="64"/>
      <c r="D31" s="64"/>
      <c r="E31" s="64"/>
      <c r="F31" s="64"/>
      <c r="G31" s="64"/>
      <c r="H31" s="64"/>
      <c r="I31" s="64"/>
      <c r="J31" s="64"/>
    </row>
    <row r="32" spans="1:10" ht="15" customHeight="1" x14ac:dyDescent="0.4">
      <c r="A32" s="12" t="s">
        <v>8</v>
      </c>
      <c r="B32" s="67" t="s">
        <v>18</v>
      </c>
      <c r="C32" s="67"/>
      <c r="D32" s="67"/>
      <c r="E32" s="67"/>
      <c r="F32" s="67"/>
      <c r="G32" s="67"/>
      <c r="H32" s="67"/>
      <c r="I32" s="67"/>
      <c r="J32" s="68"/>
    </row>
    <row r="33" spans="1:10" ht="5.25" customHeight="1" x14ac:dyDescent="0.4"/>
    <row r="34" spans="1:10" ht="28.5" customHeight="1" x14ac:dyDescent="0.4">
      <c r="A34" s="70" t="s">
        <v>77</v>
      </c>
      <c r="B34" s="70"/>
      <c r="C34" s="70"/>
      <c r="D34" s="70"/>
      <c r="E34" s="70"/>
      <c r="F34" s="70"/>
      <c r="G34" s="70"/>
      <c r="H34" s="69"/>
      <c r="I34" s="69"/>
      <c r="J34" s="69"/>
    </row>
    <row r="35" spans="1:10" ht="62.1" customHeight="1" x14ac:dyDescent="0.4">
      <c r="A35" s="7" t="s">
        <v>9</v>
      </c>
      <c r="B35" s="67" t="s">
        <v>69</v>
      </c>
      <c r="C35" s="67"/>
      <c r="D35" s="67"/>
      <c r="E35" s="67"/>
      <c r="F35" s="67"/>
      <c r="G35" s="67"/>
      <c r="H35" s="67"/>
      <c r="I35" s="67"/>
      <c r="J35" s="68"/>
    </row>
    <row r="36" spans="1:10" ht="5.25" customHeight="1" x14ac:dyDescent="0.4"/>
    <row r="37" spans="1:10" ht="13.5" customHeight="1" x14ac:dyDescent="0.4">
      <c r="A37" s="1" t="s">
        <v>86</v>
      </c>
      <c r="H37" s="2"/>
      <c r="J37" s="35" t="str">
        <f>IF(OR(AND(J13="○",H45&lt;&gt;""),AND(J19="○",H39&lt;&gt;"")),"error","")</f>
        <v/>
      </c>
    </row>
    <row r="38" spans="1:10" ht="18.75" customHeight="1" x14ac:dyDescent="0.4">
      <c r="A38" s="13" t="s">
        <v>11</v>
      </c>
      <c r="D38" s="50" t="s">
        <v>85</v>
      </c>
      <c r="E38" s="51"/>
      <c r="F38" s="37" t="str">
        <f>IF(J38="error","※対象要件を満たしていません",IF(J37="error","※１で選択した方に入力してください",""))</f>
        <v/>
      </c>
      <c r="G38" s="11"/>
      <c r="H38" s="11"/>
      <c r="I38" s="11"/>
      <c r="J38" s="36" t="str">
        <f>IF(H39="","",(IF(H41&gt;-0.5,"error","")))</f>
        <v/>
      </c>
    </row>
    <row r="39" spans="1:10" ht="18.95" customHeight="1" x14ac:dyDescent="0.4">
      <c r="A39" s="71" t="s">
        <v>65</v>
      </c>
      <c r="B39" s="71"/>
      <c r="C39" s="71"/>
      <c r="D39" s="71"/>
      <c r="E39" s="71"/>
      <c r="F39" s="71"/>
      <c r="G39" s="71"/>
      <c r="H39" s="72"/>
      <c r="I39" s="72"/>
      <c r="J39" s="72"/>
    </row>
    <row r="40" spans="1:10" ht="18.95" customHeight="1" x14ac:dyDescent="0.4">
      <c r="A40" s="71" t="s">
        <v>70</v>
      </c>
      <c r="B40" s="71"/>
      <c r="C40" s="71"/>
      <c r="D40" s="71"/>
      <c r="E40" s="71"/>
      <c r="F40" s="71"/>
      <c r="G40" s="71"/>
      <c r="H40" s="72"/>
      <c r="I40" s="72"/>
      <c r="J40" s="72"/>
    </row>
    <row r="41" spans="1:10" ht="18.95" customHeight="1" x14ac:dyDescent="0.4">
      <c r="A41" s="55" t="s">
        <v>66</v>
      </c>
      <c r="B41" s="55"/>
      <c r="C41" s="55"/>
      <c r="D41" s="55"/>
      <c r="E41" s="55"/>
      <c r="F41" s="55"/>
      <c r="G41" s="55"/>
      <c r="H41" s="56" t="str">
        <f>IF(ISBLANK(H39),"",(H39-H40)/H40)</f>
        <v/>
      </c>
      <c r="I41" s="56"/>
      <c r="J41" s="56"/>
    </row>
    <row r="42" spans="1:10" ht="26.25" customHeight="1" x14ac:dyDescent="0.4">
      <c r="A42" s="7" t="s">
        <v>71</v>
      </c>
      <c r="B42" s="67" t="s">
        <v>72</v>
      </c>
      <c r="C42" s="67"/>
      <c r="D42" s="67"/>
      <c r="E42" s="67"/>
      <c r="F42" s="67"/>
      <c r="G42" s="67"/>
      <c r="H42" s="67"/>
      <c r="I42" s="67"/>
      <c r="J42" s="68"/>
    </row>
    <row r="43" spans="1:10" ht="5.25" customHeight="1" x14ac:dyDescent="0.4"/>
    <row r="44" spans="1:10" ht="18.75" customHeight="1" x14ac:dyDescent="0.4">
      <c r="A44" s="13" t="s">
        <v>12</v>
      </c>
      <c r="D44" s="50" t="s">
        <v>84</v>
      </c>
      <c r="E44" s="107"/>
      <c r="F44" s="107"/>
      <c r="G44" s="37" t="str">
        <f>IF(J44="error","※対象要件を満たしていません","")</f>
        <v/>
      </c>
      <c r="H44" s="11"/>
      <c r="I44" s="11"/>
      <c r="J44" s="34" t="str">
        <f>IF(H45="","",(IF(H47&gt;-0.3,"error","")))</f>
        <v/>
      </c>
    </row>
    <row r="45" spans="1:10" ht="18.95" customHeight="1" x14ac:dyDescent="0.4">
      <c r="A45" s="71" t="s">
        <v>67</v>
      </c>
      <c r="B45" s="71"/>
      <c r="C45" s="71"/>
      <c r="D45" s="71"/>
      <c r="E45" s="71"/>
      <c r="F45" s="71"/>
      <c r="G45" s="71"/>
      <c r="H45" s="72"/>
      <c r="I45" s="72"/>
      <c r="J45" s="72"/>
    </row>
    <row r="46" spans="1:10" ht="18.95" customHeight="1" x14ac:dyDescent="0.4">
      <c r="A46" s="71" t="s">
        <v>73</v>
      </c>
      <c r="B46" s="71"/>
      <c r="C46" s="71"/>
      <c r="D46" s="71"/>
      <c r="E46" s="71"/>
      <c r="F46" s="71"/>
      <c r="G46" s="71"/>
      <c r="H46" s="72"/>
      <c r="I46" s="72"/>
      <c r="J46" s="72"/>
    </row>
    <row r="47" spans="1:10" ht="18.95" customHeight="1" x14ac:dyDescent="0.4">
      <c r="A47" s="55" t="s">
        <v>68</v>
      </c>
      <c r="B47" s="55"/>
      <c r="C47" s="55"/>
      <c r="D47" s="55"/>
      <c r="E47" s="55"/>
      <c r="F47" s="55"/>
      <c r="G47" s="55"/>
      <c r="H47" s="56" t="str">
        <f>IF(ISBLANK(H45),"",(H45-H46)/H46)</f>
        <v/>
      </c>
      <c r="I47" s="56"/>
      <c r="J47" s="56"/>
    </row>
    <row r="48" spans="1:10" ht="26.25" customHeight="1" x14ac:dyDescent="0.4">
      <c r="A48" s="7" t="s">
        <v>74</v>
      </c>
      <c r="B48" s="67" t="s">
        <v>75</v>
      </c>
      <c r="C48" s="67"/>
      <c r="D48" s="67"/>
      <c r="E48" s="67"/>
      <c r="F48" s="67"/>
      <c r="G48" s="67"/>
      <c r="H48" s="67"/>
      <c r="I48" s="67"/>
      <c r="J48" s="68"/>
    </row>
    <row r="49" spans="1:10" ht="5.25" customHeight="1" x14ac:dyDescent="0.4"/>
    <row r="50" spans="1:10" ht="17.100000000000001" customHeight="1" x14ac:dyDescent="0.4">
      <c r="A50" s="64" t="s">
        <v>13</v>
      </c>
      <c r="B50" s="65"/>
      <c r="C50" s="65"/>
      <c r="D50" s="65"/>
      <c r="E50" s="65"/>
      <c r="F50" s="65"/>
      <c r="G50" s="65"/>
      <c r="H50" s="65"/>
      <c r="I50" s="65"/>
      <c r="J50" s="65"/>
    </row>
    <row r="51" spans="1:10" ht="33" customHeight="1" x14ac:dyDescent="0.4">
      <c r="A51" s="63" t="s">
        <v>53</v>
      </c>
      <c r="B51" s="63"/>
      <c r="C51" s="63"/>
      <c r="D51" s="63"/>
      <c r="E51" s="63"/>
      <c r="F51" s="63"/>
      <c r="G51" s="63"/>
      <c r="H51" s="63"/>
      <c r="I51" s="63"/>
      <c r="J51" s="63"/>
    </row>
    <row r="52" spans="1:10" ht="18.75" customHeight="1" x14ac:dyDescent="0.4">
      <c r="A52" s="61" t="s">
        <v>60</v>
      </c>
      <c r="B52" s="62"/>
      <c r="C52" s="62"/>
      <c r="D52" s="62"/>
      <c r="E52" s="62"/>
      <c r="F52" s="62"/>
      <c r="G52" s="62"/>
      <c r="H52" s="62"/>
      <c r="I52" s="46" t="str">
        <f>IF(AND(J52="",E54&lt;&gt;""),"error","")</f>
        <v/>
      </c>
      <c r="J52" s="29"/>
    </row>
    <row r="53" spans="1:10" ht="22.5" customHeight="1" x14ac:dyDescent="0.4">
      <c r="A53" s="59" t="s">
        <v>51</v>
      </c>
      <c r="B53" s="59"/>
      <c r="C53" s="59"/>
      <c r="D53" s="59"/>
      <c r="E53" s="60"/>
      <c r="F53" s="60"/>
      <c r="G53" s="60"/>
      <c r="H53" s="60"/>
      <c r="I53" s="60"/>
      <c r="J53" s="60"/>
    </row>
    <row r="54" spans="1:10" ht="22.5" customHeight="1" x14ac:dyDescent="0.4">
      <c r="A54" s="57" t="s">
        <v>52</v>
      </c>
      <c r="B54" s="57"/>
      <c r="C54" s="57"/>
      <c r="D54" s="57"/>
      <c r="E54" s="58"/>
      <c r="F54" s="58"/>
      <c r="G54" s="58"/>
      <c r="H54" s="58"/>
      <c r="I54" s="58"/>
      <c r="J54" s="58"/>
    </row>
    <row r="55" spans="1:10" ht="18.75" customHeight="1" x14ac:dyDescent="0.4">
      <c r="A55" s="61" t="s">
        <v>61</v>
      </c>
      <c r="B55" s="62"/>
      <c r="C55" s="62"/>
      <c r="D55" s="62"/>
      <c r="E55" s="62"/>
      <c r="F55" s="62"/>
      <c r="G55" s="62"/>
      <c r="H55" s="62"/>
      <c r="I55" s="46" t="str">
        <f>IF(AND(J55="",E57&lt;&gt;""),"error","")</f>
        <v/>
      </c>
      <c r="J55" s="29"/>
    </row>
    <row r="56" spans="1:10" ht="22.5" customHeight="1" x14ac:dyDescent="0.4">
      <c r="A56" s="59" t="s">
        <v>51</v>
      </c>
      <c r="B56" s="59"/>
      <c r="C56" s="59"/>
      <c r="D56" s="59"/>
      <c r="E56" s="60"/>
      <c r="F56" s="60"/>
      <c r="G56" s="60"/>
      <c r="H56" s="60"/>
      <c r="I56" s="60"/>
      <c r="J56" s="60"/>
    </row>
    <row r="57" spans="1:10" ht="22.5" customHeight="1" x14ac:dyDescent="0.4">
      <c r="A57" s="57" t="s">
        <v>52</v>
      </c>
      <c r="B57" s="57"/>
      <c r="C57" s="57"/>
      <c r="D57" s="57"/>
      <c r="E57" s="58"/>
      <c r="F57" s="58"/>
      <c r="G57" s="58"/>
      <c r="H57" s="58"/>
      <c r="I57" s="58"/>
      <c r="J57" s="58"/>
    </row>
    <row r="58" spans="1:10" ht="18.75" customHeight="1" x14ac:dyDescent="0.4">
      <c r="A58" s="61" t="s">
        <v>62</v>
      </c>
      <c r="B58" s="66"/>
      <c r="C58" s="66"/>
      <c r="D58" s="66"/>
      <c r="E58" s="66"/>
      <c r="F58" s="66"/>
      <c r="G58" s="66"/>
      <c r="H58" s="66"/>
      <c r="I58" s="46" t="str">
        <f>IF(AND(J58="",E60&lt;&gt;""),"error","")</f>
        <v/>
      </c>
      <c r="J58" s="29"/>
    </row>
    <row r="59" spans="1:10" ht="22.5" customHeight="1" x14ac:dyDescent="0.4">
      <c r="A59" s="59" t="s">
        <v>51</v>
      </c>
      <c r="B59" s="59"/>
      <c r="C59" s="59"/>
      <c r="D59" s="59"/>
      <c r="E59" s="60"/>
      <c r="F59" s="60"/>
      <c r="G59" s="60"/>
      <c r="H59" s="60"/>
      <c r="I59" s="60"/>
      <c r="J59" s="60"/>
    </row>
    <row r="60" spans="1:10" ht="22.5" customHeight="1" x14ac:dyDescent="0.4">
      <c r="A60" s="57" t="s">
        <v>52</v>
      </c>
      <c r="B60" s="57"/>
      <c r="C60" s="57"/>
      <c r="D60" s="57"/>
      <c r="E60" s="58"/>
      <c r="F60" s="58"/>
      <c r="G60" s="58"/>
      <c r="H60" s="58"/>
      <c r="I60" s="58"/>
      <c r="J60" s="58"/>
    </row>
    <row r="61" spans="1:10" ht="18.75" customHeight="1" x14ac:dyDescent="0.4">
      <c r="A61" s="61" t="s">
        <v>63</v>
      </c>
      <c r="B61" s="66"/>
      <c r="C61" s="66"/>
      <c r="D61" s="66"/>
      <c r="E61" s="66"/>
      <c r="F61" s="66"/>
      <c r="G61" s="66"/>
      <c r="H61" s="66"/>
      <c r="I61" s="46" t="str">
        <f>IF(AND(J61="",E63&lt;&gt;""),"error","")</f>
        <v/>
      </c>
      <c r="J61" s="29"/>
    </row>
    <row r="62" spans="1:10" ht="22.5" customHeight="1" x14ac:dyDescent="0.4">
      <c r="A62" s="59" t="s">
        <v>51</v>
      </c>
      <c r="B62" s="59"/>
      <c r="C62" s="59"/>
      <c r="D62" s="59"/>
      <c r="E62" s="60"/>
      <c r="F62" s="60"/>
      <c r="G62" s="60"/>
      <c r="H62" s="60"/>
      <c r="I62" s="60"/>
      <c r="J62" s="60"/>
    </row>
    <row r="63" spans="1:10" ht="22.5" customHeight="1" x14ac:dyDescent="0.4">
      <c r="A63" s="57" t="s">
        <v>52</v>
      </c>
      <c r="B63" s="57"/>
      <c r="C63" s="57"/>
      <c r="D63" s="57"/>
      <c r="E63" s="58"/>
      <c r="F63" s="58"/>
      <c r="G63" s="58"/>
      <c r="H63" s="58"/>
      <c r="I63" s="58"/>
      <c r="J63" s="58"/>
    </row>
    <row r="64" spans="1:10" ht="6" customHeight="1" x14ac:dyDescent="0.4">
      <c r="A64" s="128"/>
      <c r="B64" s="129"/>
      <c r="C64" s="129"/>
      <c r="D64" s="129"/>
      <c r="E64" s="129"/>
      <c r="F64" s="129"/>
      <c r="G64" s="45"/>
      <c r="H64" s="116"/>
      <c r="I64" s="116"/>
      <c r="J64" s="116"/>
    </row>
    <row r="65" spans="1:10" x14ac:dyDescent="0.4">
      <c r="A65" s="17"/>
      <c r="B65" s="17"/>
      <c r="C65" s="17"/>
      <c r="D65" s="17"/>
      <c r="E65" s="17"/>
      <c r="F65" s="17"/>
      <c r="G65" s="17"/>
      <c r="H65" s="17"/>
      <c r="I65" s="17"/>
      <c r="J65" s="17"/>
    </row>
    <row r="66" spans="1:10" ht="14.25" thickBot="1" x14ac:dyDescent="0.45">
      <c r="A66" s="47"/>
      <c r="B66" s="47"/>
      <c r="C66" s="47"/>
      <c r="D66" s="47"/>
      <c r="E66" s="47"/>
      <c r="F66" s="47"/>
      <c r="G66" s="47"/>
      <c r="H66" s="47"/>
      <c r="I66" s="47"/>
      <c r="J66" s="47"/>
    </row>
    <row r="67" spans="1:10" ht="18.75" customHeight="1" x14ac:dyDescent="0.4">
      <c r="B67" s="101" t="s">
        <v>54</v>
      </c>
      <c r="C67" s="101"/>
      <c r="D67" s="102" t="s">
        <v>55</v>
      </c>
      <c r="E67" s="103"/>
      <c r="F67" s="102" t="s">
        <v>56</v>
      </c>
      <c r="G67" s="106"/>
      <c r="H67" s="108" t="s">
        <v>57</v>
      </c>
      <c r="I67" s="109"/>
    </row>
    <row r="68" spans="1:10" ht="36.75" customHeight="1" x14ac:dyDescent="0.4">
      <c r="B68" s="98" t="str">
        <f>A52</f>
        <v>①新たな生産活動への転換等に要する費用（上限15万円）</v>
      </c>
      <c r="C68" s="98"/>
      <c r="D68" s="99">
        <f>E54</f>
        <v>0</v>
      </c>
      <c r="E68" s="104"/>
      <c r="F68" s="99">
        <f>IF(OR($J$12="error",$J$37="error",$J$38="error",$J$44="error",$I$52="error"),"error",IF(AND($H$46="",$H$34-$H$40*12&gt;150000),150000,IF(AND($H$46="",$H$34-$H$40*12&lt;150000),$H$34-$H$40*12,IF(AND($H$40="",$H$34-$H$46/3*12&gt;150000),150000,IF(AND($H$40="",$H$34-$H$46/3*12&lt;150000),$H$34-$H$46/3*12,"")))))</f>
        <v>0</v>
      </c>
      <c r="G68" s="105"/>
      <c r="H68" s="110">
        <f>IF($F68="error","error",IF(申請様式!$I$78&gt;1200000,"0",IF($F68&lt;0,0,MIN($D68,$F68))))</f>
        <v>0</v>
      </c>
      <c r="I68" s="111"/>
    </row>
    <row r="69" spans="1:10" ht="36.75" customHeight="1" x14ac:dyDescent="0.4">
      <c r="B69" s="98" t="str">
        <f>A55</f>
        <v>②新たな販路拡大等に要する費用（上限５万円）</v>
      </c>
      <c r="C69" s="98"/>
      <c r="D69" s="99">
        <f>E57</f>
        <v>0</v>
      </c>
      <c r="E69" s="100"/>
      <c r="F69" s="99">
        <f>IF(OR($J$12="error",$J$37="error",$J$38="error",$J$44="error",$I$55="error"),"error",IF(AND($H$46="",$H$34-$H$40*12&gt;50000),50000,IF(AND($H$46="",$H$34-$H$40*12&lt;50000),$H$34-$H$40*12,IF(AND($H$40="",$H$34-$H$46/3*12&gt;50000),50000,IF(AND($H$40="",$H$34-$H$46/3*12&lt;50000),$H$34-$H$46/3*12,"")))))</f>
        <v>0</v>
      </c>
      <c r="G69" s="105"/>
      <c r="H69" s="112">
        <f>IF($F69="error","error",IF(申請様式!$I$78&gt;1200000,"0",IF($F69&lt;0,0,MIN($D69,$F69))))</f>
        <v>0</v>
      </c>
      <c r="I69" s="113"/>
    </row>
    <row r="70" spans="1:10" ht="36.75" customHeight="1" x14ac:dyDescent="0.4">
      <c r="B70" s="98" t="str">
        <f>A58</f>
        <v>③経営コンサルタント派遣等経営改善に要する費用（上限５万円）</v>
      </c>
      <c r="C70" s="98"/>
      <c r="D70" s="99">
        <f>E60</f>
        <v>0</v>
      </c>
      <c r="E70" s="100"/>
      <c r="F70" s="99">
        <f>IF(OR($J$12="error",$J$37="error",$J$38="error",$J$44="error",$I$58="error"),"error",IF(AND($H$46="",$H$34-$H$40*12&gt;50000),50000,IF(AND($H$46="",$H$34-$H$40*12&lt;50000),$H$34-$H$40*12,IF(AND($H$40="",$H$34-$H$46/3*12&gt;50000),50000,IF(AND($H$40="",$H$34-$H$46/3*12&lt;50000),$H$34-$H$46/3*12,"")))))</f>
        <v>0</v>
      </c>
      <c r="G70" s="105"/>
      <c r="H70" s="112">
        <f>IF($F70="error","error",IF(申請様式!$I$78&gt;1200000,"0",IF($F70&lt;0,0,MIN($D70,$F70))))</f>
        <v>0</v>
      </c>
      <c r="I70" s="113"/>
    </row>
    <row r="71" spans="1:10" ht="36.75" customHeight="1" thickBot="1" x14ac:dyDescent="0.45">
      <c r="B71" s="98" t="str">
        <f>A61</f>
        <v>④生産活動を行うために必要な感染防止対策に要する費用（上限５万円）</v>
      </c>
      <c r="C71" s="98"/>
      <c r="D71" s="99">
        <f>E63</f>
        <v>0</v>
      </c>
      <c r="E71" s="100"/>
      <c r="F71" s="99">
        <f>IF(OR($J$12="error",$J$37="error",$J$38="error",$J$44="error",$I$61="error"),"error",IF(AND($H$46="",$H$34-$H$40*12&gt;50000),50000,IF(AND($H$46="",$H$34-$H$40*12&lt;50000),$H$34-$H$40*12,IF(AND($H$40="",$H$34-$H$46/3*12&gt;50000),50000,IF(AND($H$40="",$H$34-$H$46/3*12&lt;50000),$H$34-$H$46/3*12,"")))))</f>
        <v>0</v>
      </c>
      <c r="G71" s="105"/>
      <c r="H71" s="114">
        <f>IF($F71="error","error",IF(申請様式!$I$78&gt;1200000,"0",IF($F71&lt;0,0,MIN($D71,$F71))))</f>
        <v>0</v>
      </c>
      <c r="I71" s="115"/>
    </row>
    <row r="72" spans="1:10" ht="14.25" thickBot="1" x14ac:dyDescent="0.45"/>
    <row r="73" spans="1:10" ht="19.5" customHeight="1" thickBot="1" x14ac:dyDescent="0.45">
      <c r="E73" s="84" t="s">
        <v>58</v>
      </c>
      <c r="F73" s="85"/>
      <c r="G73" s="85"/>
      <c r="H73" s="85"/>
      <c r="I73" s="86"/>
    </row>
    <row r="74" spans="1:10" ht="36.75" customHeight="1" thickBot="1" x14ac:dyDescent="0.45">
      <c r="E74" s="87" t="str">
        <f>IF(OR(AND($J$13="",$J$19=""),$H$34="",AND($J$13="○",OR($H$40="",$H$41="")),AND($J$19="○",$H$46="",$H$47=""),OR(I52="error",I55="error",I58="error",I61="error"),AND(J52="",J55="",J58="",J61="")),"未記入又は不適切な箇所があります",MIN(1200000-申請様式!I78,SUM(H68:I71)))</f>
        <v>未記入又は不適切な箇所があります</v>
      </c>
      <c r="F74" s="88"/>
      <c r="G74" s="88"/>
      <c r="H74" s="88"/>
      <c r="I74" s="89"/>
    </row>
    <row r="75" spans="1:10" ht="13.5" customHeight="1" x14ac:dyDescent="0.4">
      <c r="A75" s="18"/>
      <c r="B75" s="19"/>
      <c r="C75" s="19"/>
      <c r="D75" s="19"/>
      <c r="E75" s="90" t="s">
        <v>59</v>
      </c>
      <c r="F75" s="90"/>
      <c r="G75" s="90"/>
      <c r="H75" s="90"/>
      <c r="I75" s="90"/>
      <c r="J75" s="42"/>
    </row>
    <row r="76" spans="1:10" ht="13.5" customHeight="1" x14ac:dyDescent="0.4">
      <c r="A76" s="23"/>
      <c r="B76" s="19"/>
      <c r="C76" s="19"/>
      <c r="D76" s="19"/>
      <c r="E76" s="24"/>
      <c r="F76" s="24"/>
      <c r="G76" s="24"/>
      <c r="H76" s="24"/>
      <c r="I76" s="24"/>
      <c r="J76" s="42"/>
    </row>
    <row r="77" spans="1:10" x14ac:dyDescent="0.4">
      <c r="A77" s="83" t="s">
        <v>87</v>
      </c>
      <c r="B77" s="83"/>
      <c r="C77" s="83"/>
      <c r="D77" s="83"/>
      <c r="E77" s="83"/>
      <c r="F77" s="83"/>
      <c r="G77" s="83"/>
      <c r="H77" s="83"/>
      <c r="I77" s="83"/>
      <c r="J77" s="83"/>
    </row>
  </sheetData>
  <mergeCells count="84">
    <mergeCell ref="E75:I75"/>
    <mergeCell ref="A77:J77"/>
    <mergeCell ref="B71:C71"/>
    <mergeCell ref="D71:E71"/>
    <mergeCell ref="F71:G71"/>
    <mergeCell ref="H71:I71"/>
    <mergeCell ref="E73:I73"/>
    <mergeCell ref="E74:I74"/>
    <mergeCell ref="B69:C69"/>
    <mergeCell ref="D69:E69"/>
    <mergeCell ref="F69:G69"/>
    <mergeCell ref="H69:I69"/>
    <mergeCell ref="B70:C70"/>
    <mergeCell ref="D70:E70"/>
    <mergeCell ref="F70:G70"/>
    <mergeCell ref="H70:I70"/>
    <mergeCell ref="B67:C67"/>
    <mergeCell ref="D67:E67"/>
    <mergeCell ref="F67:G67"/>
    <mergeCell ref="H67:I67"/>
    <mergeCell ref="B68:C68"/>
    <mergeCell ref="D68:E68"/>
    <mergeCell ref="F68:G68"/>
    <mergeCell ref="H68:I68"/>
    <mergeCell ref="A62:D62"/>
    <mergeCell ref="E62:J62"/>
    <mergeCell ref="A63:D63"/>
    <mergeCell ref="E63:J63"/>
    <mergeCell ref="A64:F64"/>
    <mergeCell ref="H64:J64"/>
    <mergeCell ref="A45:G45"/>
    <mergeCell ref="H45:J45"/>
    <mergeCell ref="A61:H61"/>
    <mergeCell ref="A54:D54"/>
    <mergeCell ref="E54:J54"/>
    <mergeCell ref="A55:H55"/>
    <mergeCell ref="A56:D56"/>
    <mergeCell ref="E56:J56"/>
    <mergeCell ref="A57:D57"/>
    <mergeCell ref="E57:J57"/>
    <mergeCell ref="A58:H58"/>
    <mergeCell ref="A59:D59"/>
    <mergeCell ref="E59:J59"/>
    <mergeCell ref="A60:D60"/>
    <mergeCell ref="E60:J60"/>
    <mergeCell ref="A53:D53"/>
    <mergeCell ref="E53:J53"/>
    <mergeCell ref="A46:G46"/>
    <mergeCell ref="H46:J46"/>
    <mergeCell ref="A47:G47"/>
    <mergeCell ref="H47:J47"/>
    <mergeCell ref="A50:J50"/>
    <mergeCell ref="A51:J51"/>
    <mergeCell ref="A52:H52"/>
    <mergeCell ref="B48:J48"/>
    <mergeCell ref="B17:J17"/>
    <mergeCell ref="B21:J21"/>
    <mergeCell ref="B22:J22"/>
    <mergeCell ref="B24:J24"/>
    <mergeCell ref="A31:J31"/>
    <mergeCell ref="A11:J11"/>
    <mergeCell ref="A13:I13"/>
    <mergeCell ref="B14:J14"/>
    <mergeCell ref="B15:J15"/>
    <mergeCell ref="B16:J16"/>
    <mergeCell ref="A1:J1"/>
    <mergeCell ref="G6:J6"/>
    <mergeCell ref="G7:J7"/>
    <mergeCell ref="G8:J8"/>
    <mergeCell ref="G9:J9"/>
    <mergeCell ref="A41:G41"/>
    <mergeCell ref="H41:J41"/>
    <mergeCell ref="B20:J20"/>
    <mergeCell ref="E44:F44"/>
    <mergeCell ref="A19:I19"/>
    <mergeCell ref="B32:J32"/>
    <mergeCell ref="A34:G34"/>
    <mergeCell ref="H34:J34"/>
    <mergeCell ref="B35:J35"/>
    <mergeCell ref="A40:G40"/>
    <mergeCell ref="H40:J40"/>
    <mergeCell ref="A39:G39"/>
    <mergeCell ref="H39:J39"/>
    <mergeCell ref="B42:J42"/>
  </mergeCells>
  <phoneticPr fontId="1"/>
  <conditionalFormatting sqref="E74">
    <cfRule type="expression" dxfId="119" priority="43">
      <formula>$E$74="未記入又は不適切な箇所があります"</formula>
    </cfRule>
    <cfRule type="expression" dxfId="118" priority="44">
      <formula>$E$74="error"</formula>
    </cfRule>
  </conditionalFormatting>
  <conditionalFormatting sqref="E53:J54">
    <cfRule type="expression" dxfId="117" priority="35">
      <formula>$J$52="○"</formula>
    </cfRule>
  </conditionalFormatting>
  <conditionalFormatting sqref="E56:J57">
    <cfRule type="expression" dxfId="116" priority="34">
      <formula>$J$55="○"</formula>
    </cfRule>
  </conditionalFormatting>
  <conditionalFormatting sqref="E59:J60">
    <cfRule type="expression" dxfId="115" priority="33">
      <formula>$J$58="○"</formula>
    </cfRule>
  </conditionalFormatting>
  <conditionalFormatting sqref="E62:J63">
    <cfRule type="expression" dxfId="114" priority="32">
      <formula>$J$61="○"</formula>
    </cfRule>
  </conditionalFormatting>
  <conditionalFormatting sqref="H68">
    <cfRule type="expression" dxfId="113" priority="46">
      <formula>$H68="未記入又は不適切な箇所があります"</formula>
    </cfRule>
  </conditionalFormatting>
  <conditionalFormatting sqref="F68">
    <cfRule type="expression" dxfId="112" priority="31">
      <formula>F68="error"</formula>
    </cfRule>
  </conditionalFormatting>
  <conditionalFormatting sqref="F69:F71">
    <cfRule type="expression" dxfId="111" priority="30">
      <formula>F69="error"</formula>
    </cfRule>
  </conditionalFormatting>
  <conditionalFormatting sqref="H68:I68">
    <cfRule type="expression" dxfId="110" priority="29">
      <formula>$H68="error"</formula>
    </cfRule>
  </conditionalFormatting>
  <conditionalFormatting sqref="H69:H71">
    <cfRule type="expression" dxfId="109" priority="28">
      <formula>$H69="未記入又は不適切な箇所があります"</formula>
    </cfRule>
  </conditionalFormatting>
  <conditionalFormatting sqref="H69:I71">
    <cfRule type="expression" dxfId="108" priority="27">
      <formula>$H69="error"</formula>
    </cfRule>
  </conditionalFormatting>
  <conditionalFormatting sqref="I52">
    <cfRule type="expression" dxfId="107" priority="26">
      <formula>$I52="error"</formula>
    </cfRule>
  </conditionalFormatting>
  <conditionalFormatting sqref="I55">
    <cfRule type="expression" dxfId="106" priority="25">
      <formula>$I55="error"</formula>
    </cfRule>
  </conditionalFormatting>
  <conditionalFormatting sqref="I58">
    <cfRule type="expression" dxfId="105" priority="24">
      <formula>$I58="error"</formula>
    </cfRule>
  </conditionalFormatting>
  <conditionalFormatting sqref="I61">
    <cfRule type="expression" dxfId="104" priority="23">
      <formula>$I61="error"</formula>
    </cfRule>
  </conditionalFormatting>
  <conditionalFormatting sqref="G44:J44">
    <cfRule type="expression" dxfId="103" priority="6">
      <formula>$J$44="error"</formula>
    </cfRule>
  </conditionalFormatting>
  <conditionalFormatting sqref="F38:J38">
    <cfRule type="expression" dxfId="102" priority="4">
      <formula>$J$38="error"</formula>
    </cfRule>
  </conditionalFormatting>
  <conditionalFormatting sqref="F38:I38 J37">
    <cfRule type="expression" dxfId="101" priority="3">
      <formula>$J$37="error"</formula>
    </cfRule>
  </conditionalFormatting>
  <conditionalFormatting sqref="G12:J12">
    <cfRule type="expression" dxfId="100" priority="8">
      <formula>AND($J$13="○",$J$19="○")</formula>
    </cfRule>
  </conditionalFormatting>
  <conditionalFormatting sqref="H39:J41 E38">
    <cfRule type="expression" dxfId="99" priority="2">
      <formula>$J$19="○"</formula>
    </cfRule>
    <cfRule type="expression" dxfId="98" priority="7">
      <formula>$J$13="○"</formula>
    </cfRule>
  </conditionalFormatting>
  <conditionalFormatting sqref="H45:J47 E44">
    <cfRule type="expression" dxfId="97" priority="1">
      <formula>$J$13="○"</formula>
    </cfRule>
    <cfRule type="expression" dxfId="96" priority="5">
      <formula>$J$19="○"</formula>
    </cfRule>
  </conditionalFormatting>
  <dataValidations count="2">
    <dataValidation type="list" allowBlank="1" showInputMessage="1" showErrorMessage="1" sqref="E44:F44">
      <formula1>"令和３年４月から６月,令和３年５月から７月,令和３年６月から８月,令和３年７月から９月,令和３年８月から１０月,令和３年９月から１１月,令和３年１０月から１２月,令和３年１１月から令和４年１月,令和３年１２月から令和４年２月,令和４年１月から３月"</formula1>
    </dataValidation>
    <dataValidation type="list" allowBlank="1" showInputMessage="1" showErrorMessage="1" sqref="E38">
      <formula1>"令和３年４月,令和３年５月,令和３年６月,令和３年７月,令和３年８月,令和３年９月,令和３年１０月,令和３年１１月,令和３年１２月,令和４年１月,令和４年２月,令和４年３月"</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oddHeader>&amp;R&amp;"ＭＳ Ｐゴシック,標準"（別添３）</oddHeader>
  </headerFooter>
  <rowBreaks count="1" manualBreakCount="1">
    <brk id="49"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リスト!$F$2:$F$32</xm:f>
          </x14:formula1>
          <xm:sqref>J5</xm:sqref>
        </x14:dataValidation>
        <x14:dataValidation type="list" allowBlank="1" showInputMessage="1" showErrorMessage="1">
          <x14:formula1>
            <xm:f>リスト!$E$2:$E$13</xm:f>
          </x14:formula1>
          <xm:sqref>I5</xm:sqref>
        </x14:dataValidation>
        <x14:dataValidation type="list" allowBlank="1" showInputMessage="1" showErrorMessage="1">
          <x14:formula1>
            <xm:f>リスト!$D$2:$D$3</xm:f>
          </x14:formula1>
          <xm:sqref>H5</xm:sqref>
        </x14:dataValidation>
        <x14:dataValidation type="list" allowBlank="1" showInputMessage="1" showErrorMessage="1">
          <x14:formula1>
            <xm:f>リスト!$B$1:$B$2</xm:f>
          </x14:formula1>
          <xm:sqref>J58 J61 J52 J55 J13 J19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view="pageBreakPreview" zoomScaleNormal="100" zoomScaleSheetLayoutView="100" workbookViewId="0">
      <selection activeCell="H5" sqref="H5"/>
    </sheetView>
  </sheetViews>
  <sheetFormatPr defaultRowHeight="13.5" x14ac:dyDescent="0.4"/>
  <cols>
    <col min="1" max="16384" width="9" style="1"/>
  </cols>
  <sheetData>
    <row r="1" spans="1:10" ht="17.25" x14ac:dyDescent="0.4">
      <c r="A1" s="73" t="s">
        <v>36</v>
      </c>
      <c r="B1" s="73"/>
      <c r="C1" s="73"/>
      <c r="D1" s="73"/>
      <c r="E1" s="73"/>
      <c r="F1" s="73"/>
      <c r="G1" s="73"/>
      <c r="H1" s="73"/>
      <c r="I1" s="73"/>
      <c r="J1" s="73"/>
    </row>
    <row r="3" spans="1:10" x14ac:dyDescent="0.4">
      <c r="A3" s="1" t="s">
        <v>78</v>
      </c>
    </row>
    <row r="5" spans="1:10" ht="17.25" customHeight="1" x14ac:dyDescent="0.15">
      <c r="F5" s="20" t="s">
        <v>4</v>
      </c>
      <c r="G5" s="25" t="s">
        <v>20</v>
      </c>
      <c r="H5" s="26"/>
      <c r="I5" s="27"/>
      <c r="J5" s="28"/>
    </row>
    <row r="6" spans="1:10" ht="17.25" customHeight="1" x14ac:dyDescent="0.15">
      <c r="F6" s="20" t="s">
        <v>0</v>
      </c>
      <c r="G6" s="74"/>
      <c r="H6" s="74"/>
      <c r="I6" s="74"/>
      <c r="J6" s="74"/>
    </row>
    <row r="7" spans="1:10" ht="17.25" customHeight="1" x14ac:dyDescent="0.15">
      <c r="F7" s="20" t="s">
        <v>1</v>
      </c>
      <c r="G7" s="74"/>
      <c r="H7" s="74"/>
      <c r="I7" s="74"/>
      <c r="J7" s="74"/>
    </row>
    <row r="8" spans="1:10" ht="17.25" customHeight="1" x14ac:dyDescent="0.15">
      <c r="F8" s="20" t="s">
        <v>19</v>
      </c>
      <c r="G8" s="74"/>
      <c r="H8" s="74"/>
      <c r="I8" s="74"/>
      <c r="J8" s="74"/>
    </row>
    <row r="9" spans="1:10" ht="17.25" customHeight="1" x14ac:dyDescent="0.15">
      <c r="F9" s="20" t="s">
        <v>5</v>
      </c>
      <c r="G9" s="74"/>
      <c r="H9" s="74"/>
      <c r="I9" s="74"/>
      <c r="J9" s="74"/>
    </row>
    <row r="11" spans="1:10" ht="17.100000000000001" customHeight="1" x14ac:dyDescent="0.4">
      <c r="A11" s="64" t="s">
        <v>2</v>
      </c>
      <c r="B11" s="64"/>
      <c r="C11" s="64"/>
      <c r="D11" s="64"/>
      <c r="E11" s="64"/>
      <c r="F11" s="64"/>
      <c r="G11" s="64"/>
      <c r="H11" s="64"/>
      <c r="I11" s="64"/>
      <c r="J11" s="64"/>
    </row>
    <row r="12" spans="1:10" ht="17.100000000000001" customHeight="1" x14ac:dyDescent="0.4">
      <c r="A12" s="1" t="s">
        <v>40</v>
      </c>
      <c r="G12" s="33" t="str">
        <f>IF($J$12="error","※どちらか一方を選択してください","")</f>
        <v/>
      </c>
      <c r="J12" s="34" t="str">
        <f>IF(AND(J13="○",J19="○"),"error","")</f>
        <v/>
      </c>
    </row>
    <row r="13" spans="1:10" ht="18.95" customHeight="1" x14ac:dyDescent="0.4">
      <c r="A13" s="77" t="s">
        <v>47</v>
      </c>
      <c r="B13" s="78"/>
      <c r="C13" s="78"/>
      <c r="D13" s="78"/>
      <c r="E13" s="78"/>
      <c r="F13" s="78"/>
      <c r="G13" s="78"/>
      <c r="H13" s="78"/>
      <c r="I13" s="79"/>
      <c r="J13" s="29"/>
    </row>
    <row r="14" spans="1:10" ht="15" customHeight="1" x14ac:dyDescent="0.4">
      <c r="A14" s="43" t="s">
        <v>41</v>
      </c>
      <c r="B14" s="80" t="s">
        <v>44</v>
      </c>
      <c r="C14" s="80"/>
      <c r="D14" s="80"/>
      <c r="E14" s="80"/>
      <c r="F14" s="80"/>
      <c r="G14" s="80"/>
      <c r="H14" s="80"/>
      <c r="I14" s="80"/>
      <c r="J14" s="80"/>
    </row>
    <row r="15" spans="1:10" ht="40.5" customHeight="1" x14ac:dyDescent="0.4">
      <c r="A15" s="44" t="s">
        <v>42</v>
      </c>
      <c r="B15" s="81" t="s">
        <v>80</v>
      </c>
      <c r="C15" s="81"/>
      <c r="D15" s="81"/>
      <c r="E15" s="81"/>
      <c r="F15" s="81"/>
      <c r="G15" s="81"/>
      <c r="H15" s="81"/>
      <c r="I15" s="81"/>
      <c r="J15" s="81"/>
    </row>
    <row r="16" spans="1:10" ht="42" customHeight="1" x14ac:dyDescent="0.4">
      <c r="A16" s="44" t="s">
        <v>43</v>
      </c>
      <c r="B16" s="81" t="s">
        <v>81</v>
      </c>
      <c r="C16" s="81"/>
      <c r="D16" s="81"/>
      <c r="E16" s="81"/>
      <c r="F16" s="81"/>
      <c r="G16" s="81"/>
      <c r="H16" s="81"/>
      <c r="I16" s="81"/>
      <c r="J16" s="81"/>
    </row>
    <row r="17" spans="1:10" ht="39" customHeight="1" x14ac:dyDescent="0.4">
      <c r="A17" s="7" t="s">
        <v>6</v>
      </c>
      <c r="B17" s="67" t="s">
        <v>45</v>
      </c>
      <c r="C17" s="67"/>
      <c r="D17" s="67"/>
      <c r="E17" s="67"/>
      <c r="F17" s="67"/>
      <c r="G17" s="67"/>
      <c r="H17" s="67"/>
      <c r="I17" s="67"/>
      <c r="J17" s="67"/>
    </row>
    <row r="18" spans="1:10" ht="5.25" customHeight="1" x14ac:dyDescent="0.4">
      <c r="A18" s="49"/>
      <c r="B18" s="49"/>
      <c r="C18" s="49"/>
      <c r="D18" s="49"/>
      <c r="E18" s="49"/>
      <c r="F18" s="49"/>
      <c r="G18" s="49"/>
      <c r="H18" s="49"/>
      <c r="I18" s="4"/>
      <c r="J18" s="5"/>
    </row>
    <row r="19" spans="1:10" ht="18.95" customHeight="1" x14ac:dyDescent="0.4">
      <c r="A19" s="77" t="s">
        <v>48</v>
      </c>
      <c r="B19" s="78"/>
      <c r="C19" s="78"/>
      <c r="D19" s="78"/>
      <c r="E19" s="78"/>
      <c r="F19" s="78"/>
      <c r="G19" s="78"/>
      <c r="H19" s="78"/>
      <c r="I19" s="79"/>
      <c r="J19" s="29"/>
    </row>
    <row r="20" spans="1:10" ht="15" customHeight="1" x14ac:dyDescent="0.4">
      <c r="A20" s="43" t="s">
        <v>41</v>
      </c>
      <c r="B20" s="82" t="s">
        <v>76</v>
      </c>
      <c r="C20" s="82"/>
      <c r="D20" s="82"/>
      <c r="E20" s="82"/>
      <c r="F20" s="82"/>
      <c r="G20" s="82"/>
      <c r="H20" s="82"/>
      <c r="I20" s="82"/>
      <c r="J20" s="82"/>
    </row>
    <row r="21" spans="1:10" ht="48.75" customHeight="1" x14ac:dyDescent="0.4">
      <c r="A21" s="44" t="s">
        <v>42</v>
      </c>
      <c r="B21" s="81" t="s">
        <v>82</v>
      </c>
      <c r="C21" s="81"/>
      <c r="D21" s="81"/>
      <c r="E21" s="81"/>
      <c r="F21" s="81"/>
      <c r="G21" s="81"/>
      <c r="H21" s="81"/>
      <c r="I21" s="81"/>
      <c r="J21" s="81"/>
    </row>
    <row r="22" spans="1:10" ht="48.75" customHeight="1" x14ac:dyDescent="0.4">
      <c r="A22" s="44" t="s">
        <v>43</v>
      </c>
      <c r="B22" s="81" t="s">
        <v>83</v>
      </c>
      <c r="C22" s="81"/>
      <c r="D22" s="81"/>
      <c r="E22" s="81"/>
      <c r="F22" s="81"/>
      <c r="G22" s="81"/>
      <c r="H22" s="81"/>
      <c r="I22" s="81"/>
      <c r="J22" s="81"/>
    </row>
    <row r="23" spans="1:10" ht="5.25" customHeight="1" x14ac:dyDescent="0.4">
      <c r="A23" s="6"/>
      <c r="B23" s="6"/>
      <c r="C23" s="6"/>
      <c r="D23" s="6"/>
      <c r="E23" s="6"/>
      <c r="F23" s="6"/>
      <c r="G23" s="6"/>
      <c r="H23" s="6"/>
      <c r="I23" s="6"/>
      <c r="J23" s="6"/>
    </row>
    <row r="24" spans="1:10" ht="39" customHeight="1" x14ac:dyDescent="0.4">
      <c r="A24" s="8" t="s">
        <v>7</v>
      </c>
      <c r="B24" s="75" t="s">
        <v>46</v>
      </c>
      <c r="C24" s="75"/>
      <c r="D24" s="75"/>
      <c r="E24" s="75"/>
      <c r="F24" s="75"/>
      <c r="G24" s="75"/>
      <c r="H24" s="75"/>
      <c r="I24" s="75"/>
      <c r="J24" s="76"/>
    </row>
    <row r="25" spans="1:10" x14ac:dyDescent="0.4">
      <c r="A25" s="9" t="s">
        <v>3</v>
      </c>
    </row>
    <row r="26" spans="1:10" x14ac:dyDescent="0.4">
      <c r="A26" s="10" t="s">
        <v>37</v>
      </c>
    </row>
    <row r="27" spans="1:10" x14ac:dyDescent="0.4">
      <c r="A27" s="10" t="s">
        <v>38</v>
      </c>
    </row>
    <row r="28" spans="1:10" x14ac:dyDescent="0.4">
      <c r="A28" s="10" t="s">
        <v>39</v>
      </c>
    </row>
    <row r="29" spans="1:10" x14ac:dyDescent="0.4">
      <c r="A29" s="10" t="s">
        <v>79</v>
      </c>
    </row>
    <row r="30" spans="1:10" ht="5.25" customHeight="1" x14ac:dyDescent="0.4"/>
    <row r="31" spans="1:10" ht="17.100000000000001" customHeight="1" x14ac:dyDescent="0.4">
      <c r="A31" s="64" t="s">
        <v>49</v>
      </c>
      <c r="B31" s="64"/>
      <c r="C31" s="64"/>
      <c r="D31" s="64"/>
      <c r="E31" s="64"/>
      <c r="F31" s="64"/>
      <c r="G31" s="64"/>
      <c r="H31" s="64"/>
      <c r="I31" s="64"/>
      <c r="J31" s="64"/>
    </row>
    <row r="32" spans="1:10" ht="15" customHeight="1" x14ac:dyDescent="0.4">
      <c r="A32" s="12" t="s">
        <v>8</v>
      </c>
      <c r="B32" s="67" t="s">
        <v>18</v>
      </c>
      <c r="C32" s="67"/>
      <c r="D32" s="67"/>
      <c r="E32" s="67"/>
      <c r="F32" s="67"/>
      <c r="G32" s="67"/>
      <c r="H32" s="67"/>
      <c r="I32" s="67"/>
      <c r="J32" s="68"/>
    </row>
    <row r="33" spans="1:10" ht="5.25" customHeight="1" x14ac:dyDescent="0.4"/>
    <row r="34" spans="1:10" ht="28.5" customHeight="1" x14ac:dyDescent="0.4">
      <c r="A34" s="70" t="s">
        <v>77</v>
      </c>
      <c r="B34" s="70"/>
      <c r="C34" s="70"/>
      <c r="D34" s="70"/>
      <c r="E34" s="70"/>
      <c r="F34" s="70"/>
      <c r="G34" s="70"/>
      <c r="H34" s="69"/>
      <c r="I34" s="69"/>
      <c r="J34" s="69"/>
    </row>
    <row r="35" spans="1:10" ht="62.1" customHeight="1" x14ac:dyDescent="0.4">
      <c r="A35" s="7" t="s">
        <v>9</v>
      </c>
      <c r="B35" s="67" t="s">
        <v>69</v>
      </c>
      <c r="C35" s="67"/>
      <c r="D35" s="67"/>
      <c r="E35" s="67"/>
      <c r="F35" s="67"/>
      <c r="G35" s="67"/>
      <c r="H35" s="67"/>
      <c r="I35" s="67"/>
      <c r="J35" s="68"/>
    </row>
    <row r="36" spans="1:10" ht="5.25" customHeight="1" x14ac:dyDescent="0.4"/>
    <row r="37" spans="1:10" ht="13.5" customHeight="1" x14ac:dyDescent="0.4">
      <c r="A37" s="1" t="s">
        <v>86</v>
      </c>
      <c r="H37" s="2"/>
      <c r="J37" s="35" t="str">
        <f>IF(OR(AND(J13="○",H45&lt;&gt;""),AND(J19="○",H39&lt;&gt;"")),"error","")</f>
        <v/>
      </c>
    </row>
    <row r="38" spans="1:10" ht="18.75" customHeight="1" x14ac:dyDescent="0.4">
      <c r="A38" s="13" t="s">
        <v>11</v>
      </c>
      <c r="D38" s="50" t="s">
        <v>85</v>
      </c>
      <c r="E38" s="51"/>
      <c r="F38" s="37" t="str">
        <f>IF(J38="error","※対象要件を満たしていません",IF(J37="error","※１で選択した方に入力してください",""))</f>
        <v/>
      </c>
      <c r="G38" s="11"/>
      <c r="H38" s="11"/>
      <c r="I38" s="11"/>
      <c r="J38" s="36" t="str">
        <f>IF(H39="","",(IF(H41&gt;-0.5,"error","")))</f>
        <v/>
      </c>
    </row>
    <row r="39" spans="1:10" ht="18.95" customHeight="1" x14ac:dyDescent="0.4">
      <c r="A39" s="71" t="s">
        <v>65</v>
      </c>
      <c r="B39" s="71"/>
      <c r="C39" s="71"/>
      <c r="D39" s="71"/>
      <c r="E39" s="71"/>
      <c r="F39" s="71"/>
      <c r="G39" s="71"/>
      <c r="H39" s="72"/>
      <c r="I39" s="72"/>
      <c r="J39" s="72"/>
    </row>
    <row r="40" spans="1:10" ht="18.95" customHeight="1" x14ac:dyDescent="0.4">
      <c r="A40" s="71" t="s">
        <v>70</v>
      </c>
      <c r="B40" s="71"/>
      <c r="C40" s="71"/>
      <c r="D40" s="71"/>
      <c r="E40" s="71"/>
      <c r="F40" s="71"/>
      <c r="G40" s="71"/>
      <c r="H40" s="72"/>
      <c r="I40" s="72"/>
      <c r="J40" s="72"/>
    </row>
    <row r="41" spans="1:10" ht="18.95" customHeight="1" x14ac:dyDescent="0.4">
      <c r="A41" s="55" t="s">
        <v>66</v>
      </c>
      <c r="B41" s="55"/>
      <c r="C41" s="55"/>
      <c r="D41" s="55"/>
      <c r="E41" s="55"/>
      <c r="F41" s="55"/>
      <c r="G41" s="55"/>
      <c r="H41" s="56" t="str">
        <f>IF(ISBLANK(H39),"",(H39-H40)/H40)</f>
        <v/>
      </c>
      <c r="I41" s="56"/>
      <c r="J41" s="56"/>
    </row>
    <row r="42" spans="1:10" ht="26.25" customHeight="1" x14ac:dyDescent="0.4">
      <c r="A42" s="7" t="s">
        <v>71</v>
      </c>
      <c r="B42" s="67" t="s">
        <v>72</v>
      </c>
      <c r="C42" s="67"/>
      <c r="D42" s="67"/>
      <c r="E42" s="67"/>
      <c r="F42" s="67"/>
      <c r="G42" s="67"/>
      <c r="H42" s="67"/>
      <c r="I42" s="67"/>
      <c r="J42" s="68"/>
    </row>
    <row r="43" spans="1:10" ht="5.25" customHeight="1" x14ac:dyDescent="0.4"/>
    <row r="44" spans="1:10" ht="18.75" customHeight="1" x14ac:dyDescent="0.4">
      <c r="A44" s="13" t="s">
        <v>12</v>
      </c>
      <c r="D44" s="50" t="s">
        <v>84</v>
      </c>
      <c r="E44" s="107"/>
      <c r="F44" s="107"/>
      <c r="G44" s="37" t="str">
        <f>IF(J44="error","※対象要件を満たしていません","")</f>
        <v/>
      </c>
      <c r="H44" s="11"/>
      <c r="I44" s="11"/>
      <c r="J44" s="34" t="str">
        <f>IF(H45="","",(IF(H47&gt;-0.3,"error","")))</f>
        <v/>
      </c>
    </row>
    <row r="45" spans="1:10" ht="18.95" customHeight="1" x14ac:dyDescent="0.4">
      <c r="A45" s="71" t="s">
        <v>67</v>
      </c>
      <c r="B45" s="71"/>
      <c r="C45" s="71"/>
      <c r="D45" s="71"/>
      <c r="E45" s="71"/>
      <c r="F45" s="71"/>
      <c r="G45" s="71"/>
      <c r="H45" s="72"/>
      <c r="I45" s="72"/>
      <c r="J45" s="72"/>
    </row>
    <row r="46" spans="1:10" ht="18.95" customHeight="1" x14ac:dyDescent="0.4">
      <c r="A46" s="71" t="s">
        <v>73</v>
      </c>
      <c r="B46" s="71"/>
      <c r="C46" s="71"/>
      <c r="D46" s="71"/>
      <c r="E46" s="71"/>
      <c r="F46" s="71"/>
      <c r="G46" s="71"/>
      <c r="H46" s="72"/>
      <c r="I46" s="72"/>
      <c r="J46" s="72"/>
    </row>
    <row r="47" spans="1:10" ht="18.95" customHeight="1" x14ac:dyDescent="0.4">
      <c r="A47" s="55" t="s">
        <v>68</v>
      </c>
      <c r="B47" s="55"/>
      <c r="C47" s="55"/>
      <c r="D47" s="55"/>
      <c r="E47" s="55"/>
      <c r="F47" s="55"/>
      <c r="G47" s="55"/>
      <c r="H47" s="56" t="str">
        <f>IF(ISBLANK(H45),"",(H45-H46)/H46)</f>
        <v/>
      </c>
      <c r="I47" s="56"/>
      <c r="J47" s="56"/>
    </row>
    <row r="48" spans="1:10" ht="26.25" customHeight="1" x14ac:dyDescent="0.4">
      <c r="A48" s="7" t="s">
        <v>74</v>
      </c>
      <c r="B48" s="67" t="s">
        <v>75</v>
      </c>
      <c r="C48" s="67"/>
      <c r="D48" s="67"/>
      <c r="E48" s="67"/>
      <c r="F48" s="67"/>
      <c r="G48" s="67"/>
      <c r="H48" s="67"/>
      <c r="I48" s="67"/>
      <c r="J48" s="68"/>
    </row>
    <row r="49" spans="1:10" ht="5.25" customHeight="1" x14ac:dyDescent="0.4"/>
    <row r="50" spans="1:10" ht="17.100000000000001" customHeight="1" x14ac:dyDescent="0.4">
      <c r="A50" s="64" t="s">
        <v>13</v>
      </c>
      <c r="B50" s="65"/>
      <c r="C50" s="65"/>
      <c r="D50" s="65"/>
      <c r="E50" s="65"/>
      <c r="F50" s="65"/>
      <c r="G50" s="65"/>
      <c r="H50" s="65"/>
      <c r="I50" s="65"/>
      <c r="J50" s="65"/>
    </row>
    <row r="51" spans="1:10" ht="33" customHeight="1" x14ac:dyDescent="0.4">
      <c r="A51" s="63" t="s">
        <v>53</v>
      </c>
      <c r="B51" s="63"/>
      <c r="C51" s="63"/>
      <c r="D51" s="63"/>
      <c r="E51" s="63"/>
      <c r="F51" s="63"/>
      <c r="G51" s="63"/>
      <c r="H51" s="63"/>
      <c r="I51" s="63"/>
      <c r="J51" s="63"/>
    </row>
    <row r="52" spans="1:10" ht="18.75" customHeight="1" x14ac:dyDescent="0.4">
      <c r="A52" s="61" t="s">
        <v>60</v>
      </c>
      <c r="B52" s="62"/>
      <c r="C52" s="62"/>
      <c r="D52" s="62"/>
      <c r="E52" s="62"/>
      <c r="F52" s="62"/>
      <c r="G52" s="62"/>
      <c r="H52" s="62"/>
      <c r="I52" s="46" t="str">
        <f>IF(AND(J52="",E54&lt;&gt;""),"error","")</f>
        <v/>
      </c>
      <c r="J52" s="29"/>
    </row>
    <row r="53" spans="1:10" ht="22.5" customHeight="1" x14ac:dyDescent="0.4">
      <c r="A53" s="59" t="s">
        <v>51</v>
      </c>
      <c r="B53" s="59"/>
      <c r="C53" s="59"/>
      <c r="D53" s="59"/>
      <c r="E53" s="60"/>
      <c r="F53" s="60"/>
      <c r="G53" s="60"/>
      <c r="H53" s="60"/>
      <c r="I53" s="60"/>
      <c r="J53" s="60"/>
    </row>
    <row r="54" spans="1:10" ht="22.5" customHeight="1" x14ac:dyDescent="0.4">
      <c r="A54" s="57" t="s">
        <v>52</v>
      </c>
      <c r="B54" s="57"/>
      <c r="C54" s="57"/>
      <c r="D54" s="57"/>
      <c r="E54" s="58"/>
      <c r="F54" s="58"/>
      <c r="G54" s="58"/>
      <c r="H54" s="58"/>
      <c r="I54" s="58"/>
      <c r="J54" s="58"/>
    </row>
    <row r="55" spans="1:10" ht="18.75" customHeight="1" x14ac:dyDescent="0.4">
      <c r="A55" s="61" t="s">
        <v>61</v>
      </c>
      <c r="B55" s="62"/>
      <c r="C55" s="62"/>
      <c r="D55" s="62"/>
      <c r="E55" s="62"/>
      <c r="F55" s="62"/>
      <c r="G55" s="62"/>
      <c r="H55" s="62"/>
      <c r="I55" s="46" t="str">
        <f>IF(AND(J55="",E57&lt;&gt;""),"error","")</f>
        <v/>
      </c>
      <c r="J55" s="29"/>
    </row>
    <row r="56" spans="1:10" ht="22.5" customHeight="1" x14ac:dyDescent="0.4">
      <c r="A56" s="59" t="s">
        <v>51</v>
      </c>
      <c r="B56" s="59"/>
      <c r="C56" s="59"/>
      <c r="D56" s="59"/>
      <c r="E56" s="60"/>
      <c r="F56" s="60"/>
      <c r="G56" s="60"/>
      <c r="H56" s="60"/>
      <c r="I56" s="60"/>
      <c r="J56" s="60"/>
    </row>
    <row r="57" spans="1:10" ht="22.5" customHeight="1" x14ac:dyDescent="0.4">
      <c r="A57" s="57" t="s">
        <v>52</v>
      </c>
      <c r="B57" s="57"/>
      <c r="C57" s="57"/>
      <c r="D57" s="57"/>
      <c r="E57" s="58"/>
      <c r="F57" s="58"/>
      <c r="G57" s="58"/>
      <c r="H57" s="58"/>
      <c r="I57" s="58"/>
      <c r="J57" s="58"/>
    </row>
    <row r="58" spans="1:10" ht="18.75" customHeight="1" x14ac:dyDescent="0.4">
      <c r="A58" s="61" t="s">
        <v>62</v>
      </c>
      <c r="B58" s="66"/>
      <c r="C58" s="66"/>
      <c r="D58" s="66"/>
      <c r="E58" s="66"/>
      <c r="F58" s="66"/>
      <c r="G58" s="66"/>
      <c r="H58" s="66"/>
      <c r="I58" s="46" t="str">
        <f>IF(AND(J58="",E60&lt;&gt;""),"error","")</f>
        <v/>
      </c>
      <c r="J58" s="29"/>
    </row>
    <row r="59" spans="1:10" ht="22.5" customHeight="1" x14ac:dyDescent="0.4">
      <c r="A59" s="59" t="s">
        <v>51</v>
      </c>
      <c r="B59" s="59"/>
      <c r="C59" s="59"/>
      <c r="D59" s="59"/>
      <c r="E59" s="60"/>
      <c r="F59" s="60"/>
      <c r="G59" s="60"/>
      <c r="H59" s="60"/>
      <c r="I59" s="60"/>
      <c r="J59" s="60"/>
    </row>
    <row r="60" spans="1:10" ht="22.5" customHeight="1" x14ac:dyDescent="0.4">
      <c r="A60" s="57" t="s">
        <v>52</v>
      </c>
      <c r="B60" s="57"/>
      <c r="C60" s="57"/>
      <c r="D60" s="57"/>
      <c r="E60" s="58"/>
      <c r="F60" s="58"/>
      <c r="G60" s="58"/>
      <c r="H60" s="58"/>
      <c r="I60" s="58"/>
      <c r="J60" s="58"/>
    </row>
    <row r="61" spans="1:10" ht="18.75" customHeight="1" x14ac:dyDescent="0.4">
      <c r="A61" s="61" t="s">
        <v>63</v>
      </c>
      <c r="B61" s="66"/>
      <c r="C61" s="66"/>
      <c r="D61" s="66"/>
      <c r="E61" s="66"/>
      <c r="F61" s="66"/>
      <c r="G61" s="66"/>
      <c r="H61" s="66"/>
      <c r="I61" s="46" t="str">
        <f>IF(AND(J61="",E63&lt;&gt;""),"error","")</f>
        <v/>
      </c>
      <c r="J61" s="29"/>
    </row>
    <row r="62" spans="1:10" ht="22.5" customHeight="1" x14ac:dyDescent="0.4">
      <c r="A62" s="59" t="s">
        <v>51</v>
      </c>
      <c r="B62" s="59"/>
      <c r="C62" s="59"/>
      <c r="D62" s="59"/>
      <c r="E62" s="60"/>
      <c r="F62" s="60"/>
      <c r="G62" s="60"/>
      <c r="H62" s="60"/>
      <c r="I62" s="60"/>
      <c r="J62" s="60"/>
    </row>
    <row r="63" spans="1:10" ht="22.5" customHeight="1" x14ac:dyDescent="0.4">
      <c r="A63" s="57" t="s">
        <v>52</v>
      </c>
      <c r="B63" s="57"/>
      <c r="C63" s="57"/>
      <c r="D63" s="57"/>
      <c r="E63" s="58"/>
      <c r="F63" s="58"/>
      <c r="G63" s="58"/>
      <c r="H63" s="58"/>
      <c r="I63" s="58"/>
      <c r="J63" s="58"/>
    </row>
    <row r="64" spans="1:10" ht="6" customHeight="1" x14ac:dyDescent="0.4">
      <c r="A64" s="128"/>
      <c r="B64" s="129"/>
      <c r="C64" s="129"/>
      <c r="D64" s="129"/>
      <c r="E64" s="129"/>
      <c r="F64" s="129"/>
      <c r="G64" s="45"/>
      <c r="H64" s="116"/>
      <c r="I64" s="116"/>
      <c r="J64" s="116"/>
    </row>
    <row r="65" spans="1:10" x14ac:dyDescent="0.4">
      <c r="A65" s="17"/>
      <c r="B65" s="17"/>
      <c r="C65" s="17"/>
      <c r="D65" s="17"/>
      <c r="E65" s="17"/>
      <c r="F65" s="17"/>
      <c r="G65" s="17"/>
      <c r="H65" s="17"/>
      <c r="I65" s="17"/>
      <c r="J65" s="17"/>
    </row>
    <row r="66" spans="1:10" ht="14.25" thickBot="1" x14ac:dyDescent="0.45">
      <c r="A66" s="47"/>
      <c r="B66" s="47"/>
      <c r="C66" s="47"/>
      <c r="D66" s="47"/>
      <c r="E66" s="47"/>
      <c r="F66" s="47"/>
      <c r="G66" s="47"/>
      <c r="H66" s="47"/>
      <c r="I66" s="47"/>
      <c r="J66" s="47"/>
    </row>
    <row r="67" spans="1:10" ht="18.75" customHeight="1" x14ac:dyDescent="0.4">
      <c r="B67" s="101" t="s">
        <v>54</v>
      </c>
      <c r="C67" s="101"/>
      <c r="D67" s="102" t="s">
        <v>55</v>
      </c>
      <c r="E67" s="103"/>
      <c r="F67" s="102" t="s">
        <v>56</v>
      </c>
      <c r="G67" s="106"/>
      <c r="H67" s="108" t="s">
        <v>57</v>
      </c>
      <c r="I67" s="109"/>
    </row>
    <row r="68" spans="1:10" ht="36.75" customHeight="1" x14ac:dyDescent="0.4">
      <c r="B68" s="98" t="str">
        <f>A52</f>
        <v>①新たな生産活動への転換等に要する費用（上限15万円）</v>
      </c>
      <c r="C68" s="98"/>
      <c r="D68" s="99">
        <f>E54</f>
        <v>0</v>
      </c>
      <c r="E68" s="104"/>
      <c r="F68" s="99">
        <f>IF(OR($J$12="error",$J$37="error",$J$38="error",$J$44="error",$I$52="error"),"error",IF(AND($H$46="",$H$34-$H$40*12&gt;150000),150000,IF(AND($H$46="",$H$34-$H$40*12&lt;150000),$H$34-$H$40*12,IF(AND($H$40="",$H$34-$H$46/3*12&gt;150000),150000,IF(AND($H$40="",$H$34-$H$46/3*12&lt;150000),$H$34-$H$46/3*12,"")))))</f>
        <v>0</v>
      </c>
      <c r="G68" s="105"/>
      <c r="H68" s="110">
        <f>IF($F68="error","error",IF(申請様式!$I$78&gt;1200000,"0",IF($F68&lt;0,0,MIN($D68,$F68))))</f>
        <v>0</v>
      </c>
      <c r="I68" s="111"/>
    </row>
    <row r="69" spans="1:10" ht="36.75" customHeight="1" x14ac:dyDescent="0.4">
      <c r="B69" s="98" t="str">
        <f>A55</f>
        <v>②新たな販路拡大等に要する費用（上限５万円）</v>
      </c>
      <c r="C69" s="98"/>
      <c r="D69" s="99">
        <f>E57</f>
        <v>0</v>
      </c>
      <c r="E69" s="100"/>
      <c r="F69" s="99">
        <f>IF(OR($J$12="error",$J$37="error",$J$38="error",$J$44="error",$I$55="error"),"error",IF(AND($H$46="",$H$34-$H$40*12&gt;50000),50000,IF(AND($H$46="",$H$34-$H$40*12&lt;50000),$H$34-$H$40*12,IF(AND($H$40="",$H$34-$H$46/3*12&gt;50000),50000,IF(AND($H$40="",$H$34-$H$46/3*12&lt;50000),$H$34-$H$46/3*12,"")))))</f>
        <v>0</v>
      </c>
      <c r="G69" s="105"/>
      <c r="H69" s="112">
        <f>IF($F69="error","error",IF(申請様式!$I$78&gt;1200000,"0",IF($F69&lt;0,0,MIN($D69,$F69))))</f>
        <v>0</v>
      </c>
      <c r="I69" s="113"/>
    </row>
    <row r="70" spans="1:10" ht="36.75" customHeight="1" x14ac:dyDescent="0.4">
      <c r="B70" s="98" t="str">
        <f>A58</f>
        <v>③経営コンサルタント派遣等経営改善に要する費用（上限５万円）</v>
      </c>
      <c r="C70" s="98"/>
      <c r="D70" s="99">
        <f>E60</f>
        <v>0</v>
      </c>
      <c r="E70" s="100"/>
      <c r="F70" s="99">
        <f>IF(OR($J$12="error",$J$37="error",$J$38="error",$J$44="error",$I$58="error"),"error",IF(AND($H$46="",$H$34-$H$40*12&gt;50000),50000,IF(AND($H$46="",$H$34-$H$40*12&lt;50000),$H$34-$H$40*12,IF(AND($H$40="",$H$34-$H$46/3*12&gt;50000),50000,IF(AND($H$40="",$H$34-$H$46/3*12&lt;50000),$H$34-$H$46/3*12,"")))))</f>
        <v>0</v>
      </c>
      <c r="G70" s="105"/>
      <c r="H70" s="112">
        <f>IF($F70="error","error",IF(申請様式!$I$78&gt;1200000,"0",IF($F70&lt;0,0,MIN($D70,$F70))))</f>
        <v>0</v>
      </c>
      <c r="I70" s="113"/>
    </row>
    <row r="71" spans="1:10" ht="36.75" customHeight="1" thickBot="1" x14ac:dyDescent="0.45">
      <c r="B71" s="98" t="str">
        <f>A61</f>
        <v>④生産活動を行うために必要な感染防止対策に要する費用（上限５万円）</v>
      </c>
      <c r="C71" s="98"/>
      <c r="D71" s="99">
        <f>E63</f>
        <v>0</v>
      </c>
      <c r="E71" s="100"/>
      <c r="F71" s="99">
        <f>IF(OR($J$12="error",$J$37="error",$J$38="error",$J$44="error",$I$61="error"),"error",IF(AND($H$46="",$H$34-$H$40*12&gt;50000),50000,IF(AND($H$46="",$H$34-$H$40*12&lt;50000),$H$34-$H$40*12,IF(AND($H$40="",$H$34-$H$46/3*12&gt;50000),50000,IF(AND($H$40="",$H$34-$H$46/3*12&lt;50000),$H$34-$H$46/3*12,"")))))</f>
        <v>0</v>
      </c>
      <c r="G71" s="105"/>
      <c r="H71" s="114">
        <f>IF($F71="error","error",IF(申請様式!$I$78&gt;1200000,"0",IF($F71&lt;0,0,MIN($D71,$F71))))</f>
        <v>0</v>
      </c>
      <c r="I71" s="115"/>
    </row>
    <row r="72" spans="1:10" ht="14.25" thickBot="1" x14ac:dyDescent="0.45"/>
    <row r="73" spans="1:10" ht="19.5" customHeight="1" thickBot="1" x14ac:dyDescent="0.45">
      <c r="E73" s="84" t="s">
        <v>58</v>
      </c>
      <c r="F73" s="85"/>
      <c r="G73" s="85"/>
      <c r="H73" s="85"/>
      <c r="I73" s="86"/>
    </row>
    <row r="74" spans="1:10" ht="36.75" customHeight="1" thickBot="1" x14ac:dyDescent="0.45">
      <c r="E74" s="87" t="str">
        <f>IF(OR(AND($J$13="",$J$19=""),$H$34="",AND($J$13="○",OR($H$40="",$H$41="")),AND($J$19="○",$H$46="",$H$47=""),OR(I52="error",I55="error",I58="error",I61="error"),AND(J52="",J55="",J58="",J61="")),"未記入又は不適切な箇所があります",MIN(1200000-申請様式!I78,SUM(H68:I71)))</f>
        <v>未記入又は不適切な箇所があります</v>
      </c>
      <c r="F74" s="88"/>
      <c r="G74" s="88"/>
      <c r="H74" s="88"/>
      <c r="I74" s="89"/>
    </row>
    <row r="75" spans="1:10" ht="13.5" customHeight="1" x14ac:dyDescent="0.4">
      <c r="A75" s="18"/>
      <c r="B75" s="19"/>
      <c r="C75" s="19"/>
      <c r="D75" s="19"/>
      <c r="E75" s="90" t="s">
        <v>59</v>
      </c>
      <c r="F75" s="90"/>
      <c r="G75" s="90"/>
      <c r="H75" s="90"/>
      <c r="I75" s="90"/>
      <c r="J75" s="42"/>
    </row>
    <row r="76" spans="1:10" ht="13.5" customHeight="1" x14ac:dyDescent="0.4">
      <c r="A76" s="23"/>
      <c r="B76" s="19"/>
      <c r="C76" s="19"/>
      <c r="D76" s="19"/>
      <c r="E76" s="24"/>
      <c r="F76" s="24"/>
      <c r="G76" s="24"/>
      <c r="H76" s="24"/>
      <c r="I76" s="24"/>
      <c r="J76" s="42"/>
    </row>
    <row r="77" spans="1:10" x14ac:dyDescent="0.4">
      <c r="A77" s="83" t="s">
        <v>87</v>
      </c>
      <c r="B77" s="83"/>
      <c r="C77" s="83"/>
      <c r="D77" s="83"/>
      <c r="E77" s="83"/>
      <c r="F77" s="83"/>
      <c r="G77" s="83"/>
      <c r="H77" s="83"/>
      <c r="I77" s="83"/>
      <c r="J77" s="83"/>
    </row>
  </sheetData>
  <mergeCells count="84">
    <mergeCell ref="E75:I75"/>
    <mergeCell ref="A77:J77"/>
    <mergeCell ref="B71:C71"/>
    <mergeCell ref="D71:E71"/>
    <mergeCell ref="F71:G71"/>
    <mergeCell ref="H71:I71"/>
    <mergeCell ref="E73:I73"/>
    <mergeCell ref="E74:I74"/>
    <mergeCell ref="B69:C69"/>
    <mergeCell ref="D69:E69"/>
    <mergeCell ref="F69:G69"/>
    <mergeCell ref="H69:I69"/>
    <mergeCell ref="B70:C70"/>
    <mergeCell ref="D70:E70"/>
    <mergeCell ref="F70:G70"/>
    <mergeCell ref="H70:I70"/>
    <mergeCell ref="B67:C67"/>
    <mergeCell ref="D67:E67"/>
    <mergeCell ref="F67:G67"/>
    <mergeCell ref="H67:I67"/>
    <mergeCell ref="B68:C68"/>
    <mergeCell ref="D68:E68"/>
    <mergeCell ref="F68:G68"/>
    <mergeCell ref="H68:I68"/>
    <mergeCell ref="A62:D62"/>
    <mergeCell ref="E62:J62"/>
    <mergeCell ref="A63:D63"/>
    <mergeCell ref="E63:J63"/>
    <mergeCell ref="A64:F64"/>
    <mergeCell ref="H64:J64"/>
    <mergeCell ref="A45:G45"/>
    <mergeCell ref="H45:J45"/>
    <mergeCell ref="A61:H61"/>
    <mergeCell ref="A54:D54"/>
    <mergeCell ref="E54:J54"/>
    <mergeCell ref="A55:H55"/>
    <mergeCell ref="A56:D56"/>
    <mergeCell ref="E56:J56"/>
    <mergeCell ref="A57:D57"/>
    <mergeCell ref="E57:J57"/>
    <mergeCell ref="A58:H58"/>
    <mergeCell ref="A59:D59"/>
    <mergeCell ref="E59:J59"/>
    <mergeCell ref="A60:D60"/>
    <mergeCell ref="E60:J60"/>
    <mergeCell ref="A53:D53"/>
    <mergeCell ref="E53:J53"/>
    <mergeCell ref="A46:G46"/>
    <mergeCell ref="H46:J46"/>
    <mergeCell ref="A47:G47"/>
    <mergeCell ref="H47:J47"/>
    <mergeCell ref="A50:J50"/>
    <mergeCell ref="A51:J51"/>
    <mergeCell ref="A52:H52"/>
    <mergeCell ref="B48:J48"/>
    <mergeCell ref="B17:J17"/>
    <mergeCell ref="B21:J21"/>
    <mergeCell ref="B22:J22"/>
    <mergeCell ref="B24:J24"/>
    <mergeCell ref="A31:J31"/>
    <mergeCell ref="A11:J11"/>
    <mergeCell ref="A13:I13"/>
    <mergeCell ref="B14:J14"/>
    <mergeCell ref="B15:J15"/>
    <mergeCell ref="B16:J16"/>
    <mergeCell ref="A1:J1"/>
    <mergeCell ref="G6:J6"/>
    <mergeCell ref="G7:J7"/>
    <mergeCell ref="G8:J8"/>
    <mergeCell ref="G9:J9"/>
    <mergeCell ref="A41:G41"/>
    <mergeCell ref="H41:J41"/>
    <mergeCell ref="B20:J20"/>
    <mergeCell ref="E44:F44"/>
    <mergeCell ref="A19:I19"/>
    <mergeCell ref="B32:J32"/>
    <mergeCell ref="A34:G34"/>
    <mergeCell ref="H34:J34"/>
    <mergeCell ref="B35:J35"/>
    <mergeCell ref="A40:G40"/>
    <mergeCell ref="H40:J40"/>
    <mergeCell ref="A39:G39"/>
    <mergeCell ref="H39:J39"/>
    <mergeCell ref="B42:J42"/>
  </mergeCells>
  <phoneticPr fontId="1"/>
  <conditionalFormatting sqref="E74">
    <cfRule type="expression" dxfId="95" priority="43">
      <formula>$E$74="未記入又は不適切な箇所があります"</formula>
    </cfRule>
    <cfRule type="expression" dxfId="94" priority="44">
      <formula>$E$74="error"</formula>
    </cfRule>
  </conditionalFormatting>
  <conditionalFormatting sqref="E53:J54">
    <cfRule type="expression" dxfId="93" priority="35">
      <formula>$J$52="○"</formula>
    </cfRule>
  </conditionalFormatting>
  <conditionalFormatting sqref="E56:J57">
    <cfRule type="expression" dxfId="92" priority="34">
      <formula>$J$55="○"</formula>
    </cfRule>
  </conditionalFormatting>
  <conditionalFormatting sqref="E59:J60">
    <cfRule type="expression" dxfId="91" priority="33">
      <formula>$J$58="○"</formula>
    </cfRule>
  </conditionalFormatting>
  <conditionalFormatting sqref="E62:J63">
    <cfRule type="expression" dxfId="90" priority="32">
      <formula>$J$61="○"</formula>
    </cfRule>
  </conditionalFormatting>
  <conditionalFormatting sqref="H68">
    <cfRule type="expression" dxfId="89" priority="46">
      <formula>$H68="未記入又は不適切な箇所があります"</formula>
    </cfRule>
  </conditionalFormatting>
  <conditionalFormatting sqref="F68">
    <cfRule type="expression" dxfId="88" priority="31">
      <formula>F68="error"</formula>
    </cfRule>
  </conditionalFormatting>
  <conditionalFormatting sqref="F69:F71">
    <cfRule type="expression" dxfId="87" priority="30">
      <formula>F69="error"</formula>
    </cfRule>
  </conditionalFormatting>
  <conditionalFormatting sqref="H68:I68">
    <cfRule type="expression" dxfId="86" priority="29">
      <formula>$H68="error"</formula>
    </cfRule>
  </conditionalFormatting>
  <conditionalFormatting sqref="H69:H71">
    <cfRule type="expression" dxfId="85" priority="28">
      <formula>$H69="未記入又は不適切な箇所があります"</formula>
    </cfRule>
  </conditionalFormatting>
  <conditionalFormatting sqref="H69:I71">
    <cfRule type="expression" dxfId="84" priority="27">
      <formula>$H69="error"</formula>
    </cfRule>
  </conditionalFormatting>
  <conditionalFormatting sqref="I52">
    <cfRule type="expression" dxfId="83" priority="26">
      <formula>$I52="error"</formula>
    </cfRule>
  </conditionalFormatting>
  <conditionalFormatting sqref="I55">
    <cfRule type="expression" dxfId="82" priority="25">
      <formula>$I55="error"</formula>
    </cfRule>
  </conditionalFormatting>
  <conditionalFormatting sqref="I58">
    <cfRule type="expression" dxfId="81" priority="24">
      <formula>$I58="error"</formula>
    </cfRule>
  </conditionalFormatting>
  <conditionalFormatting sqref="I61">
    <cfRule type="expression" dxfId="80" priority="23">
      <formula>$I61="error"</formula>
    </cfRule>
  </conditionalFormatting>
  <conditionalFormatting sqref="G44:J44">
    <cfRule type="expression" dxfId="79" priority="6">
      <formula>$J$44="error"</formula>
    </cfRule>
  </conditionalFormatting>
  <conditionalFormatting sqref="F38:J38">
    <cfRule type="expression" dxfId="78" priority="4">
      <formula>$J$38="error"</formula>
    </cfRule>
  </conditionalFormatting>
  <conditionalFormatting sqref="F38:I38 J37">
    <cfRule type="expression" dxfId="77" priority="3">
      <formula>$J$37="error"</formula>
    </cfRule>
  </conditionalFormatting>
  <conditionalFormatting sqref="G12:J12">
    <cfRule type="expression" dxfId="76" priority="8">
      <formula>AND($J$13="○",$J$19="○")</formula>
    </cfRule>
  </conditionalFormatting>
  <conditionalFormatting sqref="H39:J41 E38">
    <cfRule type="expression" dxfId="75" priority="2">
      <formula>$J$19="○"</formula>
    </cfRule>
    <cfRule type="expression" dxfId="74" priority="7">
      <formula>$J$13="○"</formula>
    </cfRule>
  </conditionalFormatting>
  <conditionalFormatting sqref="H45:J47 E44">
    <cfRule type="expression" dxfId="73" priority="1">
      <formula>$J$13="○"</formula>
    </cfRule>
    <cfRule type="expression" dxfId="72" priority="5">
      <formula>$J$19="○"</formula>
    </cfRule>
  </conditionalFormatting>
  <dataValidations count="2">
    <dataValidation type="list" allowBlank="1" showInputMessage="1" showErrorMessage="1" sqref="E44:F44">
      <formula1>"令和３年４月から６月,令和３年５月から７月,令和３年６月から８月,令和３年７月から９月,令和３年８月から１０月,令和３年９月から１１月,令和３年１０月から１２月,令和３年１１月から令和４年１月,令和３年１２月から令和４年２月,令和４年１月から３月"</formula1>
    </dataValidation>
    <dataValidation type="list" allowBlank="1" showInputMessage="1" showErrorMessage="1" sqref="E38">
      <formula1>"令和３年４月,令和３年５月,令和３年６月,令和３年７月,令和３年８月,令和３年９月,令和３年１０月,令和３年１１月,令和３年１２月,令和４年１月,令和４年２月,令和４年３月"</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oddHeader>&amp;R&amp;"ＭＳ Ｐゴシック,標準"（別添４）</oddHeader>
  </headerFooter>
  <rowBreaks count="1" manualBreakCount="1">
    <brk id="49"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リスト!$B$1:$B$2</xm:f>
          </x14:formula1>
          <xm:sqref>J58 J61 J52 J55 J13 J19</xm:sqref>
        </x14:dataValidation>
        <x14:dataValidation type="list" allowBlank="1" showInputMessage="1" showErrorMessage="1">
          <x14:formula1>
            <xm:f>リスト!$D$2:$D$3</xm:f>
          </x14:formula1>
          <xm:sqref>H5</xm:sqref>
        </x14:dataValidation>
        <x14:dataValidation type="list" allowBlank="1" showInputMessage="1" showErrorMessage="1">
          <x14:formula1>
            <xm:f>リスト!$E$2:$E$13</xm:f>
          </x14:formula1>
          <xm:sqref>I5</xm:sqref>
        </x14:dataValidation>
        <x14:dataValidation type="list" allowBlank="1" showInputMessage="1" showErrorMessage="1">
          <x14:formula1>
            <xm:f>リスト!$F$2:$F$32</xm:f>
          </x14:formula1>
          <xm:sqref>J5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view="pageBreakPreview" zoomScaleNormal="100" zoomScaleSheetLayoutView="100" workbookViewId="0">
      <selection activeCell="H5" sqref="H5"/>
    </sheetView>
  </sheetViews>
  <sheetFormatPr defaultRowHeight="13.5" x14ac:dyDescent="0.4"/>
  <cols>
    <col min="1" max="16384" width="9" style="1"/>
  </cols>
  <sheetData>
    <row r="1" spans="1:10" ht="17.25" x14ac:dyDescent="0.4">
      <c r="A1" s="73" t="s">
        <v>36</v>
      </c>
      <c r="B1" s="73"/>
      <c r="C1" s="73"/>
      <c r="D1" s="73"/>
      <c r="E1" s="73"/>
      <c r="F1" s="73"/>
      <c r="G1" s="73"/>
      <c r="H1" s="73"/>
      <c r="I1" s="73"/>
      <c r="J1" s="73"/>
    </row>
    <row r="3" spans="1:10" x14ac:dyDescent="0.4">
      <c r="A3" s="1" t="s">
        <v>78</v>
      </c>
    </row>
    <row r="5" spans="1:10" ht="17.25" customHeight="1" x14ac:dyDescent="0.15">
      <c r="F5" s="20" t="s">
        <v>4</v>
      </c>
      <c r="G5" s="25" t="s">
        <v>20</v>
      </c>
      <c r="H5" s="26"/>
      <c r="I5" s="27"/>
      <c r="J5" s="28"/>
    </row>
    <row r="6" spans="1:10" ht="17.25" customHeight="1" x14ac:dyDescent="0.15">
      <c r="F6" s="20" t="s">
        <v>0</v>
      </c>
      <c r="G6" s="74"/>
      <c r="H6" s="74"/>
      <c r="I6" s="74"/>
      <c r="J6" s="74"/>
    </row>
    <row r="7" spans="1:10" ht="17.25" customHeight="1" x14ac:dyDescent="0.15">
      <c r="F7" s="20" t="s">
        <v>1</v>
      </c>
      <c r="G7" s="74"/>
      <c r="H7" s="74"/>
      <c r="I7" s="74"/>
      <c r="J7" s="74"/>
    </row>
    <row r="8" spans="1:10" ht="17.25" customHeight="1" x14ac:dyDescent="0.15">
      <c r="F8" s="20" t="s">
        <v>19</v>
      </c>
      <c r="G8" s="74"/>
      <c r="H8" s="74"/>
      <c r="I8" s="74"/>
      <c r="J8" s="74"/>
    </row>
    <row r="9" spans="1:10" ht="17.25" customHeight="1" x14ac:dyDescent="0.15">
      <c r="F9" s="20" t="s">
        <v>5</v>
      </c>
      <c r="G9" s="74"/>
      <c r="H9" s="74"/>
      <c r="I9" s="74"/>
      <c r="J9" s="74"/>
    </row>
    <row r="11" spans="1:10" ht="17.100000000000001" customHeight="1" x14ac:dyDescent="0.4">
      <c r="A11" s="64" t="s">
        <v>2</v>
      </c>
      <c r="B11" s="64"/>
      <c r="C11" s="64"/>
      <c r="D11" s="64"/>
      <c r="E11" s="64"/>
      <c r="F11" s="64"/>
      <c r="G11" s="64"/>
      <c r="H11" s="64"/>
      <c r="I11" s="64"/>
      <c r="J11" s="64"/>
    </row>
    <row r="12" spans="1:10" ht="17.100000000000001" customHeight="1" x14ac:dyDescent="0.4">
      <c r="A12" s="1" t="s">
        <v>40</v>
      </c>
      <c r="G12" s="33" t="str">
        <f>IF($J$12="error","※どちらか一方を選択してください","")</f>
        <v/>
      </c>
      <c r="J12" s="34" t="str">
        <f>IF(AND(J13="○",J19="○"),"error","")</f>
        <v/>
      </c>
    </row>
    <row r="13" spans="1:10" ht="18.95" customHeight="1" x14ac:dyDescent="0.4">
      <c r="A13" s="77" t="s">
        <v>47</v>
      </c>
      <c r="B13" s="78"/>
      <c r="C13" s="78"/>
      <c r="D13" s="78"/>
      <c r="E13" s="78"/>
      <c r="F13" s="78"/>
      <c r="G13" s="78"/>
      <c r="H13" s="78"/>
      <c r="I13" s="79"/>
      <c r="J13" s="29"/>
    </row>
    <row r="14" spans="1:10" ht="15" customHeight="1" x14ac:dyDescent="0.4">
      <c r="A14" s="43" t="s">
        <v>41</v>
      </c>
      <c r="B14" s="80" t="s">
        <v>44</v>
      </c>
      <c r="C14" s="80"/>
      <c r="D14" s="80"/>
      <c r="E14" s="80"/>
      <c r="F14" s="80"/>
      <c r="G14" s="80"/>
      <c r="H14" s="80"/>
      <c r="I14" s="80"/>
      <c r="J14" s="80"/>
    </row>
    <row r="15" spans="1:10" ht="40.5" customHeight="1" x14ac:dyDescent="0.4">
      <c r="A15" s="44" t="s">
        <v>42</v>
      </c>
      <c r="B15" s="81" t="s">
        <v>80</v>
      </c>
      <c r="C15" s="81"/>
      <c r="D15" s="81"/>
      <c r="E15" s="81"/>
      <c r="F15" s="81"/>
      <c r="G15" s="81"/>
      <c r="H15" s="81"/>
      <c r="I15" s="81"/>
      <c r="J15" s="81"/>
    </row>
    <row r="16" spans="1:10" ht="42" customHeight="1" x14ac:dyDescent="0.4">
      <c r="A16" s="44" t="s">
        <v>43</v>
      </c>
      <c r="B16" s="81" t="s">
        <v>81</v>
      </c>
      <c r="C16" s="81"/>
      <c r="D16" s="81"/>
      <c r="E16" s="81"/>
      <c r="F16" s="81"/>
      <c r="G16" s="81"/>
      <c r="H16" s="81"/>
      <c r="I16" s="81"/>
      <c r="J16" s="81"/>
    </row>
    <row r="17" spans="1:10" ht="39" customHeight="1" x14ac:dyDescent="0.4">
      <c r="A17" s="7" t="s">
        <v>6</v>
      </c>
      <c r="B17" s="67" t="s">
        <v>45</v>
      </c>
      <c r="C17" s="67"/>
      <c r="D17" s="67"/>
      <c r="E17" s="67"/>
      <c r="F17" s="67"/>
      <c r="G17" s="67"/>
      <c r="H17" s="67"/>
      <c r="I17" s="67"/>
      <c r="J17" s="67"/>
    </row>
    <row r="18" spans="1:10" ht="5.25" customHeight="1" x14ac:dyDescent="0.4">
      <c r="A18" s="49"/>
      <c r="B18" s="49"/>
      <c r="C18" s="49"/>
      <c r="D18" s="49"/>
      <c r="E18" s="49"/>
      <c r="F18" s="49"/>
      <c r="G18" s="49"/>
      <c r="H18" s="49"/>
      <c r="I18" s="4"/>
      <c r="J18" s="5"/>
    </row>
    <row r="19" spans="1:10" ht="18.95" customHeight="1" x14ac:dyDescent="0.4">
      <c r="A19" s="77" t="s">
        <v>48</v>
      </c>
      <c r="B19" s="78"/>
      <c r="C19" s="78"/>
      <c r="D19" s="78"/>
      <c r="E19" s="78"/>
      <c r="F19" s="78"/>
      <c r="G19" s="78"/>
      <c r="H19" s="78"/>
      <c r="I19" s="79"/>
      <c r="J19" s="29"/>
    </row>
    <row r="20" spans="1:10" ht="15" customHeight="1" x14ac:dyDescent="0.4">
      <c r="A20" s="43" t="s">
        <v>41</v>
      </c>
      <c r="B20" s="82" t="s">
        <v>76</v>
      </c>
      <c r="C20" s="82"/>
      <c r="D20" s="82"/>
      <c r="E20" s="82"/>
      <c r="F20" s="82"/>
      <c r="G20" s="82"/>
      <c r="H20" s="82"/>
      <c r="I20" s="82"/>
      <c r="J20" s="82"/>
    </row>
    <row r="21" spans="1:10" ht="48.75" customHeight="1" x14ac:dyDescent="0.4">
      <c r="A21" s="44" t="s">
        <v>42</v>
      </c>
      <c r="B21" s="81" t="s">
        <v>82</v>
      </c>
      <c r="C21" s="81"/>
      <c r="D21" s="81"/>
      <c r="E21" s="81"/>
      <c r="F21" s="81"/>
      <c r="G21" s="81"/>
      <c r="H21" s="81"/>
      <c r="I21" s="81"/>
      <c r="J21" s="81"/>
    </row>
    <row r="22" spans="1:10" ht="48.75" customHeight="1" x14ac:dyDescent="0.4">
      <c r="A22" s="44" t="s">
        <v>43</v>
      </c>
      <c r="B22" s="81" t="s">
        <v>83</v>
      </c>
      <c r="C22" s="81"/>
      <c r="D22" s="81"/>
      <c r="E22" s="81"/>
      <c r="F22" s="81"/>
      <c r="G22" s="81"/>
      <c r="H22" s="81"/>
      <c r="I22" s="81"/>
      <c r="J22" s="81"/>
    </row>
    <row r="23" spans="1:10" ht="5.25" customHeight="1" x14ac:dyDescent="0.4">
      <c r="A23" s="6"/>
      <c r="B23" s="6"/>
      <c r="C23" s="6"/>
      <c r="D23" s="6"/>
      <c r="E23" s="6"/>
      <c r="F23" s="6"/>
      <c r="G23" s="6"/>
      <c r="H23" s="6"/>
      <c r="I23" s="6"/>
      <c r="J23" s="6"/>
    </row>
    <row r="24" spans="1:10" ht="39" customHeight="1" x14ac:dyDescent="0.4">
      <c r="A24" s="8" t="s">
        <v>7</v>
      </c>
      <c r="B24" s="75" t="s">
        <v>46</v>
      </c>
      <c r="C24" s="75"/>
      <c r="D24" s="75"/>
      <c r="E24" s="75"/>
      <c r="F24" s="75"/>
      <c r="G24" s="75"/>
      <c r="H24" s="75"/>
      <c r="I24" s="75"/>
      <c r="J24" s="76"/>
    </row>
    <row r="25" spans="1:10" x14ac:dyDescent="0.4">
      <c r="A25" s="9" t="s">
        <v>3</v>
      </c>
    </row>
    <row r="26" spans="1:10" x14ac:dyDescent="0.4">
      <c r="A26" s="10" t="s">
        <v>37</v>
      </c>
    </row>
    <row r="27" spans="1:10" x14ac:dyDescent="0.4">
      <c r="A27" s="10" t="s">
        <v>38</v>
      </c>
    </row>
    <row r="28" spans="1:10" x14ac:dyDescent="0.4">
      <c r="A28" s="10" t="s">
        <v>39</v>
      </c>
    </row>
    <row r="29" spans="1:10" x14ac:dyDescent="0.4">
      <c r="A29" s="10" t="s">
        <v>79</v>
      </c>
    </row>
    <row r="30" spans="1:10" ht="5.25" customHeight="1" x14ac:dyDescent="0.4"/>
    <row r="31" spans="1:10" ht="17.100000000000001" customHeight="1" x14ac:dyDescent="0.4">
      <c r="A31" s="64" t="s">
        <v>49</v>
      </c>
      <c r="B31" s="64"/>
      <c r="C31" s="64"/>
      <c r="D31" s="64"/>
      <c r="E31" s="64"/>
      <c r="F31" s="64"/>
      <c r="G31" s="64"/>
      <c r="H31" s="64"/>
      <c r="I31" s="64"/>
      <c r="J31" s="64"/>
    </row>
    <row r="32" spans="1:10" ht="15" customHeight="1" x14ac:dyDescent="0.4">
      <c r="A32" s="12" t="s">
        <v>8</v>
      </c>
      <c r="B32" s="67" t="s">
        <v>18</v>
      </c>
      <c r="C32" s="67"/>
      <c r="D32" s="67"/>
      <c r="E32" s="67"/>
      <c r="F32" s="67"/>
      <c r="G32" s="67"/>
      <c r="H32" s="67"/>
      <c r="I32" s="67"/>
      <c r="J32" s="68"/>
    </row>
    <row r="33" spans="1:10" ht="5.25" customHeight="1" x14ac:dyDescent="0.4"/>
    <row r="34" spans="1:10" ht="28.5" customHeight="1" x14ac:dyDescent="0.4">
      <c r="A34" s="70" t="s">
        <v>77</v>
      </c>
      <c r="B34" s="70"/>
      <c r="C34" s="70"/>
      <c r="D34" s="70"/>
      <c r="E34" s="70"/>
      <c r="F34" s="70"/>
      <c r="G34" s="70"/>
      <c r="H34" s="69"/>
      <c r="I34" s="69"/>
      <c r="J34" s="69"/>
    </row>
    <row r="35" spans="1:10" ht="62.1" customHeight="1" x14ac:dyDescent="0.4">
      <c r="A35" s="7" t="s">
        <v>9</v>
      </c>
      <c r="B35" s="67" t="s">
        <v>69</v>
      </c>
      <c r="C35" s="67"/>
      <c r="D35" s="67"/>
      <c r="E35" s="67"/>
      <c r="F35" s="67"/>
      <c r="G35" s="67"/>
      <c r="H35" s="67"/>
      <c r="I35" s="67"/>
      <c r="J35" s="68"/>
    </row>
    <row r="36" spans="1:10" ht="5.25" customHeight="1" x14ac:dyDescent="0.4"/>
    <row r="37" spans="1:10" ht="13.5" customHeight="1" x14ac:dyDescent="0.4">
      <c r="A37" s="1" t="s">
        <v>86</v>
      </c>
      <c r="H37" s="2"/>
      <c r="J37" s="35" t="str">
        <f>IF(OR(AND(J13="○",H45&lt;&gt;""),AND(J19="○",H39&lt;&gt;"")),"error","")</f>
        <v/>
      </c>
    </row>
    <row r="38" spans="1:10" x14ac:dyDescent="0.4">
      <c r="A38" s="13" t="s">
        <v>11</v>
      </c>
      <c r="D38" s="50" t="s">
        <v>85</v>
      </c>
      <c r="E38" s="51"/>
      <c r="F38" s="37" t="str">
        <f>IF(J38="error","※対象要件を満たしていません",IF(J37="error","※１で選択した方に入力してください",""))</f>
        <v/>
      </c>
      <c r="G38" s="11"/>
      <c r="H38" s="11"/>
      <c r="I38" s="11"/>
      <c r="J38" s="36" t="str">
        <f>IF(H39="","",(IF(H41&gt;-0.5,"error","")))</f>
        <v/>
      </c>
    </row>
    <row r="39" spans="1:10" ht="18.95" customHeight="1" x14ac:dyDescent="0.4">
      <c r="A39" s="71" t="s">
        <v>65</v>
      </c>
      <c r="B39" s="71"/>
      <c r="C39" s="71"/>
      <c r="D39" s="71"/>
      <c r="E39" s="71"/>
      <c r="F39" s="71"/>
      <c r="G39" s="71"/>
      <c r="H39" s="72"/>
      <c r="I39" s="72"/>
      <c r="J39" s="72"/>
    </row>
    <row r="40" spans="1:10" ht="18.95" customHeight="1" x14ac:dyDescent="0.4">
      <c r="A40" s="71" t="s">
        <v>70</v>
      </c>
      <c r="B40" s="71"/>
      <c r="C40" s="71"/>
      <c r="D40" s="71"/>
      <c r="E40" s="71"/>
      <c r="F40" s="71"/>
      <c r="G40" s="71"/>
      <c r="H40" s="72"/>
      <c r="I40" s="72"/>
      <c r="J40" s="72"/>
    </row>
    <row r="41" spans="1:10" ht="18.95" customHeight="1" x14ac:dyDescent="0.4">
      <c r="A41" s="55" t="s">
        <v>66</v>
      </c>
      <c r="B41" s="55"/>
      <c r="C41" s="55"/>
      <c r="D41" s="55"/>
      <c r="E41" s="55"/>
      <c r="F41" s="55"/>
      <c r="G41" s="55"/>
      <c r="H41" s="56" t="str">
        <f>IF(ISBLANK(H39),"",(H39-H40)/H40)</f>
        <v/>
      </c>
      <c r="I41" s="56"/>
      <c r="J41" s="56"/>
    </row>
    <row r="42" spans="1:10" ht="26.25" customHeight="1" x14ac:dyDescent="0.4">
      <c r="A42" s="7" t="s">
        <v>71</v>
      </c>
      <c r="B42" s="67" t="s">
        <v>72</v>
      </c>
      <c r="C42" s="67"/>
      <c r="D42" s="67"/>
      <c r="E42" s="67"/>
      <c r="F42" s="67"/>
      <c r="G42" s="67"/>
      <c r="H42" s="67"/>
      <c r="I42" s="67"/>
      <c r="J42" s="68"/>
    </row>
    <row r="43" spans="1:10" ht="5.25" customHeight="1" x14ac:dyDescent="0.4"/>
    <row r="44" spans="1:10" ht="18.75" customHeight="1" x14ac:dyDescent="0.4">
      <c r="A44" s="13" t="s">
        <v>12</v>
      </c>
      <c r="D44" s="50" t="s">
        <v>84</v>
      </c>
      <c r="E44" s="107"/>
      <c r="F44" s="107"/>
      <c r="G44" s="37" t="str">
        <f>IF(J44="error","※対象要件を満たしていません","")</f>
        <v/>
      </c>
      <c r="H44" s="11"/>
      <c r="I44" s="11"/>
      <c r="J44" s="34" t="str">
        <f>IF(H45="","",(IF(H47&gt;-0.3,"error","")))</f>
        <v/>
      </c>
    </row>
    <row r="45" spans="1:10" ht="18.95" customHeight="1" x14ac:dyDescent="0.4">
      <c r="A45" s="71" t="s">
        <v>67</v>
      </c>
      <c r="B45" s="71"/>
      <c r="C45" s="71"/>
      <c r="D45" s="71"/>
      <c r="E45" s="71"/>
      <c r="F45" s="71"/>
      <c r="G45" s="71"/>
      <c r="H45" s="72"/>
      <c r="I45" s="72"/>
      <c r="J45" s="72"/>
    </row>
    <row r="46" spans="1:10" ht="18.95" customHeight="1" x14ac:dyDescent="0.4">
      <c r="A46" s="71" t="s">
        <v>73</v>
      </c>
      <c r="B46" s="71"/>
      <c r="C46" s="71"/>
      <c r="D46" s="71"/>
      <c r="E46" s="71"/>
      <c r="F46" s="71"/>
      <c r="G46" s="71"/>
      <c r="H46" s="72"/>
      <c r="I46" s="72"/>
      <c r="J46" s="72"/>
    </row>
    <row r="47" spans="1:10" ht="18.95" customHeight="1" x14ac:dyDescent="0.4">
      <c r="A47" s="55" t="s">
        <v>68</v>
      </c>
      <c r="B47" s="55"/>
      <c r="C47" s="55"/>
      <c r="D47" s="55"/>
      <c r="E47" s="55"/>
      <c r="F47" s="55"/>
      <c r="G47" s="55"/>
      <c r="H47" s="56" t="str">
        <f>IF(ISBLANK(H45),"",(H45-H46)/H46)</f>
        <v/>
      </c>
      <c r="I47" s="56"/>
      <c r="J47" s="56"/>
    </row>
    <row r="48" spans="1:10" ht="26.25" customHeight="1" x14ac:dyDescent="0.4">
      <c r="A48" s="7" t="s">
        <v>74</v>
      </c>
      <c r="B48" s="67" t="s">
        <v>75</v>
      </c>
      <c r="C48" s="67"/>
      <c r="D48" s="67"/>
      <c r="E48" s="67"/>
      <c r="F48" s="67"/>
      <c r="G48" s="67"/>
      <c r="H48" s="67"/>
      <c r="I48" s="67"/>
      <c r="J48" s="68"/>
    </row>
    <row r="49" spans="1:10" ht="5.25" customHeight="1" x14ac:dyDescent="0.4"/>
    <row r="50" spans="1:10" ht="17.100000000000001" customHeight="1" x14ac:dyDescent="0.4">
      <c r="A50" s="64" t="s">
        <v>13</v>
      </c>
      <c r="B50" s="65"/>
      <c r="C50" s="65"/>
      <c r="D50" s="65"/>
      <c r="E50" s="65"/>
      <c r="F50" s="65"/>
      <c r="G50" s="65"/>
      <c r="H50" s="65"/>
      <c r="I50" s="65"/>
      <c r="J50" s="65"/>
    </row>
    <row r="51" spans="1:10" ht="33" customHeight="1" x14ac:dyDescent="0.4">
      <c r="A51" s="63" t="s">
        <v>53</v>
      </c>
      <c r="B51" s="63"/>
      <c r="C51" s="63"/>
      <c r="D51" s="63"/>
      <c r="E51" s="63"/>
      <c r="F51" s="63"/>
      <c r="G51" s="63"/>
      <c r="H51" s="63"/>
      <c r="I51" s="63"/>
      <c r="J51" s="63"/>
    </row>
    <row r="52" spans="1:10" ht="18.75" customHeight="1" x14ac:dyDescent="0.4">
      <c r="A52" s="61" t="s">
        <v>60</v>
      </c>
      <c r="B52" s="62"/>
      <c r="C52" s="62"/>
      <c r="D52" s="62"/>
      <c r="E52" s="62"/>
      <c r="F52" s="62"/>
      <c r="G52" s="62"/>
      <c r="H52" s="62"/>
      <c r="I52" s="46" t="str">
        <f>IF(AND(J52="",E54&lt;&gt;""),"error","")</f>
        <v/>
      </c>
      <c r="J52" s="29"/>
    </row>
    <row r="53" spans="1:10" ht="22.5" customHeight="1" x14ac:dyDescent="0.4">
      <c r="A53" s="59" t="s">
        <v>51</v>
      </c>
      <c r="B53" s="59"/>
      <c r="C53" s="59"/>
      <c r="D53" s="59"/>
      <c r="E53" s="60"/>
      <c r="F53" s="60"/>
      <c r="G53" s="60"/>
      <c r="H53" s="60"/>
      <c r="I53" s="60"/>
      <c r="J53" s="60"/>
    </row>
    <row r="54" spans="1:10" ht="22.5" customHeight="1" x14ac:dyDescent="0.4">
      <c r="A54" s="57" t="s">
        <v>52</v>
      </c>
      <c r="B54" s="57"/>
      <c r="C54" s="57"/>
      <c r="D54" s="57"/>
      <c r="E54" s="58"/>
      <c r="F54" s="58"/>
      <c r="G54" s="58"/>
      <c r="H54" s="58"/>
      <c r="I54" s="58"/>
      <c r="J54" s="58"/>
    </row>
    <row r="55" spans="1:10" ht="18.75" customHeight="1" x14ac:dyDescent="0.4">
      <c r="A55" s="61" t="s">
        <v>61</v>
      </c>
      <c r="B55" s="62"/>
      <c r="C55" s="62"/>
      <c r="D55" s="62"/>
      <c r="E55" s="62"/>
      <c r="F55" s="62"/>
      <c r="G55" s="62"/>
      <c r="H55" s="62"/>
      <c r="I55" s="46" t="str">
        <f>IF(AND(J55="",E57&lt;&gt;""),"error","")</f>
        <v/>
      </c>
      <c r="J55" s="29"/>
    </row>
    <row r="56" spans="1:10" ht="22.5" customHeight="1" x14ac:dyDescent="0.4">
      <c r="A56" s="59" t="s">
        <v>51</v>
      </c>
      <c r="B56" s="59"/>
      <c r="C56" s="59"/>
      <c r="D56" s="59"/>
      <c r="E56" s="60"/>
      <c r="F56" s="60"/>
      <c r="G56" s="60"/>
      <c r="H56" s="60"/>
      <c r="I56" s="60"/>
      <c r="J56" s="60"/>
    </row>
    <row r="57" spans="1:10" ht="22.5" customHeight="1" x14ac:dyDescent="0.4">
      <c r="A57" s="57" t="s">
        <v>52</v>
      </c>
      <c r="B57" s="57"/>
      <c r="C57" s="57"/>
      <c r="D57" s="57"/>
      <c r="E57" s="58"/>
      <c r="F57" s="58"/>
      <c r="G57" s="58"/>
      <c r="H57" s="58"/>
      <c r="I57" s="58"/>
      <c r="J57" s="58"/>
    </row>
    <row r="58" spans="1:10" ht="18.75" customHeight="1" x14ac:dyDescent="0.4">
      <c r="A58" s="61" t="s">
        <v>62</v>
      </c>
      <c r="B58" s="66"/>
      <c r="C58" s="66"/>
      <c r="D58" s="66"/>
      <c r="E58" s="66"/>
      <c r="F58" s="66"/>
      <c r="G58" s="66"/>
      <c r="H58" s="66"/>
      <c r="I58" s="46" t="str">
        <f>IF(AND(J58="",E60&lt;&gt;""),"error","")</f>
        <v/>
      </c>
      <c r="J58" s="29"/>
    </row>
    <row r="59" spans="1:10" ht="22.5" customHeight="1" x14ac:dyDescent="0.4">
      <c r="A59" s="59" t="s">
        <v>51</v>
      </c>
      <c r="B59" s="59"/>
      <c r="C59" s="59"/>
      <c r="D59" s="59"/>
      <c r="E59" s="60"/>
      <c r="F59" s="60"/>
      <c r="G59" s="60"/>
      <c r="H59" s="60"/>
      <c r="I59" s="60"/>
      <c r="J59" s="60"/>
    </row>
    <row r="60" spans="1:10" ht="22.5" customHeight="1" x14ac:dyDescent="0.4">
      <c r="A60" s="57" t="s">
        <v>52</v>
      </c>
      <c r="B60" s="57"/>
      <c r="C60" s="57"/>
      <c r="D60" s="57"/>
      <c r="E60" s="58"/>
      <c r="F60" s="58"/>
      <c r="G60" s="58"/>
      <c r="H60" s="58"/>
      <c r="I60" s="58"/>
      <c r="J60" s="58"/>
    </row>
    <row r="61" spans="1:10" ht="18.75" customHeight="1" x14ac:dyDescent="0.4">
      <c r="A61" s="61" t="s">
        <v>63</v>
      </c>
      <c r="B61" s="66"/>
      <c r="C61" s="66"/>
      <c r="D61" s="66"/>
      <c r="E61" s="66"/>
      <c r="F61" s="66"/>
      <c r="G61" s="66"/>
      <c r="H61" s="66"/>
      <c r="I61" s="46" t="str">
        <f>IF(AND(J61="",E63&lt;&gt;""),"error","")</f>
        <v/>
      </c>
      <c r="J61" s="29"/>
    </row>
    <row r="62" spans="1:10" ht="22.5" customHeight="1" x14ac:dyDescent="0.4">
      <c r="A62" s="59" t="s">
        <v>51</v>
      </c>
      <c r="B62" s="59"/>
      <c r="C62" s="59"/>
      <c r="D62" s="59"/>
      <c r="E62" s="60"/>
      <c r="F62" s="60"/>
      <c r="G62" s="60"/>
      <c r="H62" s="60"/>
      <c r="I62" s="60"/>
      <c r="J62" s="60"/>
    </row>
    <row r="63" spans="1:10" ht="22.5" customHeight="1" x14ac:dyDescent="0.4">
      <c r="A63" s="57" t="s">
        <v>52</v>
      </c>
      <c r="B63" s="57"/>
      <c r="C63" s="57"/>
      <c r="D63" s="57"/>
      <c r="E63" s="58"/>
      <c r="F63" s="58"/>
      <c r="G63" s="58"/>
      <c r="H63" s="58"/>
      <c r="I63" s="58"/>
      <c r="J63" s="58"/>
    </row>
    <row r="64" spans="1:10" ht="6" customHeight="1" x14ac:dyDescent="0.4">
      <c r="A64" s="128"/>
      <c r="B64" s="129"/>
      <c r="C64" s="129"/>
      <c r="D64" s="129"/>
      <c r="E64" s="129"/>
      <c r="F64" s="129"/>
      <c r="G64" s="45"/>
      <c r="H64" s="116"/>
      <c r="I64" s="116"/>
      <c r="J64" s="116"/>
    </row>
    <row r="65" spans="1:10" x14ac:dyDescent="0.4">
      <c r="A65" s="17"/>
      <c r="B65" s="17"/>
      <c r="C65" s="17"/>
      <c r="D65" s="17"/>
      <c r="E65" s="17"/>
      <c r="F65" s="17"/>
      <c r="G65" s="17"/>
      <c r="H65" s="17"/>
      <c r="I65" s="17"/>
      <c r="J65" s="17"/>
    </row>
    <row r="66" spans="1:10" ht="14.25" thickBot="1" x14ac:dyDescent="0.45">
      <c r="A66" s="47"/>
      <c r="B66" s="47"/>
      <c r="C66" s="47"/>
      <c r="D66" s="47"/>
      <c r="E66" s="47"/>
      <c r="F66" s="47"/>
      <c r="G66" s="47"/>
      <c r="H66" s="47"/>
      <c r="I66" s="47"/>
      <c r="J66" s="47"/>
    </row>
    <row r="67" spans="1:10" ht="18.75" customHeight="1" x14ac:dyDescent="0.4">
      <c r="B67" s="101" t="s">
        <v>54</v>
      </c>
      <c r="C67" s="101"/>
      <c r="D67" s="102" t="s">
        <v>55</v>
      </c>
      <c r="E67" s="103"/>
      <c r="F67" s="102" t="s">
        <v>56</v>
      </c>
      <c r="G67" s="106"/>
      <c r="H67" s="108" t="s">
        <v>57</v>
      </c>
      <c r="I67" s="109"/>
    </row>
    <row r="68" spans="1:10" ht="36.75" customHeight="1" x14ac:dyDescent="0.4">
      <c r="B68" s="98" t="str">
        <f>A52</f>
        <v>①新たな生産活動への転換等に要する費用（上限15万円）</v>
      </c>
      <c r="C68" s="98"/>
      <c r="D68" s="99">
        <f>E54</f>
        <v>0</v>
      </c>
      <c r="E68" s="104"/>
      <c r="F68" s="99">
        <f>IF(OR($J$12="error",$J$37="error",$J$38="error",$J$44="error",$I$52="error"),"error",IF(AND($H$46="",$H$34-$H$40*12&gt;150000),150000,IF(AND($H$46="",$H$34-$H$40*12&lt;150000),$H$34-$H$40*12,IF(AND($H$40="",$H$34-$H$46/3*12&gt;150000),150000,IF(AND($H$40="",$H$34-$H$46/3*12&lt;150000),$H$34-$H$46/3*12,"")))))</f>
        <v>0</v>
      </c>
      <c r="G68" s="105"/>
      <c r="H68" s="110">
        <f>IF($F68="error","error",IF(申請様式!$I$78&gt;1200000,"0",IF($F68&lt;0,0,MIN($D68,$F68))))</f>
        <v>0</v>
      </c>
      <c r="I68" s="111"/>
    </row>
    <row r="69" spans="1:10" ht="36.75" customHeight="1" x14ac:dyDescent="0.4">
      <c r="B69" s="98" t="str">
        <f>A55</f>
        <v>②新たな販路拡大等に要する費用（上限５万円）</v>
      </c>
      <c r="C69" s="98"/>
      <c r="D69" s="99">
        <f>E57</f>
        <v>0</v>
      </c>
      <c r="E69" s="100"/>
      <c r="F69" s="99">
        <f>IF(OR($J$12="error",$J$37="error",$J$38="error",$J$44="error",$I$55="error"),"error",IF(AND($H$46="",$H$34-$H$40*12&gt;50000),50000,IF(AND($H$46="",$H$34-$H$40*12&lt;50000),$H$34-$H$40*12,IF(AND($H$40="",$H$34-$H$46/3*12&gt;50000),50000,IF(AND($H$40="",$H$34-$H$46/3*12&lt;50000),$H$34-$H$46/3*12,"")))))</f>
        <v>0</v>
      </c>
      <c r="G69" s="105"/>
      <c r="H69" s="112">
        <f>IF($F69="error","error",IF(申請様式!$I$78&gt;1200000,"0",IF($F69&lt;0,0,MIN($D69,$F69))))</f>
        <v>0</v>
      </c>
      <c r="I69" s="113"/>
    </row>
    <row r="70" spans="1:10" ht="36.75" customHeight="1" x14ac:dyDescent="0.4">
      <c r="B70" s="98" t="str">
        <f>A58</f>
        <v>③経営コンサルタント派遣等経営改善に要する費用（上限５万円）</v>
      </c>
      <c r="C70" s="98"/>
      <c r="D70" s="99">
        <f>E60</f>
        <v>0</v>
      </c>
      <c r="E70" s="100"/>
      <c r="F70" s="99">
        <f>IF(OR($J$12="error",$J$37="error",$J$38="error",$J$44="error",$I$58="error"),"error",IF(AND($H$46="",$H$34-$H$40*12&gt;50000),50000,IF(AND($H$46="",$H$34-$H$40*12&lt;50000),$H$34-$H$40*12,IF(AND($H$40="",$H$34-$H$46/3*12&gt;50000),50000,IF(AND($H$40="",$H$34-$H$46/3*12&lt;50000),$H$34-$H$46/3*12,"")))))</f>
        <v>0</v>
      </c>
      <c r="G70" s="105"/>
      <c r="H70" s="112">
        <f>IF($F70="error","error",IF(申請様式!$I$78&gt;1200000,"0",IF($F70&lt;0,0,MIN($D70,$F70))))</f>
        <v>0</v>
      </c>
      <c r="I70" s="113"/>
    </row>
    <row r="71" spans="1:10" ht="36.75" customHeight="1" thickBot="1" x14ac:dyDescent="0.45">
      <c r="B71" s="98" t="str">
        <f>A61</f>
        <v>④生産活動を行うために必要な感染防止対策に要する費用（上限５万円）</v>
      </c>
      <c r="C71" s="98"/>
      <c r="D71" s="99">
        <f>E63</f>
        <v>0</v>
      </c>
      <c r="E71" s="100"/>
      <c r="F71" s="99">
        <f>IF(OR($J$12="error",$J$37="error",$J$38="error",$J$44="error",$I$61="error"),"error",IF(AND($H$46="",$H$34-$H$40*12&gt;50000),50000,IF(AND($H$46="",$H$34-$H$40*12&lt;50000),$H$34-$H$40*12,IF(AND($H$40="",$H$34-$H$46/3*12&gt;50000),50000,IF(AND($H$40="",$H$34-$H$46/3*12&lt;50000),$H$34-$H$46/3*12,"")))))</f>
        <v>0</v>
      </c>
      <c r="G71" s="105"/>
      <c r="H71" s="114">
        <f>IF($F71="error","error",IF(申請様式!$I$78&gt;1200000,"0",IF($F71&lt;0,0,MIN($D71,$F71))))</f>
        <v>0</v>
      </c>
      <c r="I71" s="115"/>
    </row>
    <row r="72" spans="1:10" ht="14.25" thickBot="1" x14ac:dyDescent="0.45"/>
    <row r="73" spans="1:10" ht="19.5" customHeight="1" thickBot="1" x14ac:dyDescent="0.45">
      <c r="E73" s="84" t="s">
        <v>58</v>
      </c>
      <c r="F73" s="85"/>
      <c r="G73" s="85"/>
      <c r="H73" s="85"/>
      <c r="I73" s="86"/>
    </row>
    <row r="74" spans="1:10" ht="36.75" customHeight="1" thickBot="1" x14ac:dyDescent="0.45">
      <c r="E74" s="87" t="str">
        <f>IF(OR(AND($J$13="",$J$19=""),$H$34="",AND($J$13="○",OR($H$40="",$H$41="")),AND($J$19="○",$H$46="",$H$47=""),OR(I52="error",I55="error",I58="error",I61="error"),AND(J52="",J55="",J58="",J61="")),"未記入又は不適切な箇所があります",MIN(1200000-申請様式!I78,SUM(H68:I71)))</f>
        <v>未記入又は不適切な箇所があります</v>
      </c>
      <c r="F74" s="88"/>
      <c r="G74" s="88"/>
      <c r="H74" s="88"/>
      <c r="I74" s="89"/>
    </row>
    <row r="75" spans="1:10" ht="13.5" customHeight="1" x14ac:dyDescent="0.4">
      <c r="A75" s="18"/>
      <c r="B75" s="19"/>
      <c r="C75" s="19"/>
      <c r="D75" s="19"/>
      <c r="E75" s="90" t="s">
        <v>59</v>
      </c>
      <c r="F75" s="90"/>
      <c r="G75" s="90"/>
      <c r="H75" s="90"/>
      <c r="I75" s="90"/>
      <c r="J75" s="42"/>
    </row>
    <row r="76" spans="1:10" ht="13.5" customHeight="1" x14ac:dyDescent="0.4">
      <c r="A76" s="23"/>
      <c r="B76" s="19"/>
      <c r="C76" s="19"/>
      <c r="D76" s="19"/>
      <c r="E76" s="24"/>
      <c r="F76" s="24"/>
      <c r="G76" s="24"/>
      <c r="H76" s="24"/>
      <c r="I76" s="24"/>
      <c r="J76" s="42"/>
    </row>
    <row r="77" spans="1:10" x14ac:dyDescent="0.4">
      <c r="A77" s="83" t="s">
        <v>87</v>
      </c>
      <c r="B77" s="83"/>
      <c r="C77" s="83"/>
      <c r="D77" s="83"/>
      <c r="E77" s="83"/>
      <c r="F77" s="83"/>
      <c r="G77" s="83"/>
      <c r="H77" s="83"/>
      <c r="I77" s="83"/>
      <c r="J77" s="83"/>
    </row>
  </sheetData>
  <mergeCells count="84">
    <mergeCell ref="E75:I75"/>
    <mergeCell ref="A77:J77"/>
    <mergeCell ref="B71:C71"/>
    <mergeCell ref="D71:E71"/>
    <mergeCell ref="F71:G71"/>
    <mergeCell ref="H71:I71"/>
    <mergeCell ref="E73:I73"/>
    <mergeCell ref="E74:I74"/>
    <mergeCell ref="B69:C69"/>
    <mergeCell ref="D69:E69"/>
    <mergeCell ref="F69:G69"/>
    <mergeCell ref="H69:I69"/>
    <mergeCell ref="B70:C70"/>
    <mergeCell ref="D70:E70"/>
    <mergeCell ref="F70:G70"/>
    <mergeCell ref="H70:I70"/>
    <mergeCell ref="B67:C67"/>
    <mergeCell ref="D67:E67"/>
    <mergeCell ref="F67:G67"/>
    <mergeCell ref="H67:I67"/>
    <mergeCell ref="B68:C68"/>
    <mergeCell ref="D68:E68"/>
    <mergeCell ref="F68:G68"/>
    <mergeCell ref="H68:I68"/>
    <mergeCell ref="A62:D62"/>
    <mergeCell ref="E62:J62"/>
    <mergeCell ref="A63:D63"/>
    <mergeCell ref="E63:J63"/>
    <mergeCell ref="A64:F64"/>
    <mergeCell ref="H64:J64"/>
    <mergeCell ref="A45:G45"/>
    <mergeCell ref="H45:J45"/>
    <mergeCell ref="A61:H61"/>
    <mergeCell ref="A54:D54"/>
    <mergeCell ref="E54:J54"/>
    <mergeCell ref="A55:H55"/>
    <mergeCell ref="A56:D56"/>
    <mergeCell ref="E56:J56"/>
    <mergeCell ref="A57:D57"/>
    <mergeCell ref="E57:J57"/>
    <mergeCell ref="A58:H58"/>
    <mergeCell ref="A59:D59"/>
    <mergeCell ref="E59:J59"/>
    <mergeCell ref="A60:D60"/>
    <mergeCell ref="E60:J60"/>
    <mergeCell ref="A53:D53"/>
    <mergeCell ref="E53:J53"/>
    <mergeCell ref="A46:G46"/>
    <mergeCell ref="H46:J46"/>
    <mergeCell ref="A47:G47"/>
    <mergeCell ref="H47:J47"/>
    <mergeCell ref="A50:J50"/>
    <mergeCell ref="A51:J51"/>
    <mergeCell ref="A52:H52"/>
    <mergeCell ref="B48:J48"/>
    <mergeCell ref="B17:J17"/>
    <mergeCell ref="B21:J21"/>
    <mergeCell ref="B22:J22"/>
    <mergeCell ref="B24:J24"/>
    <mergeCell ref="A31:J31"/>
    <mergeCell ref="A11:J11"/>
    <mergeCell ref="A13:I13"/>
    <mergeCell ref="B14:J14"/>
    <mergeCell ref="B15:J15"/>
    <mergeCell ref="B16:J16"/>
    <mergeCell ref="A1:J1"/>
    <mergeCell ref="G6:J6"/>
    <mergeCell ref="G7:J7"/>
    <mergeCell ref="G8:J8"/>
    <mergeCell ref="G9:J9"/>
    <mergeCell ref="A41:G41"/>
    <mergeCell ref="H41:J41"/>
    <mergeCell ref="B20:J20"/>
    <mergeCell ref="E44:F44"/>
    <mergeCell ref="A19:I19"/>
    <mergeCell ref="B32:J32"/>
    <mergeCell ref="A34:G34"/>
    <mergeCell ref="H34:J34"/>
    <mergeCell ref="B35:J35"/>
    <mergeCell ref="A40:G40"/>
    <mergeCell ref="H40:J40"/>
    <mergeCell ref="A39:G39"/>
    <mergeCell ref="H39:J39"/>
    <mergeCell ref="B42:J42"/>
  </mergeCells>
  <phoneticPr fontId="1"/>
  <conditionalFormatting sqref="E74">
    <cfRule type="expression" dxfId="71" priority="43">
      <formula>$E$74="未記入又は不適切な箇所があります"</formula>
    </cfRule>
    <cfRule type="expression" dxfId="70" priority="44">
      <formula>$E$74="error"</formula>
    </cfRule>
  </conditionalFormatting>
  <conditionalFormatting sqref="E53:J54">
    <cfRule type="expression" dxfId="69" priority="35">
      <formula>$J$52="○"</formula>
    </cfRule>
  </conditionalFormatting>
  <conditionalFormatting sqref="E56:J57">
    <cfRule type="expression" dxfId="68" priority="34">
      <formula>$J$55="○"</formula>
    </cfRule>
  </conditionalFormatting>
  <conditionalFormatting sqref="E59:J60">
    <cfRule type="expression" dxfId="67" priority="33">
      <formula>$J$58="○"</formula>
    </cfRule>
  </conditionalFormatting>
  <conditionalFormatting sqref="E62:J63">
    <cfRule type="expression" dxfId="66" priority="32">
      <formula>$J$61="○"</formula>
    </cfRule>
  </conditionalFormatting>
  <conditionalFormatting sqref="H68">
    <cfRule type="expression" dxfId="65" priority="46">
      <formula>$H68="未記入又は不適切な箇所があります"</formula>
    </cfRule>
  </conditionalFormatting>
  <conditionalFormatting sqref="F68">
    <cfRule type="expression" dxfId="64" priority="31">
      <formula>F68="error"</formula>
    </cfRule>
  </conditionalFormatting>
  <conditionalFormatting sqref="F69:F71">
    <cfRule type="expression" dxfId="63" priority="30">
      <formula>F69="error"</formula>
    </cfRule>
  </conditionalFormatting>
  <conditionalFormatting sqref="H68:I68">
    <cfRule type="expression" dxfId="62" priority="29">
      <formula>$H68="error"</formula>
    </cfRule>
  </conditionalFormatting>
  <conditionalFormatting sqref="H69:H71">
    <cfRule type="expression" dxfId="61" priority="28">
      <formula>$H69="未記入又は不適切な箇所があります"</formula>
    </cfRule>
  </conditionalFormatting>
  <conditionalFormatting sqref="H69:I71">
    <cfRule type="expression" dxfId="60" priority="27">
      <formula>$H69="error"</formula>
    </cfRule>
  </conditionalFormatting>
  <conditionalFormatting sqref="I52">
    <cfRule type="expression" dxfId="59" priority="26">
      <formula>$I52="error"</formula>
    </cfRule>
  </conditionalFormatting>
  <conditionalFormatting sqref="I55">
    <cfRule type="expression" dxfId="58" priority="25">
      <formula>$I55="error"</formula>
    </cfRule>
  </conditionalFormatting>
  <conditionalFormatting sqref="I58">
    <cfRule type="expression" dxfId="57" priority="24">
      <formula>$I58="error"</formula>
    </cfRule>
  </conditionalFormatting>
  <conditionalFormatting sqref="I61">
    <cfRule type="expression" dxfId="56" priority="23">
      <formula>$I61="error"</formula>
    </cfRule>
  </conditionalFormatting>
  <conditionalFormatting sqref="G44:J44">
    <cfRule type="expression" dxfId="55" priority="6">
      <formula>$J$44="error"</formula>
    </cfRule>
  </conditionalFormatting>
  <conditionalFormatting sqref="F38:J38">
    <cfRule type="expression" dxfId="54" priority="4">
      <formula>$J$38="error"</formula>
    </cfRule>
  </conditionalFormatting>
  <conditionalFormatting sqref="F38:I38 J37">
    <cfRule type="expression" dxfId="53" priority="3">
      <formula>$J$37="error"</formula>
    </cfRule>
  </conditionalFormatting>
  <conditionalFormatting sqref="G12:J12">
    <cfRule type="expression" dxfId="52" priority="8">
      <formula>AND($J$13="○",$J$19="○")</formula>
    </cfRule>
  </conditionalFormatting>
  <conditionalFormatting sqref="H39:J41 E38">
    <cfRule type="expression" dxfId="51" priority="2">
      <formula>$J$19="○"</formula>
    </cfRule>
    <cfRule type="expression" dxfId="50" priority="7">
      <formula>$J$13="○"</formula>
    </cfRule>
  </conditionalFormatting>
  <conditionalFormatting sqref="H45:J47 E44">
    <cfRule type="expression" dxfId="49" priority="1">
      <formula>$J$13="○"</formula>
    </cfRule>
    <cfRule type="expression" dxfId="48" priority="5">
      <formula>$J$19="○"</formula>
    </cfRule>
  </conditionalFormatting>
  <dataValidations count="2">
    <dataValidation type="list" allowBlank="1" showInputMessage="1" showErrorMessage="1" sqref="E44:F44">
      <formula1>"令和３年４月から６月,令和３年５月から７月,令和３年６月から８月,令和３年７月から９月,令和３年８月から１０月,令和３年９月から１１月,令和３年１０月から１２月,令和３年１１月から令和４年１月,令和３年１２月から令和４年２月,令和４年１月から３月"</formula1>
    </dataValidation>
    <dataValidation type="list" allowBlank="1" showInputMessage="1" showErrorMessage="1" sqref="E38">
      <formula1>"令和３年４月,令和３年５月,令和３年６月,令和３年７月,令和３年８月,令和３年９月,令和３年１０月,令和３年１１月,令和３年１２月,令和４年１月,令和４年２月,令和４年３月"</formula1>
    </dataValidation>
  </dataValidations>
  <printOptions horizontalCentered="1"/>
  <pageMargins left="0.70866141732283472" right="0.70866141732283472" top="0.74803149606299213" bottom="0.74803149606299213" header="0.31496062992125984" footer="0.31496062992125984"/>
  <pageSetup paperSize="9" scale="79" orientation="portrait" r:id="rId1"/>
  <headerFooter>
    <oddHeader>&amp;R&amp;"ＭＳ Ｐゴシック,標準"（別添５）</oddHeader>
  </headerFooter>
  <rowBreaks count="1" manualBreakCount="1">
    <brk id="49"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リスト!$F$2:$F$32</xm:f>
          </x14:formula1>
          <xm:sqref>J5</xm:sqref>
        </x14:dataValidation>
        <x14:dataValidation type="list" allowBlank="1" showInputMessage="1" showErrorMessage="1">
          <x14:formula1>
            <xm:f>リスト!$E$2:$E$13</xm:f>
          </x14:formula1>
          <xm:sqref>I5</xm:sqref>
        </x14:dataValidation>
        <x14:dataValidation type="list" allowBlank="1" showInputMessage="1" showErrorMessage="1">
          <x14:formula1>
            <xm:f>リスト!$D$2:$D$3</xm:f>
          </x14:formula1>
          <xm:sqref>H5</xm:sqref>
        </x14:dataValidation>
        <x14:dataValidation type="list" allowBlank="1" showInputMessage="1" showErrorMessage="1">
          <x14:formula1>
            <xm:f>リスト!$B$1:$B$2</xm:f>
          </x14:formula1>
          <xm:sqref>J58 J61 J52 J55 J13 J19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view="pageBreakPreview" zoomScaleNormal="100" zoomScaleSheetLayoutView="100" workbookViewId="0">
      <selection activeCell="H5" sqref="H5"/>
    </sheetView>
  </sheetViews>
  <sheetFormatPr defaultRowHeight="13.5" x14ac:dyDescent="0.4"/>
  <cols>
    <col min="1" max="16384" width="9" style="1"/>
  </cols>
  <sheetData>
    <row r="1" spans="1:10" ht="17.25" x14ac:dyDescent="0.4">
      <c r="A1" s="73" t="s">
        <v>36</v>
      </c>
      <c r="B1" s="73"/>
      <c r="C1" s="73"/>
      <c r="D1" s="73"/>
      <c r="E1" s="73"/>
      <c r="F1" s="73"/>
      <c r="G1" s="73"/>
      <c r="H1" s="73"/>
      <c r="I1" s="73"/>
      <c r="J1" s="73"/>
    </row>
    <row r="3" spans="1:10" x14ac:dyDescent="0.4">
      <c r="A3" s="1" t="s">
        <v>78</v>
      </c>
    </row>
    <row r="5" spans="1:10" ht="17.25" customHeight="1" x14ac:dyDescent="0.15">
      <c r="F5" s="20" t="s">
        <v>4</v>
      </c>
      <c r="G5" s="25" t="s">
        <v>20</v>
      </c>
      <c r="H5" s="26"/>
      <c r="I5" s="27"/>
      <c r="J5" s="28"/>
    </row>
    <row r="6" spans="1:10" ht="17.25" customHeight="1" x14ac:dyDescent="0.15">
      <c r="F6" s="20" t="s">
        <v>0</v>
      </c>
      <c r="G6" s="74"/>
      <c r="H6" s="74"/>
      <c r="I6" s="74"/>
      <c r="J6" s="74"/>
    </row>
    <row r="7" spans="1:10" ht="17.25" customHeight="1" x14ac:dyDescent="0.15">
      <c r="F7" s="20" t="s">
        <v>1</v>
      </c>
      <c r="G7" s="74"/>
      <c r="H7" s="74"/>
      <c r="I7" s="74"/>
      <c r="J7" s="74"/>
    </row>
    <row r="8" spans="1:10" ht="17.25" customHeight="1" x14ac:dyDescent="0.15">
      <c r="F8" s="20" t="s">
        <v>19</v>
      </c>
      <c r="G8" s="74"/>
      <c r="H8" s="74"/>
      <c r="I8" s="74"/>
      <c r="J8" s="74"/>
    </row>
    <row r="9" spans="1:10" ht="17.25" customHeight="1" x14ac:dyDescent="0.15">
      <c r="F9" s="20" t="s">
        <v>5</v>
      </c>
      <c r="G9" s="74"/>
      <c r="H9" s="74"/>
      <c r="I9" s="74"/>
      <c r="J9" s="74"/>
    </row>
    <row r="11" spans="1:10" ht="17.100000000000001" customHeight="1" x14ac:dyDescent="0.4">
      <c r="A11" s="64" t="s">
        <v>2</v>
      </c>
      <c r="B11" s="64"/>
      <c r="C11" s="64"/>
      <c r="D11" s="64"/>
      <c r="E11" s="64"/>
      <c r="F11" s="64"/>
      <c r="G11" s="64"/>
      <c r="H11" s="64"/>
      <c r="I11" s="64"/>
      <c r="J11" s="64"/>
    </row>
    <row r="12" spans="1:10" ht="17.100000000000001" customHeight="1" x14ac:dyDescent="0.4">
      <c r="A12" s="1" t="s">
        <v>40</v>
      </c>
      <c r="G12" s="33" t="str">
        <f>IF($J$12="error","※どちらか一方を選択してください","")</f>
        <v/>
      </c>
      <c r="J12" s="34" t="str">
        <f>IF(AND(J13="○",J19="○"),"error","")</f>
        <v/>
      </c>
    </row>
    <row r="13" spans="1:10" ht="18.95" customHeight="1" x14ac:dyDescent="0.4">
      <c r="A13" s="77" t="s">
        <v>47</v>
      </c>
      <c r="B13" s="78"/>
      <c r="C13" s="78"/>
      <c r="D13" s="78"/>
      <c r="E13" s="78"/>
      <c r="F13" s="78"/>
      <c r="G13" s="78"/>
      <c r="H13" s="78"/>
      <c r="I13" s="79"/>
      <c r="J13" s="29"/>
    </row>
    <row r="14" spans="1:10" ht="15" customHeight="1" x14ac:dyDescent="0.4">
      <c r="A14" s="43" t="s">
        <v>41</v>
      </c>
      <c r="B14" s="80" t="s">
        <v>44</v>
      </c>
      <c r="C14" s="80"/>
      <c r="D14" s="80"/>
      <c r="E14" s="80"/>
      <c r="F14" s="80"/>
      <c r="G14" s="80"/>
      <c r="H14" s="80"/>
      <c r="I14" s="80"/>
      <c r="J14" s="80"/>
    </row>
    <row r="15" spans="1:10" ht="40.5" customHeight="1" x14ac:dyDescent="0.4">
      <c r="A15" s="44" t="s">
        <v>42</v>
      </c>
      <c r="B15" s="81" t="s">
        <v>80</v>
      </c>
      <c r="C15" s="81"/>
      <c r="D15" s="81"/>
      <c r="E15" s="81"/>
      <c r="F15" s="81"/>
      <c r="G15" s="81"/>
      <c r="H15" s="81"/>
      <c r="I15" s="81"/>
      <c r="J15" s="81"/>
    </row>
    <row r="16" spans="1:10" ht="42" customHeight="1" x14ac:dyDescent="0.4">
      <c r="A16" s="44" t="s">
        <v>43</v>
      </c>
      <c r="B16" s="81" t="s">
        <v>81</v>
      </c>
      <c r="C16" s="81"/>
      <c r="D16" s="81"/>
      <c r="E16" s="81"/>
      <c r="F16" s="81"/>
      <c r="G16" s="81"/>
      <c r="H16" s="81"/>
      <c r="I16" s="81"/>
      <c r="J16" s="81"/>
    </row>
    <row r="17" spans="1:10" ht="39" customHeight="1" x14ac:dyDescent="0.4">
      <c r="A17" s="7" t="s">
        <v>6</v>
      </c>
      <c r="B17" s="67" t="s">
        <v>45</v>
      </c>
      <c r="C17" s="67"/>
      <c r="D17" s="67"/>
      <c r="E17" s="67"/>
      <c r="F17" s="67"/>
      <c r="G17" s="67"/>
      <c r="H17" s="67"/>
      <c r="I17" s="67"/>
      <c r="J17" s="67"/>
    </row>
    <row r="18" spans="1:10" ht="5.25" customHeight="1" x14ac:dyDescent="0.4">
      <c r="A18" s="49"/>
      <c r="B18" s="49"/>
      <c r="C18" s="49"/>
      <c r="D18" s="49"/>
      <c r="E18" s="49"/>
      <c r="F18" s="49"/>
      <c r="G18" s="49"/>
      <c r="H18" s="49"/>
      <c r="I18" s="4"/>
      <c r="J18" s="5"/>
    </row>
    <row r="19" spans="1:10" ht="18.95" customHeight="1" x14ac:dyDescent="0.4">
      <c r="A19" s="77" t="s">
        <v>48</v>
      </c>
      <c r="B19" s="78"/>
      <c r="C19" s="78"/>
      <c r="D19" s="78"/>
      <c r="E19" s="78"/>
      <c r="F19" s="78"/>
      <c r="G19" s="78"/>
      <c r="H19" s="78"/>
      <c r="I19" s="79"/>
      <c r="J19" s="29"/>
    </row>
    <row r="20" spans="1:10" ht="15" customHeight="1" x14ac:dyDescent="0.4">
      <c r="A20" s="43" t="s">
        <v>41</v>
      </c>
      <c r="B20" s="82" t="s">
        <v>76</v>
      </c>
      <c r="C20" s="82"/>
      <c r="D20" s="82"/>
      <c r="E20" s="82"/>
      <c r="F20" s="82"/>
      <c r="G20" s="82"/>
      <c r="H20" s="82"/>
      <c r="I20" s="82"/>
      <c r="J20" s="82"/>
    </row>
    <row r="21" spans="1:10" ht="48.75" customHeight="1" x14ac:dyDescent="0.4">
      <c r="A21" s="44" t="s">
        <v>42</v>
      </c>
      <c r="B21" s="81" t="s">
        <v>82</v>
      </c>
      <c r="C21" s="81"/>
      <c r="D21" s="81"/>
      <c r="E21" s="81"/>
      <c r="F21" s="81"/>
      <c r="G21" s="81"/>
      <c r="H21" s="81"/>
      <c r="I21" s="81"/>
      <c r="J21" s="81"/>
    </row>
    <row r="22" spans="1:10" ht="48.75" customHeight="1" x14ac:dyDescent="0.4">
      <c r="A22" s="44" t="s">
        <v>43</v>
      </c>
      <c r="B22" s="81" t="s">
        <v>83</v>
      </c>
      <c r="C22" s="81"/>
      <c r="D22" s="81"/>
      <c r="E22" s="81"/>
      <c r="F22" s="81"/>
      <c r="G22" s="81"/>
      <c r="H22" s="81"/>
      <c r="I22" s="81"/>
      <c r="J22" s="81"/>
    </row>
    <row r="23" spans="1:10" ht="5.25" customHeight="1" x14ac:dyDescent="0.4">
      <c r="A23" s="6"/>
      <c r="B23" s="6"/>
      <c r="C23" s="6"/>
      <c r="D23" s="6"/>
      <c r="E23" s="6"/>
      <c r="F23" s="6"/>
      <c r="G23" s="6"/>
      <c r="H23" s="6"/>
      <c r="I23" s="6"/>
      <c r="J23" s="6"/>
    </row>
    <row r="24" spans="1:10" ht="39" customHeight="1" x14ac:dyDescent="0.4">
      <c r="A24" s="8" t="s">
        <v>7</v>
      </c>
      <c r="B24" s="75" t="s">
        <v>46</v>
      </c>
      <c r="C24" s="75"/>
      <c r="D24" s="75"/>
      <c r="E24" s="75"/>
      <c r="F24" s="75"/>
      <c r="G24" s="75"/>
      <c r="H24" s="75"/>
      <c r="I24" s="75"/>
      <c r="J24" s="76"/>
    </row>
    <row r="25" spans="1:10" x14ac:dyDescent="0.4">
      <c r="A25" s="9" t="s">
        <v>3</v>
      </c>
    </row>
    <row r="26" spans="1:10" x14ac:dyDescent="0.4">
      <c r="A26" s="10" t="s">
        <v>37</v>
      </c>
    </row>
    <row r="27" spans="1:10" x14ac:dyDescent="0.4">
      <c r="A27" s="10" t="s">
        <v>38</v>
      </c>
    </row>
    <row r="28" spans="1:10" x14ac:dyDescent="0.4">
      <c r="A28" s="10" t="s">
        <v>39</v>
      </c>
    </row>
    <row r="29" spans="1:10" x14ac:dyDescent="0.4">
      <c r="A29" s="10" t="s">
        <v>79</v>
      </c>
    </row>
    <row r="30" spans="1:10" ht="5.25" customHeight="1" x14ac:dyDescent="0.4"/>
    <row r="31" spans="1:10" ht="17.100000000000001" customHeight="1" x14ac:dyDescent="0.4">
      <c r="A31" s="64" t="s">
        <v>49</v>
      </c>
      <c r="B31" s="64"/>
      <c r="C31" s="64"/>
      <c r="D31" s="64"/>
      <c r="E31" s="64"/>
      <c r="F31" s="64"/>
      <c r="G31" s="64"/>
      <c r="H31" s="64"/>
      <c r="I31" s="64"/>
      <c r="J31" s="64"/>
    </row>
    <row r="32" spans="1:10" ht="15" customHeight="1" x14ac:dyDescent="0.4">
      <c r="A32" s="12" t="s">
        <v>8</v>
      </c>
      <c r="B32" s="67" t="s">
        <v>18</v>
      </c>
      <c r="C32" s="67"/>
      <c r="D32" s="67"/>
      <c r="E32" s="67"/>
      <c r="F32" s="67"/>
      <c r="G32" s="67"/>
      <c r="H32" s="67"/>
      <c r="I32" s="67"/>
      <c r="J32" s="68"/>
    </row>
    <row r="33" spans="1:10" ht="5.25" customHeight="1" x14ac:dyDescent="0.4"/>
    <row r="34" spans="1:10" ht="28.5" customHeight="1" x14ac:dyDescent="0.4">
      <c r="A34" s="70" t="s">
        <v>77</v>
      </c>
      <c r="B34" s="70"/>
      <c r="C34" s="70"/>
      <c r="D34" s="70"/>
      <c r="E34" s="70"/>
      <c r="F34" s="70"/>
      <c r="G34" s="70"/>
      <c r="H34" s="69"/>
      <c r="I34" s="69"/>
      <c r="J34" s="69"/>
    </row>
    <row r="35" spans="1:10" ht="62.1" customHeight="1" x14ac:dyDescent="0.4">
      <c r="A35" s="7" t="s">
        <v>9</v>
      </c>
      <c r="B35" s="67" t="s">
        <v>69</v>
      </c>
      <c r="C35" s="67"/>
      <c r="D35" s="67"/>
      <c r="E35" s="67"/>
      <c r="F35" s="67"/>
      <c r="G35" s="67"/>
      <c r="H35" s="67"/>
      <c r="I35" s="67"/>
      <c r="J35" s="68"/>
    </row>
    <row r="36" spans="1:10" ht="5.25" customHeight="1" x14ac:dyDescent="0.4"/>
    <row r="37" spans="1:10" ht="13.5" customHeight="1" x14ac:dyDescent="0.4">
      <c r="A37" s="1" t="s">
        <v>86</v>
      </c>
      <c r="H37" s="2"/>
      <c r="J37" s="35" t="str">
        <f>IF(OR(AND(J13="○",H45&lt;&gt;""),AND(J19="○",H39&lt;&gt;"")),"error","")</f>
        <v/>
      </c>
    </row>
    <row r="38" spans="1:10" ht="18.75" customHeight="1" x14ac:dyDescent="0.4">
      <c r="A38" s="13" t="s">
        <v>11</v>
      </c>
      <c r="D38" s="50" t="s">
        <v>85</v>
      </c>
      <c r="E38" s="51"/>
      <c r="F38" s="37" t="str">
        <f>IF(J38="error","※対象要件を満たしていません",IF(J37="error","※１で選択した方に入力してください",""))</f>
        <v/>
      </c>
      <c r="G38" s="11"/>
      <c r="H38" s="11"/>
      <c r="I38" s="11"/>
      <c r="J38" s="36" t="str">
        <f>IF(H39="","",(IF(H41&gt;-0.5,"error","")))</f>
        <v/>
      </c>
    </row>
    <row r="39" spans="1:10" ht="18.95" customHeight="1" x14ac:dyDescent="0.4">
      <c r="A39" s="71" t="s">
        <v>65</v>
      </c>
      <c r="B39" s="71"/>
      <c r="C39" s="71"/>
      <c r="D39" s="71"/>
      <c r="E39" s="71"/>
      <c r="F39" s="71"/>
      <c r="G39" s="71"/>
      <c r="H39" s="72"/>
      <c r="I39" s="72"/>
      <c r="J39" s="72"/>
    </row>
    <row r="40" spans="1:10" ht="18.95" customHeight="1" x14ac:dyDescent="0.4">
      <c r="A40" s="71" t="s">
        <v>70</v>
      </c>
      <c r="B40" s="71"/>
      <c r="C40" s="71"/>
      <c r="D40" s="71"/>
      <c r="E40" s="71"/>
      <c r="F40" s="71"/>
      <c r="G40" s="71"/>
      <c r="H40" s="72"/>
      <c r="I40" s="72"/>
      <c r="J40" s="72"/>
    </row>
    <row r="41" spans="1:10" ht="18.95" customHeight="1" x14ac:dyDescent="0.4">
      <c r="A41" s="55" t="s">
        <v>66</v>
      </c>
      <c r="B41" s="55"/>
      <c r="C41" s="55"/>
      <c r="D41" s="55"/>
      <c r="E41" s="55"/>
      <c r="F41" s="55"/>
      <c r="G41" s="55"/>
      <c r="H41" s="56" t="str">
        <f>IF(ISBLANK(H39),"",(H39-H40)/H40)</f>
        <v/>
      </c>
      <c r="I41" s="56"/>
      <c r="J41" s="56"/>
    </row>
    <row r="42" spans="1:10" ht="26.25" customHeight="1" x14ac:dyDescent="0.4">
      <c r="A42" s="7" t="s">
        <v>71</v>
      </c>
      <c r="B42" s="67" t="s">
        <v>72</v>
      </c>
      <c r="C42" s="67"/>
      <c r="D42" s="67"/>
      <c r="E42" s="67"/>
      <c r="F42" s="67"/>
      <c r="G42" s="67"/>
      <c r="H42" s="67"/>
      <c r="I42" s="67"/>
      <c r="J42" s="68"/>
    </row>
    <row r="43" spans="1:10" ht="5.25" customHeight="1" x14ac:dyDescent="0.4"/>
    <row r="44" spans="1:10" ht="18.75" customHeight="1" x14ac:dyDescent="0.4">
      <c r="A44" s="13" t="s">
        <v>12</v>
      </c>
      <c r="D44" s="50" t="s">
        <v>84</v>
      </c>
      <c r="E44" s="107"/>
      <c r="F44" s="107"/>
      <c r="G44" s="37" t="str">
        <f>IF(J44="error","※対象要件を満たしていません","")</f>
        <v/>
      </c>
      <c r="H44" s="11"/>
      <c r="I44" s="11"/>
      <c r="J44" s="34" t="str">
        <f>IF(H45="","",(IF(H47&gt;-0.3,"error","")))</f>
        <v/>
      </c>
    </row>
    <row r="45" spans="1:10" ht="18.95" customHeight="1" x14ac:dyDescent="0.4">
      <c r="A45" s="71" t="s">
        <v>67</v>
      </c>
      <c r="B45" s="71"/>
      <c r="C45" s="71"/>
      <c r="D45" s="71"/>
      <c r="E45" s="71"/>
      <c r="F45" s="71"/>
      <c r="G45" s="71"/>
      <c r="H45" s="72"/>
      <c r="I45" s="72"/>
      <c r="J45" s="72"/>
    </row>
    <row r="46" spans="1:10" ht="18.95" customHeight="1" x14ac:dyDescent="0.4">
      <c r="A46" s="71" t="s">
        <v>73</v>
      </c>
      <c r="B46" s="71"/>
      <c r="C46" s="71"/>
      <c r="D46" s="71"/>
      <c r="E46" s="71"/>
      <c r="F46" s="71"/>
      <c r="G46" s="71"/>
      <c r="H46" s="72"/>
      <c r="I46" s="72"/>
      <c r="J46" s="72"/>
    </row>
    <row r="47" spans="1:10" ht="18.95" customHeight="1" x14ac:dyDescent="0.4">
      <c r="A47" s="55" t="s">
        <v>68</v>
      </c>
      <c r="B47" s="55"/>
      <c r="C47" s="55"/>
      <c r="D47" s="55"/>
      <c r="E47" s="55"/>
      <c r="F47" s="55"/>
      <c r="G47" s="55"/>
      <c r="H47" s="56" t="str">
        <f>IF(ISBLANK(H45),"",(H45-H46)/H46)</f>
        <v/>
      </c>
      <c r="I47" s="56"/>
      <c r="J47" s="56"/>
    </row>
    <row r="48" spans="1:10" ht="26.25" customHeight="1" x14ac:dyDescent="0.4">
      <c r="A48" s="7" t="s">
        <v>74</v>
      </c>
      <c r="B48" s="67" t="s">
        <v>75</v>
      </c>
      <c r="C48" s="67"/>
      <c r="D48" s="67"/>
      <c r="E48" s="67"/>
      <c r="F48" s="67"/>
      <c r="G48" s="67"/>
      <c r="H48" s="67"/>
      <c r="I48" s="67"/>
      <c r="J48" s="68"/>
    </row>
    <row r="49" spans="1:10" ht="5.25" customHeight="1" x14ac:dyDescent="0.4"/>
    <row r="50" spans="1:10" ht="17.100000000000001" customHeight="1" x14ac:dyDescent="0.4">
      <c r="A50" s="64" t="s">
        <v>13</v>
      </c>
      <c r="B50" s="65"/>
      <c r="C50" s="65"/>
      <c r="D50" s="65"/>
      <c r="E50" s="65"/>
      <c r="F50" s="65"/>
      <c r="G50" s="65"/>
      <c r="H50" s="65"/>
      <c r="I50" s="65"/>
      <c r="J50" s="65"/>
    </row>
    <row r="51" spans="1:10" ht="33" customHeight="1" x14ac:dyDescent="0.4">
      <c r="A51" s="63" t="s">
        <v>53</v>
      </c>
      <c r="B51" s="63"/>
      <c r="C51" s="63"/>
      <c r="D51" s="63"/>
      <c r="E51" s="63"/>
      <c r="F51" s="63"/>
      <c r="G51" s="63"/>
      <c r="H51" s="63"/>
      <c r="I51" s="63"/>
      <c r="J51" s="63"/>
    </row>
    <row r="52" spans="1:10" ht="18.75" customHeight="1" x14ac:dyDescent="0.4">
      <c r="A52" s="61" t="s">
        <v>60</v>
      </c>
      <c r="B52" s="62"/>
      <c r="C52" s="62"/>
      <c r="D52" s="62"/>
      <c r="E52" s="62"/>
      <c r="F52" s="62"/>
      <c r="G52" s="62"/>
      <c r="H52" s="62"/>
      <c r="I52" s="46" t="str">
        <f>IF(AND(J52="",E54&lt;&gt;""),"error","")</f>
        <v/>
      </c>
      <c r="J52" s="29"/>
    </row>
    <row r="53" spans="1:10" ht="22.5" customHeight="1" x14ac:dyDescent="0.4">
      <c r="A53" s="59" t="s">
        <v>51</v>
      </c>
      <c r="B53" s="59"/>
      <c r="C53" s="59"/>
      <c r="D53" s="59"/>
      <c r="E53" s="60"/>
      <c r="F53" s="60"/>
      <c r="G53" s="60"/>
      <c r="H53" s="60"/>
      <c r="I53" s="60"/>
      <c r="J53" s="60"/>
    </row>
    <row r="54" spans="1:10" ht="22.5" customHeight="1" x14ac:dyDescent="0.4">
      <c r="A54" s="57" t="s">
        <v>52</v>
      </c>
      <c r="B54" s="57"/>
      <c r="C54" s="57"/>
      <c r="D54" s="57"/>
      <c r="E54" s="58"/>
      <c r="F54" s="58"/>
      <c r="G54" s="58"/>
      <c r="H54" s="58"/>
      <c r="I54" s="58"/>
      <c r="J54" s="58"/>
    </row>
    <row r="55" spans="1:10" ht="18.75" customHeight="1" x14ac:dyDescent="0.4">
      <c r="A55" s="61" t="s">
        <v>61</v>
      </c>
      <c r="B55" s="62"/>
      <c r="C55" s="62"/>
      <c r="D55" s="62"/>
      <c r="E55" s="62"/>
      <c r="F55" s="62"/>
      <c r="G55" s="62"/>
      <c r="H55" s="62"/>
      <c r="I55" s="46" t="str">
        <f>IF(AND(J55="",E57&lt;&gt;""),"error","")</f>
        <v/>
      </c>
      <c r="J55" s="29"/>
    </row>
    <row r="56" spans="1:10" ht="22.5" customHeight="1" x14ac:dyDescent="0.4">
      <c r="A56" s="59" t="s">
        <v>51</v>
      </c>
      <c r="B56" s="59"/>
      <c r="C56" s="59"/>
      <c r="D56" s="59"/>
      <c r="E56" s="60"/>
      <c r="F56" s="60"/>
      <c r="G56" s="60"/>
      <c r="H56" s="60"/>
      <c r="I56" s="60"/>
      <c r="J56" s="60"/>
    </row>
    <row r="57" spans="1:10" ht="22.5" customHeight="1" x14ac:dyDescent="0.4">
      <c r="A57" s="57" t="s">
        <v>52</v>
      </c>
      <c r="B57" s="57"/>
      <c r="C57" s="57"/>
      <c r="D57" s="57"/>
      <c r="E57" s="58"/>
      <c r="F57" s="58"/>
      <c r="G57" s="58"/>
      <c r="H57" s="58"/>
      <c r="I57" s="58"/>
      <c r="J57" s="58"/>
    </row>
    <row r="58" spans="1:10" ht="18.75" customHeight="1" x14ac:dyDescent="0.4">
      <c r="A58" s="61" t="s">
        <v>62</v>
      </c>
      <c r="B58" s="66"/>
      <c r="C58" s="66"/>
      <c r="D58" s="66"/>
      <c r="E58" s="66"/>
      <c r="F58" s="66"/>
      <c r="G58" s="66"/>
      <c r="H58" s="66"/>
      <c r="I58" s="46" t="str">
        <f>IF(AND(J58="",E60&lt;&gt;""),"error","")</f>
        <v/>
      </c>
      <c r="J58" s="29"/>
    </row>
    <row r="59" spans="1:10" ht="22.5" customHeight="1" x14ac:dyDescent="0.4">
      <c r="A59" s="59" t="s">
        <v>51</v>
      </c>
      <c r="B59" s="59"/>
      <c r="C59" s="59"/>
      <c r="D59" s="59"/>
      <c r="E59" s="60"/>
      <c r="F59" s="60"/>
      <c r="G59" s="60"/>
      <c r="H59" s="60"/>
      <c r="I59" s="60"/>
      <c r="J59" s="60"/>
    </row>
    <row r="60" spans="1:10" ht="22.5" customHeight="1" x14ac:dyDescent="0.4">
      <c r="A60" s="57" t="s">
        <v>52</v>
      </c>
      <c r="B60" s="57"/>
      <c r="C60" s="57"/>
      <c r="D60" s="57"/>
      <c r="E60" s="58"/>
      <c r="F60" s="58"/>
      <c r="G60" s="58"/>
      <c r="H60" s="58"/>
      <c r="I60" s="58"/>
      <c r="J60" s="58"/>
    </row>
    <row r="61" spans="1:10" ht="18.75" customHeight="1" x14ac:dyDescent="0.4">
      <c r="A61" s="61" t="s">
        <v>63</v>
      </c>
      <c r="B61" s="66"/>
      <c r="C61" s="66"/>
      <c r="D61" s="66"/>
      <c r="E61" s="66"/>
      <c r="F61" s="66"/>
      <c r="G61" s="66"/>
      <c r="H61" s="66"/>
      <c r="I61" s="46" t="str">
        <f>IF(AND(J61="",E63&lt;&gt;""),"error","")</f>
        <v/>
      </c>
      <c r="J61" s="29"/>
    </row>
    <row r="62" spans="1:10" ht="22.5" customHeight="1" x14ac:dyDescent="0.4">
      <c r="A62" s="59" t="s">
        <v>51</v>
      </c>
      <c r="B62" s="59"/>
      <c r="C62" s="59"/>
      <c r="D62" s="59"/>
      <c r="E62" s="60"/>
      <c r="F62" s="60"/>
      <c r="G62" s="60"/>
      <c r="H62" s="60"/>
      <c r="I62" s="60"/>
      <c r="J62" s="60"/>
    </row>
    <row r="63" spans="1:10" ht="22.5" customHeight="1" x14ac:dyDescent="0.4">
      <c r="A63" s="57" t="s">
        <v>52</v>
      </c>
      <c r="B63" s="57"/>
      <c r="C63" s="57"/>
      <c r="D63" s="57"/>
      <c r="E63" s="58"/>
      <c r="F63" s="58"/>
      <c r="G63" s="58"/>
      <c r="H63" s="58"/>
      <c r="I63" s="58"/>
      <c r="J63" s="58"/>
    </row>
    <row r="64" spans="1:10" ht="6" customHeight="1" x14ac:dyDescent="0.4">
      <c r="A64" s="128"/>
      <c r="B64" s="129"/>
      <c r="C64" s="129"/>
      <c r="D64" s="129"/>
      <c r="E64" s="129"/>
      <c r="F64" s="129"/>
      <c r="G64" s="45"/>
      <c r="H64" s="116"/>
      <c r="I64" s="116"/>
      <c r="J64" s="116"/>
    </row>
    <row r="65" spans="1:10" x14ac:dyDescent="0.4">
      <c r="A65" s="17"/>
      <c r="B65" s="17"/>
      <c r="C65" s="17"/>
      <c r="D65" s="17"/>
      <c r="E65" s="17"/>
      <c r="F65" s="17"/>
      <c r="G65" s="17"/>
      <c r="H65" s="17"/>
      <c r="I65" s="17"/>
      <c r="J65" s="17"/>
    </row>
    <row r="66" spans="1:10" ht="14.25" thickBot="1" x14ac:dyDescent="0.45">
      <c r="A66" s="47"/>
      <c r="B66" s="47"/>
      <c r="C66" s="47"/>
      <c r="D66" s="47"/>
      <c r="E66" s="47"/>
      <c r="F66" s="47"/>
      <c r="G66" s="47"/>
      <c r="H66" s="47"/>
      <c r="I66" s="47"/>
      <c r="J66" s="47"/>
    </row>
    <row r="67" spans="1:10" ht="18.75" customHeight="1" x14ac:dyDescent="0.4">
      <c r="B67" s="101" t="s">
        <v>54</v>
      </c>
      <c r="C67" s="101"/>
      <c r="D67" s="102" t="s">
        <v>55</v>
      </c>
      <c r="E67" s="103"/>
      <c r="F67" s="102" t="s">
        <v>56</v>
      </c>
      <c r="G67" s="106"/>
      <c r="H67" s="108" t="s">
        <v>57</v>
      </c>
      <c r="I67" s="109"/>
    </row>
    <row r="68" spans="1:10" ht="36.75" customHeight="1" x14ac:dyDescent="0.4">
      <c r="B68" s="98" t="str">
        <f>A52</f>
        <v>①新たな生産活動への転換等に要する費用（上限15万円）</v>
      </c>
      <c r="C68" s="98"/>
      <c r="D68" s="99">
        <f>E54</f>
        <v>0</v>
      </c>
      <c r="E68" s="104"/>
      <c r="F68" s="99">
        <f>IF(OR($J$12="error",$J$37="error",$J$38="error",$J$44="error",$I$52="error"),"error",IF(AND($H$46="",$H$34-$H$40*12&gt;150000),150000,IF(AND($H$46="",$H$34-$H$40*12&lt;150000),$H$34-$H$40*12,IF(AND($H$40="",$H$34-$H$46/3*12&gt;150000),150000,IF(AND($H$40="",$H$34-$H$46/3*12&lt;150000),$H$34-$H$46/3*12,"")))))</f>
        <v>0</v>
      </c>
      <c r="G68" s="105"/>
      <c r="H68" s="110">
        <f>IF($F68="error","error",IF(申請様式!$I$78&gt;1200000,"0",IF($F68&lt;0,0,MIN($D68,$F68))))</f>
        <v>0</v>
      </c>
      <c r="I68" s="111"/>
    </row>
    <row r="69" spans="1:10" ht="36.75" customHeight="1" x14ac:dyDescent="0.4">
      <c r="B69" s="98" t="str">
        <f>A55</f>
        <v>②新たな販路拡大等に要する費用（上限５万円）</v>
      </c>
      <c r="C69" s="98"/>
      <c r="D69" s="99">
        <f>E57</f>
        <v>0</v>
      </c>
      <c r="E69" s="100"/>
      <c r="F69" s="99">
        <f>IF(OR($J$12="error",$J$37="error",$J$38="error",$J$44="error",$I$55="error"),"error",IF(AND($H$46="",$H$34-$H$40*12&gt;50000),50000,IF(AND($H$46="",$H$34-$H$40*12&lt;50000),$H$34-$H$40*12,IF(AND($H$40="",$H$34-$H$46/3*12&gt;50000),50000,IF(AND($H$40="",$H$34-$H$46/3*12&lt;50000),$H$34-$H$46/3*12,"")))))</f>
        <v>0</v>
      </c>
      <c r="G69" s="105"/>
      <c r="H69" s="112">
        <f>IF($F69="error","error",IF(申請様式!$I$78&gt;1200000,"0",IF($F69&lt;0,0,MIN($D69,$F69))))</f>
        <v>0</v>
      </c>
      <c r="I69" s="113"/>
    </row>
    <row r="70" spans="1:10" ht="36.75" customHeight="1" x14ac:dyDescent="0.4">
      <c r="B70" s="98" t="str">
        <f>A58</f>
        <v>③経営コンサルタント派遣等経営改善に要する費用（上限５万円）</v>
      </c>
      <c r="C70" s="98"/>
      <c r="D70" s="99">
        <f>E60</f>
        <v>0</v>
      </c>
      <c r="E70" s="100"/>
      <c r="F70" s="99">
        <f>IF(OR($J$12="error",$J$37="error",$J$38="error",$J$44="error",$I$58="error"),"error",IF(AND($H$46="",$H$34-$H$40*12&gt;50000),50000,IF(AND($H$46="",$H$34-$H$40*12&lt;50000),$H$34-$H$40*12,IF(AND($H$40="",$H$34-$H$46/3*12&gt;50000),50000,IF(AND($H$40="",$H$34-$H$46/3*12&lt;50000),$H$34-$H$46/3*12,"")))))</f>
        <v>0</v>
      </c>
      <c r="G70" s="105"/>
      <c r="H70" s="112">
        <f>IF($F70="error","error",IF(申請様式!$I$78&gt;1200000,"0",IF($F70&lt;0,0,MIN($D70,$F70))))</f>
        <v>0</v>
      </c>
      <c r="I70" s="113"/>
    </row>
    <row r="71" spans="1:10" ht="36.75" customHeight="1" thickBot="1" x14ac:dyDescent="0.45">
      <c r="B71" s="98" t="str">
        <f>A61</f>
        <v>④生産活動を行うために必要な感染防止対策に要する費用（上限５万円）</v>
      </c>
      <c r="C71" s="98"/>
      <c r="D71" s="99">
        <f>E63</f>
        <v>0</v>
      </c>
      <c r="E71" s="100"/>
      <c r="F71" s="99">
        <f>IF(OR($J$12="error",$J$37="error",$J$38="error",$J$44="error",$I$61="error"),"error",IF(AND($H$46="",$H$34-$H$40*12&gt;50000),50000,IF(AND($H$46="",$H$34-$H$40*12&lt;50000),$H$34-$H$40*12,IF(AND($H$40="",$H$34-$H$46/3*12&gt;50000),50000,IF(AND($H$40="",$H$34-$H$46/3*12&lt;50000),$H$34-$H$46/3*12,"")))))</f>
        <v>0</v>
      </c>
      <c r="G71" s="105"/>
      <c r="H71" s="114">
        <f>IF($F71="error","error",IF(申請様式!$I$78&gt;1200000,"0",IF($F71&lt;0,0,MIN($D71,$F71))))</f>
        <v>0</v>
      </c>
      <c r="I71" s="115"/>
    </row>
    <row r="72" spans="1:10" ht="14.25" thickBot="1" x14ac:dyDescent="0.45"/>
    <row r="73" spans="1:10" ht="19.5" customHeight="1" thickBot="1" x14ac:dyDescent="0.45">
      <c r="E73" s="84" t="s">
        <v>58</v>
      </c>
      <c r="F73" s="85"/>
      <c r="G73" s="85"/>
      <c r="H73" s="85"/>
      <c r="I73" s="86"/>
    </row>
    <row r="74" spans="1:10" ht="36.75" customHeight="1" thickBot="1" x14ac:dyDescent="0.45">
      <c r="E74" s="87" t="str">
        <f>IF(OR(AND($J$13="",$J$19=""),$H$34="",AND($J$13="○",OR($H$40="",$H$41="")),AND($J$19="○",$H$46="",$H$47=""),OR(I52="error",I55="error",I58="error",I61="error"),AND(J52="",J55="",J58="",J61="")),"未記入又は不適切な箇所があります",MIN(1200000-申請様式!I78,SUM(H68:I71)))</f>
        <v>未記入又は不適切な箇所があります</v>
      </c>
      <c r="F74" s="88"/>
      <c r="G74" s="88"/>
      <c r="H74" s="88"/>
      <c r="I74" s="89"/>
    </row>
    <row r="75" spans="1:10" ht="13.5" customHeight="1" x14ac:dyDescent="0.4">
      <c r="A75" s="18"/>
      <c r="B75" s="19"/>
      <c r="C75" s="19"/>
      <c r="D75" s="19"/>
      <c r="E75" s="90" t="s">
        <v>59</v>
      </c>
      <c r="F75" s="90"/>
      <c r="G75" s="90"/>
      <c r="H75" s="90"/>
      <c r="I75" s="90"/>
      <c r="J75" s="48"/>
    </row>
    <row r="76" spans="1:10" ht="13.5" customHeight="1" x14ac:dyDescent="0.4">
      <c r="A76" s="23"/>
      <c r="B76" s="19"/>
      <c r="C76" s="19"/>
      <c r="D76" s="19"/>
      <c r="E76" s="24"/>
      <c r="F76" s="24"/>
      <c r="G76" s="24"/>
      <c r="H76" s="24"/>
      <c r="I76" s="24"/>
      <c r="J76" s="48"/>
    </row>
    <row r="77" spans="1:10" x14ac:dyDescent="0.4">
      <c r="A77" s="83" t="s">
        <v>87</v>
      </c>
      <c r="B77" s="83"/>
      <c r="C77" s="83"/>
      <c r="D77" s="83"/>
      <c r="E77" s="83"/>
      <c r="F77" s="83"/>
      <c r="G77" s="83"/>
      <c r="H77" s="83"/>
      <c r="I77" s="83"/>
      <c r="J77" s="83"/>
    </row>
  </sheetData>
  <mergeCells count="84">
    <mergeCell ref="E75:I75"/>
    <mergeCell ref="A77:J77"/>
    <mergeCell ref="B71:C71"/>
    <mergeCell ref="D71:E71"/>
    <mergeCell ref="F71:G71"/>
    <mergeCell ref="H71:I71"/>
    <mergeCell ref="E73:I73"/>
    <mergeCell ref="E74:I74"/>
    <mergeCell ref="B69:C69"/>
    <mergeCell ref="D69:E69"/>
    <mergeCell ref="F69:G69"/>
    <mergeCell ref="H69:I69"/>
    <mergeCell ref="B70:C70"/>
    <mergeCell ref="D70:E70"/>
    <mergeCell ref="F70:G70"/>
    <mergeCell ref="H70:I70"/>
    <mergeCell ref="B67:C67"/>
    <mergeCell ref="D67:E67"/>
    <mergeCell ref="F67:G67"/>
    <mergeCell ref="H67:I67"/>
    <mergeCell ref="B68:C68"/>
    <mergeCell ref="D68:E68"/>
    <mergeCell ref="F68:G68"/>
    <mergeCell ref="H68:I68"/>
    <mergeCell ref="A62:D62"/>
    <mergeCell ref="E62:J62"/>
    <mergeCell ref="A63:D63"/>
    <mergeCell ref="E63:J63"/>
    <mergeCell ref="A64:F64"/>
    <mergeCell ref="H64:J64"/>
    <mergeCell ref="A45:G45"/>
    <mergeCell ref="H45:J45"/>
    <mergeCell ref="A61:H61"/>
    <mergeCell ref="A54:D54"/>
    <mergeCell ref="E54:J54"/>
    <mergeCell ref="A55:H55"/>
    <mergeCell ref="A56:D56"/>
    <mergeCell ref="E56:J56"/>
    <mergeCell ref="A57:D57"/>
    <mergeCell ref="E57:J57"/>
    <mergeCell ref="A58:H58"/>
    <mergeCell ref="A59:D59"/>
    <mergeCell ref="E59:J59"/>
    <mergeCell ref="A60:D60"/>
    <mergeCell ref="E60:J60"/>
    <mergeCell ref="A53:D53"/>
    <mergeCell ref="E53:J53"/>
    <mergeCell ref="A46:G46"/>
    <mergeCell ref="H46:J46"/>
    <mergeCell ref="A47:G47"/>
    <mergeCell ref="H47:J47"/>
    <mergeCell ref="A50:J50"/>
    <mergeCell ref="A51:J51"/>
    <mergeCell ref="A52:H52"/>
    <mergeCell ref="B48:J48"/>
    <mergeCell ref="B17:J17"/>
    <mergeCell ref="B21:J21"/>
    <mergeCell ref="B22:J22"/>
    <mergeCell ref="B24:J24"/>
    <mergeCell ref="A31:J31"/>
    <mergeCell ref="A11:J11"/>
    <mergeCell ref="A13:I13"/>
    <mergeCell ref="B14:J14"/>
    <mergeCell ref="B15:J15"/>
    <mergeCell ref="B16:J16"/>
    <mergeCell ref="A1:J1"/>
    <mergeCell ref="G6:J6"/>
    <mergeCell ref="G7:J7"/>
    <mergeCell ref="G8:J8"/>
    <mergeCell ref="G9:J9"/>
    <mergeCell ref="A41:G41"/>
    <mergeCell ref="H41:J41"/>
    <mergeCell ref="B20:J20"/>
    <mergeCell ref="E44:F44"/>
    <mergeCell ref="A19:I19"/>
    <mergeCell ref="B32:J32"/>
    <mergeCell ref="A34:G34"/>
    <mergeCell ref="H34:J34"/>
    <mergeCell ref="B35:J35"/>
    <mergeCell ref="A40:G40"/>
    <mergeCell ref="H40:J40"/>
    <mergeCell ref="A39:G39"/>
    <mergeCell ref="H39:J39"/>
    <mergeCell ref="B42:J42"/>
  </mergeCells>
  <phoneticPr fontId="1"/>
  <conditionalFormatting sqref="E74">
    <cfRule type="expression" dxfId="47" priority="36">
      <formula>$E$74="未記入又は不適切な箇所があります"</formula>
    </cfRule>
    <cfRule type="expression" dxfId="46" priority="37">
      <formula>$E$74="error"</formula>
    </cfRule>
  </conditionalFormatting>
  <conditionalFormatting sqref="E53:J54">
    <cfRule type="expression" dxfId="45" priority="35">
      <formula>$J$52="○"</formula>
    </cfRule>
  </conditionalFormatting>
  <conditionalFormatting sqref="E56:J57">
    <cfRule type="expression" dxfId="44" priority="34">
      <formula>$J$55="○"</formula>
    </cfRule>
  </conditionalFormatting>
  <conditionalFormatting sqref="E59:J60">
    <cfRule type="expression" dxfId="43" priority="33">
      <formula>$J$58="○"</formula>
    </cfRule>
  </conditionalFormatting>
  <conditionalFormatting sqref="E62:J63">
    <cfRule type="expression" dxfId="42" priority="32">
      <formula>$J$61="○"</formula>
    </cfRule>
  </conditionalFormatting>
  <conditionalFormatting sqref="H68">
    <cfRule type="expression" dxfId="41" priority="39">
      <formula>$H68="未記入又は不適切な箇所があります"</formula>
    </cfRule>
  </conditionalFormatting>
  <conditionalFormatting sqref="F68">
    <cfRule type="expression" dxfId="40" priority="31">
      <formula>F68="error"</formula>
    </cfRule>
  </conditionalFormatting>
  <conditionalFormatting sqref="F69:F71">
    <cfRule type="expression" dxfId="39" priority="30">
      <formula>F69="error"</formula>
    </cfRule>
  </conditionalFormatting>
  <conditionalFormatting sqref="H68:I68">
    <cfRule type="expression" dxfId="38" priority="29">
      <formula>$H68="error"</formula>
    </cfRule>
  </conditionalFormatting>
  <conditionalFormatting sqref="H69:H71">
    <cfRule type="expression" dxfId="37" priority="28">
      <formula>$H69="未記入又は不適切な箇所があります"</formula>
    </cfRule>
  </conditionalFormatting>
  <conditionalFormatting sqref="H69:I71">
    <cfRule type="expression" dxfId="36" priority="27">
      <formula>$H69="error"</formula>
    </cfRule>
  </conditionalFormatting>
  <conditionalFormatting sqref="I52">
    <cfRule type="expression" dxfId="35" priority="26">
      <formula>$I52="error"</formula>
    </cfRule>
  </conditionalFormatting>
  <conditionalFormatting sqref="I55">
    <cfRule type="expression" dxfId="34" priority="25">
      <formula>$I55="error"</formula>
    </cfRule>
  </conditionalFormatting>
  <conditionalFormatting sqref="I58">
    <cfRule type="expression" dxfId="33" priority="24">
      <formula>$I58="error"</formula>
    </cfRule>
  </conditionalFormatting>
  <conditionalFormatting sqref="I61">
    <cfRule type="expression" dxfId="32" priority="23">
      <formula>$I61="error"</formula>
    </cfRule>
  </conditionalFormatting>
  <conditionalFormatting sqref="G44:J44">
    <cfRule type="expression" dxfId="31" priority="6">
      <formula>$J$44="error"</formula>
    </cfRule>
  </conditionalFormatting>
  <conditionalFormatting sqref="F38:J38">
    <cfRule type="expression" dxfId="30" priority="4">
      <formula>$J$38="error"</formula>
    </cfRule>
  </conditionalFormatting>
  <conditionalFormatting sqref="F38:I38 J37">
    <cfRule type="expression" dxfId="29" priority="3">
      <formula>$J$37="error"</formula>
    </cfRule>
  </conditionalFormatting>
  <conditionalFormatting sqref="G12:J12">
    <cfRule type="expression" dxfId="28" priority="8">
      <formula>AND($J$13="○",$J$19="○")</formula>
    </cfRule>
  </conditionalFormatting>
  <conditionalFormatting sqref="H39:J41 E38">
    <cfRule type="expression" dxfId="27" priority="2">
      <formula>$J$19="○"</formula>
    </cfRule>
    <cfRule type="expression" dxfId="26" priority="7">
      <formula>$J$13="○"</formula>
    </cfRule>
  </conditionalFormatting>
  <conditionalFormatting sqref="H45:J47 E44">
    <cfRule type="expression" dxfId="25" priority="1">
      <formula>$J$13="○"</formula>
    </cfRule>
    <cfRule type="expression" dxfId="24" priority="5">
      <formula>$J$19="○"</formula>
    </cfRule>
  </conditionalFormatting>
  <dataValidations count="2">
    <dataValidation type="list" allowBlank="1" showInputMessage="1" showErrorMessage="1" sqref="E44:F44">
      <formula1>"令和３年４月から６月,令和３年５月から７月,令和３年６月から８月,令和３年７月から９月,令和３年８月から１０月,令和３年９月から１１月,令和３年１０月から１２月,令和３年１１月から令和４年１月,令和３年１２月から令和４年２月,令和４年１月から３月"</formula1>
    </dataValidation>
    <dataValidation type="list" allowBlank="1" showInputMessage="1" showErrorMessage="1" sqref="E38">
      <formula1>"令和３年４月,令和３年５月,令和３年６月,令和３年７月,令和３年８月,令和３年９月,令和３年１０月,令和３年１１月,令和３年１２月,令和４年１月,令和４年２月,令和４年３月"</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oddHeader>&amp;R&amp;"ＭＳ Ｐゴシック,標準"（別添６）</oddHeader>
  </headerFooter>
  <rowBreaks count="1" manualBreakCount="1">
    <brk id="49"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リスト!$B$1:$B$2</xm:f>
          </x14:formula1>
          <xm:sqref>J58 J61 J52 J55 J13 J19</xm:sqref>
        </x14:dataValidation>
        <x14:dataValidation type="list" allowBlank="1" showInputMessage="1" showErrorMessage="1">
          <x14:formula1>
            <xm:f>リスト!$D$2:$D$3</xm:f>
          </x14:formula1>
          <xm:sqref>H5</xm:sqref>
        </x14:dataValidation>
        <x14:dataValidation type="list" allowBlank="1" showInputMessage="1" showErrorMessage="1">
          <x14:formula1>
            <xm:f>リスト!$E$2:$E$13</xm:f>
          </x14:formula1>
          <xm:sqref>I5</xm:sqref>
        </x14:dataValidation>
        <x14:dataValidation type="list" allowBlank="1" showInputMessage="1" showErrorMessage="1">
          <x14:formula1>
            <xm:f>リスト!$F$2:$F$32</xm:f>
          </x14:formula1>
          <xm:sqref>J5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view="pageBreakPreview" zoomScaleNormal="100" zoomScaleSheetLayoutView="100" workbookViewId="0">
      <selection activeCell="H5" sqref="H5"/>
    </sheetView>
  </sheetViews>
  <sheetFormatPr defaultRowHeight="13.5" x14ac:dyDescent="0.4"/>
  <cols>
    <col min="1" max="16384" width="9" style="1"/>
  </cols>
  <sheetData>
    <row r="1" spans="1:10" ht="17.25" x14ac:dyDescent="0.4">
      <c r="A1" s="73" t="s">
        <v>36</v>
      </c>
      <c r="B1" s="73"/>
      <c r="C1" s="73"/>
      <c r="D1" s="73"/>
      <c r="E1" s="73"/>
      <c r="F1" s="73"/>
      <c r="G1" s="73"/>
      <c r="H1" s="73"/>
      <c r="I1" s="73"/>
      <c r="J1" s="73"/>
    </row>
    <row r="3" spans="1:10" x14ac:dyDescent="0.4">
      <c r="A3" s="1" t="s">
        <v>78</v>
      </c>
    </row>
    <row r="5" spans="1:10" ht="17.25" customHeight="1" x14ac:dyDescent="0.15">
      <c r="F5" s="20" t="s">
        <v>4</v>
      </c>
      <c r="G5" s="25" t="s">
        <v>20</v>
      </c>
      <c r="H5" s="26"/>
      <c r="I5" s="27"/>
      <c r="J5" s="28"/>
    </row>
    <row r="6" spans="1:10" ht="17.25" customHeight="1" x14ac:dyDescent="0.15">
      <c r="F6" s="20" t="s">
        <v>0</v>
      </c>
      <c r="G6" s="74"/>
      <c r="H6" s="74"/>
      <c r="I6" s="74"/>
      <c r="J6" s="74"/>
    </row>
    <row r="7" spans="1:10" ht="17.25" customHeight="1" x14ac:dyDescent="0.15">
      <c r="F7" s="20" t="s">
        <v>1</v>
      </c>
      <c r="G7" s="74"/>
      <c r="H7" s="74"/>
      <c r="I7" s="74"/>
      <c r="J7" s="74"/>
    </row>
    <row r="8" spans="1:10" ht="17.25" customHeight="1" x14ac:dyDescent="0.15">
      <c r="F8" s="20" t="s">
        <v>19</v>
      </c>
      <c r="G8" s="74"/>
      <c r="H8" s="74"/>
      <c r="I8" s="74"/>
      <c r="J8" s="74"/>
    </row>
    <row r="9" spans="1:10" ht="17.25" customHeight="1" x14ac:dyDescent="0.15">
      <c r="F9" s="20" t="s">
        <v>5</v>
      </c>
      <c r="G9" s="74"/>
      <c r="H9" s="74"/>
      <c r="I9" s="74"/>
      <c r="J9" s="74"/>
    </row>
    <row r="11" spans="1:10" ht="17.100000000000001" customHeight="1" x14ac:dyDescent="0.4">
      <c r="A11" s="64" t="s">
        <v>2</v>
      </c>
      <c r="B11" s="64"/>
      <c r="C11" s="64"/>
      <c r="D11" s="64"/>
      <c r="E11" s="64"/>
      <c r="F11" s="64"/>
      <c r="G11" s="64"/>
      <c r="H11" s="64"/>
      <c r="I11" s="64"/>
      <c r="J11" s="64"/>
    </row>
    <row r="12" spans="1:10" ht="17.100000000000001" customHeight="1" x14ac:dyDescent="0.4">
      <c r="A12" s="1" t="s">
        <v>40</v>
      </c>
      <c r="G12" s="33" t="str">
        <f>IF($J$12="error","※どちらか一方を選択してください","")</f>
        <v/>
      </c>
      <c r="J12" s="34" t="str">
        <f>IF(AND(J13="○",J19="○"),"error","")</f>
        <v/>
      </c>
    </row>
    <row r="13" spans="1:10" ht="18.95" customHeight="1" x14ac:dyDescent="0.4">
      <c r="A13" s="77" t="s">
        <v>47</v>
      </c>
      <c r="B13" s="78"/>
      <c r="C13" s="78"/>
      <c r="D13" s="78"/>
      <c r="E13" s="78"/>
      <c r="F13" s="78"/>
      <c r="G13" s="78"/>
      <c r="H13" s="78"/>
      <c r="I13" s="79"/>
      <c r="J13" s="29"/>
    </row>
    <row r="14" spans="1:10" ht="15" customHeight="1" x14ac:dyDescent="0.4">
      <c r="A14" s="43" t="s">
        <v>41</v>
      </c>
      <c r="B14" s="80" t="s">
        <v>44</v>
      </c>
      <c r="C14" s="80"/>
      <c r="D14" s="80"/>
      <c r="E14" s="80"/>
      <c r="F14" s="80"/>
      <c r="G14" s="80"/>
      <c r="H14" s="80"/>
      <c r="I14" s="80"/>
      <c r="J14" s="80"/>
    </row>
    <row r="15" spans="1:10" ht="40.5" customHeight="1" x14ac:dyDescent="0.4">
      <c r="A15" s="44" t="s">
        <v>42</v>
      </c>
      <c r="B15" s="81" t="s">
        <v>80</v>
      </c>
      <c r="C15" s="81"/>
      <c r="D15" s="81"/>
      <c r="E15" s="81"/>
      <c r="F15" s="81"/>
      <c r="G15" s="81"/>
      <c r="H15" s="81"/>
      <c r="I15" s="81"/>
      <c r="J15" s="81"/>
    </row>
    <row r="16" spans="1:10" ht="42" customHeight="1" x14ac:dyDescent="0.4">
      <c r="A16" s="44" t="s">
        <v>43</v>
      </c>
      <c r="B16" s="81" t="s">
        <v>81</v>
      </c>
      <c r="C16" s="81"/>
      <c r="D16" s="81"/>
      <c r="E16" s="81"/>
      <c r="F16" s="81"/>
      <c r="G16" s="81"/>
      <c r="H16" s="81"/>
      <c r="I16" s="81"/>
      <c r="J16" s="81"/>
    </row>
    <row r="17" spans="1:10" ht="39" customHeight="1" x14ac:dyDescent="0.4">
      <c r="A17" s="7" t="s">
        <v>6</v>
      </c>
      <c r="B17" s="67" t="s">
        <v>45</v>
      </c>
      <c r="C17" s="67"/>
      <c r="D17" s="67"/>
      <c r="E17" s="67"/>
      <c r="F17" s="67"/>
      <c r="G17" s="67"/>
      <c r="H17" s="67"/>
      <c r="I17" s="67"/>
      <c r="J17" s="67"/>
    </row>
    <row r="18" spans="1:10" ht="5.25" customHeight="1" x14ac:dyDescent="0.4">
      <c r="A18" s="49"/>
      <c r="B18" s="49"/>
      <c r="C18" s="49"/>
      <c r="D18" s="49"/>
      <c r="E18" s="49"/>
      <c r="F18" s="49"/>
      <c r="G18" s="49"/>
      <c r="H18" s="49"/>
      <c r="I18" s="4"/>
      <c r="J18" s="5"/>
    </row>
    <row r="19" spans="1:10" ht="18.95" customHeight="1" x14ac:dyDescent="0.4">
      <c r="A19" s="77" t="s">
        <v>48</v>
      </c>
      <c r="B19" s="78"/>
      <c r="C19" s="78"/>
      <c r="D19" s="78"/>
      <c r="E19" s="78"/>
      <c r="F19" s="78"/>
      <c r="G19" s="78"/>
      <c r="H19" s="78"/>
      <c r="I19" s="79"/>
      <c r="J19" s="29"/>
    </row>
    <row r="20" spans="1:10" ht="15" customHeight="1" x14ac:dyDescent="0.4">
      <c r="A20" s="43" t="s">
        <v>41</v>
      </c>
      <c r="B20" s="82" t="s">
        <v>76</v>
      </c>
      <c r="C20" s="82"/>
      <c r="D20" s="82"/>
      <c r="E20" s="82"/>
      <c r="F20" s="82"/>
      <c r="G20" s="82"/>
      <c r="H20" s="82"/>
      <c r="I20" s="82"/>
      <c r="J20" s="82"/>
    </row>
    <row r="21" spans="1:10" ht="48.75" customHeight="1" x14ac:dyDescent="0.4">
      <c r="A21" s="44" t="s">
        <v>42</v>
      </c>
      <c r="B21" s="81" t="s">
        <v>82</v>
      </c>
      <c r="C21" s="81"/>
      <c r="D21" s="81"/>
      <c r="E21" s="81"/>
      <c r="F21" s="81"/>
      <c r="G21" s="81"/>
      <c r="H21" s="81"/>
      <c r="I21" s="81"/>
      <c r="J21" s="81"/>
    </row>
    <row r="22" spans="1:10" ht="48.75" customHeight="1" x14ac:dyDescent="0.4">
      <c r="A22" s="44" t="s">
        <v>43</v>
      </c>
      <c r="B22" s="81" t="s">
        <v>83</v>
      </c>
      <c r="C22" s="81"/>
      <c r="D22" s="81"/>
      <c r="E22" s="81"/>
      <c r="F22" s="81"/>
      <c r="G22" s="81"/>
      <c r="H22" s="81"/>
      <c r="I22" s="81"/>
      <c r="J22" s="81"/>
    </row>
    <row r="23" spans="1:10" ht="5.25" customHeight="1" x14ac:dyDescent="0.4">
      <c r="A23" s="6"/>
      <c r="B23" s="6"/>
      <c r="C23" s="6"/>
      <c r="D23" s="6"/>
      <c r="E23" s="6"/>
      <c r="F23" s="6"/>
      <c r="G23" s="6"/>
      <c r="H23" s="6"/>
      <c r="I23" s="6"/>
      <c r="J23" s="6"/>
    </row>
    <row r="24" spans="1:10" ht="39" customHeight="1" x14ac:dyDescent="0.4">
      <c r="A24" s="8" t="s">
        <v>7</v>
      </c>
      <c r="B24" s="75" t="s">
        <v>46</v>
      </c>
      <c r="C24" s="75"/>
      <c r="D24" s="75"/>
      <c r="E24" s="75"/>
      <c r="F24" s="75"/>
      <c r="G24" s="75"/>
      <c r="H24" s="75"/>
      <c r="I24" s="75"/>
      <c r="J24" s="76"/>
    </row>
    <row r="25" spans="1:10" x14ac:dyDescent="0.4">
      <c r="A25" s="9" t="s">
        <v>3</v>
      </c>
    </row>
    <row r="26" spans="1:10" x14ac:dyDescent="0.4">
      <c r="A26" s="10" t="s">
        <v>37</v>
      </c>
    </row>
    <row r="27" spans="1:10" x14ac:dyDescent="0.4">
      <c r="A27" s="10" t="s">
        <v>38</v>
      </c>
    </row>
    <row r="28" spans="1:10" x14ac:dyDescent="0.4">
      <c r="A28" s="10" t="s">
        <v>39</v>
      </c>
    </row>
    <row r="29" spans="1:10" x14ac:dyDescent="0.4">
      <c r="A29" s="10" t="s">
        <v>79</v>
      </c>
    </row>
    <row r="30" spans="1:10" ht="5.25" customHeight="1" x14ac:dyDescent="0.4"/>
    <row r="31" spans="1:10" ht="17.100000000000001" customHeight="1" x14ac:dyDescent="0.4">
      <c r="A31" s="64" t="s">
        <v>49</v>
      </c>
      <c r="B31" s="64"/>
      <c r="C31" s="64"/>
      <c r="D31" s="64"/>
      <c r="E31" s="64"/>
      <c r="F31" s="64"/>
      <c r="G31" s="64"/>
      <c r="H31" s="64"/>
      <c r="I31" s="64"/>
      <c r="J31" s="64"/>
    </row>
    <row r="32" spans="1:10" ht="15" customHeight="1" x14ac:dyDescent="0.4">
      <c r="A32" s="12" t="s">
        <v>8</v>
      </c>
      <c r="B32" s="67" t="s">
        <v>18</v>
      </c>
      <c r="C32" s="67"/>
      <c r="D32" s="67"/>
      <c r="E32" s="67"/>
      <c r="F32" s="67"/>
      <c r="G32" s="67"/>
      <c r="H32" s="67"/>
      <c r="I32" s="67"/>
      <c r="J32" s="68"/>
    </row>
    <row r="33" spans="1:10" ht="5.25" customHeight="1" x14ac:dyDescent="0.4"/>
    <row r="34" spans="1:10" ht="28.5" customHeight="1" x14ac:dyDescent="0.4">
      <c r="A34" s="70" t="s">
        <v>77</v>
      </c>
      <c r="B34" s="70"/>
      <c r="C34" s="70"/>
      <c r="D34" s="70"/>
      <c r="E34" s="70"/>
      <c r="F34" s="70"/>
      <c r="G34" s="70"/>
      <c r="H34" s="69"/>
      <c r="I34" s="69"/>
      <c r="J34" s="69"/>
    </row>
    <row r="35" spans="1:10" ht="62.1" customHeight="1" x14ac:dyDescent="0.4">
      <c r="A35" s="7" t="s">
        <v>9</v>
      </c>
      <c r="B35" s="67" t="s">
        <v>69</v>
      </c>
      <c r="C35" s="67"/>
      <c r="D35" s="67"/>
      <c r="E35" s="67"/>
      <c r="F35" s="67"/>
      <c r="G35" s="67"/>
      <c r="H35" s="67"/>
      <c r="I35" s="67"/>
      <c r="J35" s="68"/>
    </row>
    <row r="36" spans="1:10" ht="5.25" customHeight="1" x14ac:dyDescent="0.4"/>
    <row r="37" spans="1:10" ht="13.5" customHeight="1" x14ac:dyDescent="0.4">
      <c r="A37" s="1" t="s">
        <v>86</v>
      </c>
      <c r="H37" s="2"/>
      <c r="J37" s="35" t="str">
        <f>IF(OR(AND(J13="○",H45&lt;&gt;""),AND(J19="○",H39&lt;&gt;"")),"error","")</f>
        <v/>
      </c>
    </row>
    <row r="38" spans="1:10" ht="18.75" customHeight="1" x14ac:dyDescent="0.4">
      <c r="A38" s="13" t="s">
        <v>11</v>
      </c>
      <c r="D38" s="50" t="s">
        <v>85</v>
      </c>
      <c r="E38" s="51"/>
      <c r="F38" s="37" t="str">
        <f>IF(J38="error","※対象要件を満たしていません",IF(J37="error","※１で選択した方に入力してください",""))</f>
        <v/>
      </c>
      <c r="G38" s="11"/>
      <c r="H38" s="11"/>
      <c r="I38" s="11"/>
      <c r="J38" s="36" t="str">
        <f>IF(H39="","",(IF(H41&gt;-0.5,"error","")))</f>
        <v/>
      </c>
    </row>
    <row r="39" spans="1:10" ht="18.95" customHeight="1" x14ac:dyDescent="0.4">
      <c r="A39" s="71" t="s">
        <v>65</v>
      </c>
      <c r="B39" s="71"/>
      <c r="C39" s="71"/>
      <c r="D39" s="71"/>
      <c r="E39" s="71"/>
      <c r="F39" s="71"/>
      <c r="G39" s="71"/>
      <c r="H39" s="72"/>
      <c r="I39" s="72"/>
      <c r="J39" s="72"/>
    </row>
    <row r="40" spans="1:10" ht="18.95" customHeight="1" x14ac:dyDescent="0.4">
      <c r="A40" s="71" t="s">
        <v>70</v>
      </c>
      <c r="B40" s="71"/>
      <c r="C40" s="71"/>
      <c r="D40" s="71"/>
      <c r="E40" s="71"/>
      <c r="F40" s="71"/>
      <c r="G40" s="71"/>
      <c r="H40" s="72"/>
      <c r="I40" s="72"/>
      <c r="J40" s="72"/>
    </row>
    <row r="41" spans="1:10" ht="18.95" customHeight="1" x14ac:dyDescent="0.4">
      <c r="A41" s="55" t="s">
        <v>66</v>
      </c>
      <c r="B41" s="55"/>
      <c r="C41" s="55"/>
      <c r="D41" s="55"/>
      <c r="E41" s="55"/>
      <c r="F41" s="55"/>
      <c r="G41" s="55"/>
      <c r="H41" s="56" t="str">
        <f>IF(ISBLANK(H39),"",(H39-H40)/H40)</f>
        <v/>
      </c>
      <c r="I41" s="56"/>
      <c r="J41" s="56"/>
    </row>
    <row r="42" spans="1:10" ht="26.25" customHeight="1" x14ac:dyDescent="0.4">
      <c r="A42" s="7" t="s">
        <v>71</v>
      </c>
      <c r="B42" s="67" t="s">
        <v>72</v>
      </c>
      <c r="C42" s="67"/>
      <c r="D42" s="67"/>
      <c r="E42" s="67"/>
      <c r="F42" s="67"/>
      <c r="G42" s="67"/>
      <c r="H42" s="67"/>
      <c r="I42" s="67"/>
      <c r="J42" s="68"/>
    </row>
    <row r="43" spans="1:10" ht="5.25" customHeight="1" x14ac:dyDescent="0.4"/>
    <row r="44" spans="1:10" ht="18.75" customHeight="1" x14ac:dyDescent="0.4">
      <c r="A44" s="13" t="s">
        <v>12</v>
      </c>
      <c r="D44" s="50" t="s">
        <v>84</v>
      </c>
      <c r="E44" s="107"/>
      <c r="F44" s="107"/>
      <c r="G44" s="37" t="str">
        <f>IF(J44="error","※対象要件を満たしていません","")</f>
        <v/>
      </c>
      <c r="H44" s="11"/>
      <c r="I44" s="11"/>
      <c r="J44" s="34" t="str">
        <f>IF(H45="","",(IF(H47&gt;-0.3,"error","")))</f>
        <v/>
      </c>
    </row>
    <row r="45" spans="1:10" ht="18.95" customHeight="1" x14ac:dyDescent="0.4">
      <c r="A45" s="71" t="s">
        <v>67</v>
      </c>
      <c r="B45" s="71"/>
      <c r="C45" s="71"/>
      <c r="D45" s="71"/>
      <c r="E45" s="71"/>
      <c r="F45" s="71"/>
      <c r="G45" s="71"/>
      <c r="H45" s="72"/>
      <c r="I45" s="72"/>
      <c r="J45" s="72"/>
    </row>
    <row r="46" spans="1:10" ht="18.95" customHeight="1" x14ac:dyDescent="0.4">
      <c r="A46" s="71" t="s">
        <v>73</v>
      </c>
      <c r="B46" s="71"/>
      <c r="C46" s="71"/>
      <c r="D46" s="71"/>
      <c r="E46" s="71"/>
      <c r="F46" s="71"/>
      <c r="G46" s="71"/>
      <c r="H46" s="72"/>
      <c r="I46" s="72"/>
      <c r="J46" s="72"/>
    </row>
    <row r="47" spans="1:10" ht="18.95" customHeight="1" x14ac:dyDescent="0.4">
      <c r="A47" s="55" t="s">
        <v>68</v>
      </c>
      <c r="B47" s="55"/>
      <c r="C47" s="55"/>
      <c r="D47" s="55"/>
      <c r="E47" s="55"/>
      <c r="F47" s="55"/>
      <c r="G47" s="55"/>
      <c r="H47" s="56" t="str">
        <f>IF(ISBLANK(H45),"",(H45-H46)/H46)</f>
        <v/>
      </c>
      <c r="I47" s="56"/>
      <c r="J47" s="56"/>
    </row>
    <row r="48" spans="1:10" ht="26.25" customHeight="1" x14ac:dyDescent="0.4">
      <c r="A48" s="7" t="s">
        <v>74</v>
      </c>
      <c r="B48" s="67" t="s">
        <v>75</v>
      </c>
      <c r="C48" s="67"/>
      <c r="D48" s="67"/>
      <c r="E48" s="67"/>
      <c r="F48" s="67"/>
      <c r="G48" s="67"/>
      <c r="H48" s="67"/>
      <c r="I48" s="67"/>
      <c r="J48" s="68"/>
    </row>
    <row r="49" spans="1:10" ht="5.25" customHeight="1" x14ac:dyDescent="0.4"/>
    <row r="50" spans="1:10" ht="17.100000000000001" customHeight="1" x14ac:dyDescent="0.4">
      <c r="A50" s="64" t="s">
        <v>13</v>
      </c>
      <c r="B50" s="65"/>
      <c r="C50" s="65"/>
      <c r="D50" s="65"/>
      <c r="E50" s="65"/>
      <c r="F50" s="65"/>
      <c r="G50" s="65"/>
      <c r="H50" s="65"/>
      <c r="I50" s="65"/>
      <c r="J50" s="65"/>
    </row>
    <row r="51" spans="1:10" ht="33" customHeight="1" x14ac:dyDescent="0.4">
      <c r="A51" s="63" t="s">
        <v>53</v>
      </c>
      <c r="B51" s="63"/>
      <c r="C51" s="63"/>
      <c r="D51" s="63"/>
      <c r="E51" s="63"/>
      <c r="F51" s="63"/>
      <c r="G51" s="63"/>
      <c r="H51" s="63"/>
      <c r="I51" s="63"/>
      <c r="J51" s="63"/>
    </row>
    <row r="52" spans="1:10" ht="18.75" customHeight="1" x14ac:dyDescent="0.4">
      <c r="A52" s="61" t="s">
        <v>60</v>
      </c>
      <c r="B52" s="62"/>
      <c r="C52" s="62"/>
      <c r="D52" s="62"/>
      <c r="E52" s="62"/>
      <c r="F52" s="62"/>
      <c r="G52" s="62"/>
      <c r="H52" s="62"/>
      <c r="I52" s="46" t="str">
        <f>IF(AND(J52="",E54&lt;&gt;""),"error","")</f>
        <v/>
      </c>
      <c r="J52" s="29"/>
    </row>
    <row r="53" spans="1:10" ht="22.5" customHeight="1" x14ac:dyDescent="0.4">
      <c r="A53" s="59" t="s">
        <v>51</v>
      </c>
      <c r="B53" s="59"/>
      <c r="C53" s="59"/>
      <c r="D53" s="59"/>
      <c r="E53" s="60"/>
      <c r="F53" s="60"/>
      <c r="G53" s="60"/>
      <c r="H53" s="60"/>
      <c r="I53" s="60"/>
      <c r="J53" s="60"/>
    </row>
    <row r="54" spans="1:10" ht="22.5" customHeight="1" x14ac:dyDescent="0.4">
      <c r="A54" s="57" t="s">
        <v>52</v>
      </c>
      <c r="B54" s="57"/>
      <c r="C54" s="57"/>
      <c r="D54" s="57"/>
      <c r="E54" s="58"/>
      <c r="F54" s="58"/>
      <c r="G54" s="58"/>
      <c r="H54" s="58"/>
      <c r="I54" s="58"/>
      <c r="J54" s="58"/>
    </row>
    <row r="55" spans="1:10" ht="18.75" customHeight="1" x14ac:dyDescent="0.4">
      <c r="A55" s="61" t="s">
        <v>61</v>
      </c>
      <c r="B55" s="62"/>
      <c r="C55" s="62"/>
      <c r="D55" s="62"/>
      <c r="E55" s="62"/>
      <c r="F55" s="62"/>
      <c r="G55" s="62"/>
      <c r="H55" s="62"/>
      <c r="I55" s="46" t="str">
        <f>IF(AND(J55="",E57&lt;&gt;""),"error","")</f>
        <v/>
      </c>
      <c r="J55" s="29"/>
    </row>
    <row r="56" spans="1:10" ht="22.5" customHeight="1" x14ac:dyDescent="0.4">
      <c r="A56" s="59" t="s">
        <v>51</v>
      </c>
      <c r="B56" s="59"/>
      <c r="C56" s="59"/>
      <c r="D56" s="59"/>
      <c r="E56" s="60"/>
      <c r="F56" s="60"/>
      <c r="G56" s="60"/>
      <c r="H56" s="60"/>
      <c r="I56" s="60"/>
      <c r="J56" s="60"/>
    </row>
    <row r="57" spans="1:10" ht="22.5" customHeight="1" x14ac:dyDescent="0.4">
      <c r="A57" s="57" t="s">
        <v>52</v>
      </c>
      <c r="B57" s="57"/>
      <c r="C57" s="57"/>
      <c r="D57" s="57"/>
      <c r="E57" s="58"/>
      <c r="F57" s="58"/>
      <c r="G57" s="58"/>
      <c r="H57" s="58"/>
      <c r="I57" s="58"/>
      <c r="J57" s="58"/>
    </row>
    <row r="58" spans="1:10" ht="18.75" customHeight="1" x14ac:dyDescent="0.4">
      <c r="A58" s="61" t="s">
        <v>62</v>
      </c>
      <c r="B58" s="66"/>
      <c r="C58" s="66"/>
      <c r="D58" s="66"/>
      <c r="E58" s="66"/>
      <c r="F58" s="66"/>
      <c r="G58" s="66"/>
      <c r="H58" s="66"/>
      <c r="I58" s="46" t="str">
        <f>IF(AND(J58="",E60&lt;&gt;""),"error","")</f>
        <v/>
      </c>
      <c r="J58" s="29"/>
    </row>
    <row r="59" spans="1:10" ht="22.5" customHeight="1" x14ac:dyDescent="0.4">
      <c r="A59" s="59" t="s">
        <v>51</v>
      </c>
      <c r="B59" s="59"/>
      <c r="C59" s="59"/>
      <c r="D59" s="59"/>
      <c r="E59" s="60"/>
      <c r="F59" s="60"/>
      <c r="G59" s="60"/>
      <c r="H59" s="60"/>
      <c r="I59" s="60"/>
      <c r="J59" s="60"/>
    </row>
    <row r="60" spans="1:10" ht="22.5" customHeight="1" x14ac:dyDescent="0.4">
      <c r="A60" s="57" t="s">
        <v>52</v>
      </c>
      <c r="B60" s="57"/>
      <c r="C60" s="57"/>
      <c r="D60" s="57"/>
      <c r="E60" s="58"/>
      <c r="F60" s="58"/>
      <c r="G60" s="58"/>
      <c r="H60" s="58"/>
      <c r="I60" s="58"/>
      <c r="J60" s="58"/>
    </row>
    <row r="61" spans="1:10" ht="18.75" customHeight="1" x14ac:dyDescent="0.4">
      <c r="A61" s="61" t="s">
        <v>63</v>
      </c>
      <c r="B61" s="66"/>
      <c r="C61" s="66"/>
      <c r="D61" s="66"/>
      <c r="E61" s="66"/>
      <c r="F61" s="66"/>
      <c r="G61" s="66"/>
      <c r="H61" s="66"/>
      <c r="I61" s="46" t="str">
        <f>IF(AND(J61="",E63&lt;&gt;""),"error","")</f>
        <v/>
      </c>
      <c r="J61" s="29"/>
    </row>
    <row r="62" spans="1:10" ht="22.5" customHeight="1" x14ac:dyDescent="0.4">
      <c r="A62" s="59" t="s">
        <v>51</v>
      </c>
      <c r="B62" s="59"/>
      <c r="C62" s="59"/>
      <c r="D62" s="59"/>
      <c r="E62" s="60"/>
      <c r="F62" s="60"/>
      <c r="G62" s="60"/>
      <c r="H62" s="60"/>
      <c r="I62" s="60"/>
      <c r="J62" s="60"/>
    </row>
    <row r="63" spans="1:10" ht="22.5" customHeight="1" x14ac:dyDescent="0.4">
      <c r="A63" s="57" t="s">
        <v>52</v>
      </c>
      <c r="B63" s="57"/>
      <c r="C63" s="57"/>
      <c r="D63" s="57"/>
      <c r="E63" s="58"/>
      <c r="F63" s="58"/>
      <c r="G63" s="58"/>
      <c r="H63" s="58"/>
      <c r="I63" s="58"/>
      <c r="J63" s="58"/>
    </row>
    <row r="64" spans="1:10" ht="6" customHeight="1" x14ac:dyDescent="0.4">
      <c r="A64" s="128"/>
      <c r="B64" s="129"/>
      <c r="C64" s="129"/>
      <c r="D64" s="129"/>
      <c r="E64" s="129"/>
      <c r="F64" s="129"/>
      <c r="G64" s="45"/>
      <c r="H64" s="116"/>
      <c r="I64" s="116"/>
      <c r="J64" s="116"/>
    </row>
    <row r="65" spans="1:10" x14ac:dyDescent="0.4">
      <c r="A65" s="17"/>
      <c r="B65" s="17"/>
      <c r="C65" s="17"/>
      <c r="D65" s="17"/>
      <c r="E65" s="17"/>
      <c r="F65" s="17"/>
      <c r="G65" s="17"/>
      <c r="H65" s="17"/>
      <c r="I65" s="17"/>
      <c r="J65" s="17"/>
    </row>
    <row r="66" spans="1:10" ht="14.25" thickBot="1" x14ac:dyDescent="0.45">
      <c r="A66" s="47"/>
      <c r="B66" s="47"/>
      <c r="C66" s="47"/>
      <c r="D66" s="47"/>
      <c r="E66" s="47"/>
      <c r="F66" s="47"/>
      <c r="G66" s="47"/>
      <c r="H66" s="47"/>
      <c r="I66" s="47"/>
      <c r="J66" s="47"/>
    </row>
    <row r="67" spans="1:10" ht="18.75" customHeight="1" x14ac:dyDescent="0.4">
      <c r="B67" s="101" t="s">
        <v>54</v>
      </c>
      <c r="C67" s="101"/>
      <c r="D67" s="102" t="s">
        <v>55</v>
      </c>
      <c r="E67" s="103"/>
      <c r="F67" s="102" t="s">
        <v>56</v>
      </c>
      <c r="G67" s="106"/>
      <c r="H67" s="108" t="s">
        <v>57</v>
      </c>
      <c r="I67" s="109"/>
    </row>
    <row r="68" spans="1:10" ht="36.75" customHeight="1" x14ac:dyDescent="0.4">
      <c r="B68" s="98" t="str">
        <f>A52</f>
        <v>①新たな生産活動への転換等に要する費用（上限15万円）</v>
      </c>
      <c r="C68" s="98"/>
      <c r="D68" s="99">
        <f>E54</f>
        <v>0</v>
      </c>
      <c r="E68" s="104"/>
      <c r="F68" s="99">
        <f>IF(OR($J$12="error",$J$37="error",$J$38="error",$J$44="error",$I$52="error"),"error",IF(AND($H$46="",$H$34-$H$40*12&gt;150000),150000,IF(AND($H$46="",$H$34-$H$40*12&lt;150000),$H$34-$H$40*12,IF(AND($H$40="",$H$34-$H$46/3*12&gt;150000),150000,IF(AND($H$40="",$H$34-$H$46/3*12&lt;150000),$H$34-$H$46/3*12,"")))))</f>
        <v>0</v>
      </c>
      <c r="G68" s="105"/>
      <c r="H68" s="110">
        <f>IF($F68="error","error",IF(申請様式!$I$78&gt;1200000,"0",IF($F68&lt;0,0,MIN($D68,$F68))))</f>
        <v>0</v>
      </c>
      <c r="I68" s="111"/>
    </row>
    <row r="69" spans="1:10" ht="36.75" customHeight="1" x14ac:dyDescent="0.4">
      <c r="B69" s="98" t="str">
        <f>A55</f>
        <v>②新たな販路拡大等に要する費用（上限５万円）</v>
      </c>
      <c r="C69" s="98"/>
      <c r="D69" s="99">
        <f>E57</f>
        <v>0</v>
      </c>
      <c r="E69" s="100"/>
      <c r="F69" s="99">
        <f>IF(OR($J$12="error",$J$37="error",$J$38="error",$J$44="error",$I$55="error"),"error",IF(AND($H$46="",$H$34-$H$40*12&gt;50000),50000,IF(AND($H$46="",$H$34-$H$40*12&lt;50000),$H$34-$H$40*12,IF(AND($H$40="",$H$34-$H$46/3*12&gt;50000),50000,IF(AND($H$40="",$H$34-$H$46/3*12&lt;50000),$H$34-$H$46/3*12,"")))))</f>
        <v>0</v>
      </c>
      <c r="G69" s="105"/>
      <c r="H69" s="112">
        <f>IF($F69="error","error",IF(申請様式!$I$78&gt;1200000,"0",IF($F69&lt;0,0,MIN($D69,$F69))))</f>
        <v>0</v>
      </c>
      <c r="I69" s="113"/>
    </row>
    <row r="70" spans="1:10" ht="36.75" customHeight="1" x14ac:dyDescent="0.4">
      <c r="B70" s="98" t="str">
        <f>A58</f>
        <v>③経営コンサルタント派遣等経営改善に要する費用（上限５万円）</v>
      </c>
      <c r="C70" s="98"/>
      <c r="D70" s="99">
        <f>E60</f>
        <v>0</v>
      </c>
      <c r="E70" s="100"/>
      <c r="F70" s="99">
        <f>IF(OR($J$12="error",$J$37="error",$J$38="error",$J$44="error",$I$58="error"),"error",IF(AND($H$46="",$H$34-$H$40*12&gt;50000),50000,IF(AND($H$46="",$H$34-$H$40*12&lt;50000),$H$34-$H$40*12,IF(AND($H$40="",$H$34-$H$46/3*12&gt;50000),50000,IF(AND($H$40="",$H$34-$H$46/3*12&lt;50000),$H$34-$H$46/3*12,"")))))</f>
        <v>0</v>
      </c>
      <c r="G70" s="105"/>
      <c r="H70" s="112">
        <f>IF($F70="error","error",IF(申請様式!$I$78&gt;1200000,"0",IF($F70&lt;0,0,MIN($D70,$F70))))</f>
        <v>0</v>
      </c>
      <c r="I70" s="113"/>
    </row>
    <row r="71" spans="1:10" ht="36.75" customHeight="1" thickBot="1" x14ac:dyDescent="0.45">
      <c r="B71" s="98" t="str">
        <f>A61</f>
        <v>④生産活動を行うために必要な感染防止対策に要する費用（上限５万円）</v>
      </c>
      <c r="C71" s="98"/>
      <c r="D71" s="99">
        <f>E63</f>
        <v>0</v>
      </c>
      <c r="E71" s="100"/>
      <c r="F71" s="99">
        <f>IF(OR($J$12="error",$J$37="error",$J$38="error",$J$44="error",$I$61="error"),"error",IF(AND($H$46="",$H$34-$H$40*12&gt;50000),50000,IF(AND($H$46="",$H$34-$H$40*12&lt;50000),$H$34-$H$40*12,IF(AND($H$40="",$H$34-$H$46/3*12&gt;50000),50000,IF(AND($H$40="",$H$34-$H$46/3*12&lt;50000),$H$34-$H$46/3*12,"")))))</f>
        <v>0</v>
      </c>
      <c r="G71" s="105"/>
      <c r="H71" s="114">
        <f>IF($F71="error","error",IF(申請様式!$I$78&gt;1200000,"0",IF($F71&lt;0,0,MIN($D71,$F71))))</f>
        <v>0</v>
      </c>
      <c r="I71" s="115"/>
    </row>
    <row r="72" spans="1:10" ht="14.25" thickBot="1" x14ac:dyDescent="0.45"/>
    <row r="73" spans="1:10" ht="19.5" customHeight="1" thickBot="1" x14ac:dyDescent="0.45">
      <c r="E73" s="84" t="s">
        <v>58</v>
      </c>
      <c r="F73" s="85"/>
      <c r="G73" s="85"/>
      <c r="H73" s="85"/>
      <c r="I73" s="86"/>
    </row>
    <row r="74" spans="1:10" ht="36.75" customHeight="1" thickBot="1" x14ac:dyDescent="0.45">
      <c r="E74" s="87" t="str">
        <f>IF(OR(AND($J$13="",$J$19=""),$H$34="",AND($J$13="○",OR($H$40="",$H$41="")),AND($J$19="○",$H$46="",$H$47=""),OR(I52="error",I55="error",I58="error",I61="error"),AND(J52="",J55="",J58="",J61="")),"未記入又は不適切な箇所があります",MIN(1200000-申請様式!I78,SUM(H68:I71)))</f>
        <v>未記入又は不適切な箇所があります</v>
      </c>
      <c r="F74" s="88"/>
      <c r="G74" s="88"/>
      <c r="H74" s="88"/>
      <c r="I74" s="89"/>
    </row>
    <row r="75" spans="1:10" ht="13.5" customHeight="1" x14ac:dyDescent="0.4">
      <c r="A75" s="18"/>
      <c r="B75" s="19"/>
      <c r="C75" s="19"/>
      <c r="D75" s="19"/>
      <c r="E75" s="90" t="s">
        <v>59</v>
      </c>
      <c r="F75" s="90"/>
      <c r="G75" s="90"/>
      <c r="H75" s="90"/>
      <c r="I75" s="90"/>
      <c r="J75" s="48"/>
    </row>
    <row r="76" spans="1:10" ht="13.5" customHeight="1" x14ac:dyDescent="0.4">
      <c r="A76" s="23"/>
      <c r="B76" s="19"/>
      <c r="C76" s="19"/>
      <c r="D76" s="19"/>
      <c r="E76" s="24"/>
      <c r="F76" s="24"/>
      <c r="G76" s="24"/>
      <c r="H76" s="24"/>
      <c r="I76" s="24"/>
      <c r="J76" s="48"/>
    </row>
    <row r="77" spans="1:10" x14ac:dyDescent="0.4">
      <c r="A77" s="83" t="s">
        <v>87</v>
      </c>
      <c r="B77" s="83"/>
      <c r="C77" s="83"/>
      <c r="D77" s="83"/>
      <c r="E77" s="83"/>
      <c r="F77" s="83"/>
      <c r="G77" s="83"/>
      <c r="H77" s="83"/>
      <c r="I77" s="83"/>
      <c r="J77" s="83"/>
    </row>
  </sheetData>
  <mergeCells count="84">
    <mergeCell ref="E75:I75"/>
    <mergeCell ref="A77:J77"/>
    <mergeCell ref="B71:C71"/>
    <mergeCell ref="D71:E71"/>
    <mergeCell ref="F71:G71"/>
    <mergeCell ref="H71:I71"/>
    <mergeCell ref="E73:I73"/>
    <mergeCell ref="E74:I74"/>
    <mergeCell ref="B69:C69"/>
    <mergeCell ref="D69:E69"/>
    <mergeCell ref="F69:G69"/>
    <mergeCell ref="H69:I69"/>
    <mergeCell ref="B70:C70"/>
    <mergeCell ref="D70:E70"/>
    <mergeCell ref="F70:G70"/>
    <mergeCell ref="H70:I70"/>
    <mergeCell ref="B67:C67"/>
    <mergeCell ref="D67:E67"/>
    <mergeCell ref="F67:G67"/>
    <mergeCell ref="H67:I67"/>
    <mergeCell ref="B68:C68"/>
    <mergeCell ref="D68:E68"/>
    <mergeCell ref="F68:G68"/>
    <mergeCell ref="H68:I68"/>
    <mergeCell ref="A62:D62"/>
    <mergeCell ref="E62:J62"/>
    <mergeCell ref="A63:D63"/>
    <mergeCell ref="E63:J63"/>
    <mergeCell ref="A64:F64"/>
    <mergeCell ref="H64:J64"/>
    <mergeCell ref="A45:G45"/>
    <mergeCell ref="H45:J45"/>
    <mergeCell ref="A61:H61"/>
    <mergeCell ref="A54:D54"/>
    <mergeCell ref="E54:J54"/>
    <mergeCell ref="A55:H55"/>
    <mergeCell ref="A56:D56"/>
    <mergeCell ref="E56:J56"/>
    <mergeCell ref="A57:D57"/>
    <mergeCell ref="E57:J57"/>
    <mergeCell ref="A58:H58"/>
    <mergeCell ref="A59:D59"/>
    <mergeCell ref="E59:J59"/>
    <mergeCell ref="A60:D60"/>
    <mergeCell ref="E60:J60"/>
    <mergeCell ref="A53:D53"/>
    <mergeCell ref="E53:J53"/>
    <mergeCell ref="A46:G46"/>
    <mergeCell ref="H46:J46"/>
    <mergeCell ref="A47:G47"/>
    <mergeCell ref="H47:J47"/>
    <mergeCell ref="A50:J50"/>
    <mergeCell ref="A51:J51"/>
    <mergeCell ref="A52:H52"/>
    <mergeCell ref="B48:J48"/>
    <mergeCell ref="B17:J17"/>
    <mergeCell ref="B21:J21"/>
    <mergeCell ref="B22:J22"/>
    <mergeCell ref="B24:J24"/>
    <mergeCell ref="A31:J31"/>
    <mergeCell ref="A11:J11"/>
    <mergeCell ref="A13:I13"/>
    <mergeCell ref="B14:J14"/>
    <mergeCell ref="B15:J15"/>
    <mergeCell ref="B16:J16"/>
    <mergeCell ref="A1:J1"/>
    <mergeCell ref="G6:J6"/>
    <mergeCell ref="G7:J7"/>
    <mergeCell ref="G8:J8"/>
    <mergeCell ref="G9:J9"/>
    <mergeCell ref="A41:G41"/>
    <mergeCell ref="H41:J41"/>
    <mergeCell ref="B20:J20"/>
    <mergeCell ref="E44:F44"/>
    <mergeCell ref="A19:I19"/>
    <mergeCell ref="B32:J32"/>
    <mergeCell ref="A34:G34"/>
    <mergeCell ref="H34:J34"/>
    <mergeCell ref="B35:J35"/>
    <mergeCell ref="A40:G40"/>
    <mergeCell ref="H40:J40"/>
    <mergeCell ref="A39:G39"/>
    <mergeCell ref="H39:J39"/>
    <mergeCell ref="B42:J42"/>
  </mergeCells>
  <phoneticPr fontId="1"/>
  <conditionalFormatting sqref="E74">
    <cfRule type="expression" dxfId="23" priority="36">
      <formula>$E$74="未記入又は不適切な箇所があります"</formula>
    </cfRule>
    <cfRule type="expression" dxfId="22" priority="37">
      <formula>$E$74="error"</formula>
    </cfRule>
  </conditionalFormatting>
  <conditionalFormatting sqref="E53:J54">
    <cfRule type="expression" dxfId="21" priority="35">
      <formula>$J$52="○"</formula>
    </cfRule>
  </conditionalFormatting>
  <conditionalFormatting sqref="E56:J57">
    <cfRule type="expression" dxfId="20" priority="34">
      <formula>$J$55="○"</formula>
    </cfRule>
  </conditionalFormatting>
  <conditionalFormatting sqref="E59:J60">
    <cfRule type="expression" dxfId="19" priority="33">
      <formula>$J$58="○"</formula>
    </cfRule>
  </conditionalFormatting>
  <conditionalFormatting sqref="E62:J63">
    <cfRule type="expression" dxfId="18" priority="32">
      <formula>$J$61="○"</formula>
    </cfRule>
  </conditionalFormatting>
  <conditionalFormatting sqref="H68">
    <cfRule type="expression" dxfId="17" priority="39">
      <formula>$H68="未記入又は不適切な箇所があります"</formula>
    </cfRule>
  </conditionalFormatting>
  <conditionalFormatting sqref="F68">
    <cfRule type="expression" dxfId="16" priority="31">
      <formula>F68="error"</formula>
    </cfRule>
  </conditionalFormatting>
  <conditionalFormatting sqref="F69:F71">
    <cfRule type="expression" dxfId="15" priority="30">
      <formula>F69="error"</formula>
    </cfRule>
  </conditionalFormatting>
  <conditionalFormatting sqref="H68:I68">
    <cfRule type="expression" dxfId="14" priority="29">
      <formula>$H68="error"</formula>
    </cfRule>
  </conditionalFormatting>
  <conditionalFormatting sqref="H69:H71">
    <cfRule type="expression" dxfId="13" priority="28">
      <formula>$H69="未記入又は不適切な箇所があります"</formula>
    </cfRule>
  </conditionalFormatting>
  <conditionalFormatting sqref="H69:I71">
    <cfRule type="expression" dxfId="12" priority="27">
      <formula>$H69="error"</formula>
    </cfRule>
  </conditionalFormatting>
  <conditionalFormatting sqref="I52">
    <cfRule type="expression" dxfId="11" priority="26">
      <formula>$I52="error"</formula>
    </cfRule>
  </conditionalFormatting>
  <conditionalFormatting sqref="I55">
    <cfRule type="expression" dxfId="10" priority="25">
      <formula>$I55="error"</formula>
    </cfRule>
  </conditionalFormatting>
  <conditionalFormatting sqref="I58">
    <cfRule type="expression" dxfId="9" priority="24">
      <formula>$I58="error"</formula>
    </cfRule>
  </conditionalFormatting>
  <conditionalFormatting sqref="I61">
    <cfRule type="expression" dxfId="8" priority="23">
      <formula>$I61="error"</formula>
    </cfRule>
  </conditionalFormatting>
  <conditionalFormatting sqref="G44:J44">
    <cfRule type="expression" dxfId="7" priority="6">
      <formula>$J$44="error"</formula>
    </cfRule>
  </conditionalFormatting>
  <conditionalFormatting sqref="F38:J38">
    <cfRule type="expression" dxfId="6" priority="4">
      <formula>$J$38="error"</formula>
    </cfRule>
  </conditionalFormatting>
  <conditionalFormatting sqref="F38:I38 J37">
    <cfRule type="expression" dxfId="5" priority="3">
      <formula>$J$37="error"</formula>
    </cfRule>
  </conditionalFormatting>
  <conditionalFormatting sqref="G12:J12">
    <cfRule type="expression" dxfId="4" priority="8">
      <formula>AND($J$13="○",$J$19="○")</formula>
    </cfRule>
  </conditionalFormatting>
  <conditionalFormatting sqref="H39:J41 E38">
    <cfRule type="expression" dxfId="3" priority="2">
      <formula>$J$19="○"</formula>
    </cfRule>
    <cfRule type="expression" dxfId="2" priority="7">
      <formula>$J$13="○"</formula>
    </cfRule>
  </conditionalFormatting>
  <conditionalFormatting sqref="H45:J47 E44">
    <cfRule type="expression" dxfId="1" priority="1">
      <formula>$J$13="○"</formula>
    </cfRule>
    <cfRule type="expression" dxfId="0" priority="5">
      <formula>$J$19="○"</formula>
    </cfRule>
  </conditionalFormatting>
  <dataValidations count="2">
    <dataValidation type="list" allowBlank="1" showInputMessage="1" showErrorMessage="1" sqref="E44:F44">
      <formula1>"令和３年４月から６月,令和３年５月から７月,令和３年６月から８月,令和３年７月から９月,令和３年８月から１０月,令和３年９月から１１月,令和３年１０月から１２月,令和３年１１月から令和４年１月,令和３年１２月から令和４年２月,令和４年１月から３月"</formula1>
    </dataValidation>
    <dataValidation type="list" allowBlank="1" showInputMessage="1" showErrorMessage="1" sqref="E38">
      <formula1>"令和３年４月,令和３年５月,令和３年６月,令和３年７月,令和３年８月,令和３年９月,令和３年１０月,令和３年１１月,令和３年１２月,令和４年１月,令和４年２月,令和４年３月"</formula1>
    </dataValidation>
  </dataValidations>
  <printOptions horizontalCentered="1"/>
  <pageMargins left="0.70866141732283472" right="0.70866141732283472" top="0.74803149606299213" bottom="0.74803149606299213" header="0.31496062992125984" footer="0.31496062992125984"/>
  <pageSetup paperSize="9" scale="77" orientation="portrait" r:id="rId1"/>
  <headerFooter>
    <oddHeader>&amp;R&amp;"ＭＳ Ｐゴシック,標準"（別添７）</oddHeader>
  </headerFooter>
  <rowBreaks count="1" manualBreakCount="1">
    <brk id="49"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リスト!$F$2:$F$32</xm:f>
          </x14:formula1>
          <xm:sqref>J5</xm:sqref>
        </x14:dataValidation>
        <x14:dataValidation type="list" allowBlank="1" showInputMessage="1" showErrorMessage="1">
          <x14:formula1>
            <xm:f>リスト!$E$2:$E$13</xm:f>
          </x14:formula1>
          <xm:sqref>I5</xm:sqref>
        </x14:dataValidation>
        <x14:dataValidation type="list" allowBlank="1" showInputMessage="1" showErrorMessage="1">
          <x14:formula1>
            <xm:f>リスト!$D$2:$D$3</xm:f>
          </x14:formula1>
          <xm:sqref>H5</xm:sqref>
        </x14:dataValidation>
        <x14:dataValidation type="list" allowBlank="1" showInputMessage="1" showErrorMessage="1">
          <x14:formula1>
            <xm:f>リスト!$B$1:$B$2</xm:f>
          </x14:formula1>
          <xm:sqref>J58 J61 J52 J55 J13 J19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2"/>
  <sheetViews>
    <sheetView workbookViewId="0">
      <selection activeCell="H2" sqref="H2"/>
    </sheetView>
  </sheetViews>
  <sheetFormatPr defaultRowHeight="18.75" x14ac:dyDescent="0.4"/>
  <sheetData>
    <row r="2" spans="2:8" x14ac:dyDescent="0.4">
      <c r="B2" t="s">
        <v>10</v>
      </c>
      <c r="D2">
        <v>3</v>
      </c>
      <c r="E2">
        <v>1</v>
      </c>
      <c r="F2">
        <v>1</v>
      </c>
      <c r="G2" t="s">
        <v>22</v>
      </c>
      <c r="H2" t="s">
        <v>35</v>
      </c>
    </row>
    <row r="3" spans="2:8" x14ac:dyDescent="0.4">
      <c r="D3">
        <v>4</v>
      </c>
      <c r="E3">
        <v>2</v>
      </c>
      <c r="F3">
        <v>2</v>
      </c>
      <c r="G3" t="s">
        <v>23</v>
      </c>
    </row>
    <row r="4" spans="2:8" x14ac:dyDescent="0.4">
      <c r="B4" t="s">
        <v>15</v>
      </c>
      <c r="E4">
        <v>3</v>
      </c>
      <c r="F4">
        <v>3</v>
      </c>
      <c r="G4" t="s">
        <v>24</v>
      </c>
    </row>
    <row r="5" spans="2:8" x14ac:dyDescent="0.4">
      <c r="B5" t="s">
        <v>16</v>
      </c>
      <c r="E5">
        <v>4</v>
      </c>
      <c r="F5">
        <v>4</v>
      </c>
      <c r="G5" t="s">
        <v>25</v>
      </c>
    </row>
    <row r="6" spans="2:8" x14ac:dyDescent="0.4">
      <c r="E6">
        <v>5</v>
      </c>
      <c r="F6">
        <v>5</v>
      </c>
      <c r="G6" t="s">
        <v>26</v>
      </c>
    </row>
    <row r="7" spans="2:8" x14ac:dyDescent="0.4">
      <c r="E7">
        <v>6</v>
      </c>
      <c r="F7">
        <v>6</v>
      </c>
      <c r="G7" t="s">
        <v>27</v>
      </c>
    </row>
    <row r="8" spans="2:8" x14ac:dyDescent="0.4">
      <c r="E8">
        <v>7</v>
      </c>
      <c r="F8">
        <v>7</v>
      </c>
      <c r="G8" t="s">
        <v>28</v>
      </c>
    </row>
    <row r="9" spans="2:8" x14ac:dyDescent="0.4">
      <c r="E9">
        <v>8</v>
      </c>
      <c r="F9">
        <v>8</v>
      </c>
    </row>
    <row r="10" spans="2:8" x14ac:dyDescent="0.4">
      <c r="E10">
        <v>9</v>
      </c>
      <c r="F10">
        <v>9</v>
      </c>
    </row>
    <row r="11" spans="2:8" x14ac:dyDescent="0.4">
      <c r="E11">
        <v>10</v>
      </c>
      <c r="F11">
        <v>10</v>
      </c>
    </row>
    <row r="12" spans="2:8" x14ac:dyDescent="0.4">
      <c r="E12">
        <v>11</v>
      </c>
      <c r="F12">
        <v>11</v>
      </c>
    </row>
    <row r="13" spans="2:8" x14ac:dyDescent="0.4">
      <c r="E13">
        <v>12</v>
      </c>
      <c r="F13">
        <v>12</v>
      </c>
    </row>
    <row r="14" spans="2:8" x14ac:dyDescent="0.4">
      <c r="F14">
        <v>13</v>
      </c>
    </row>
    <row r="15" spans="2:8" x14ac:dyDescent="0.4">
      <c r="F15">
        <v>14</v>
      </c>
    </row>
    <row r="16" spans="2:8" x14ac:dyDescent="0.4">
      <c r="F16">
        <v>15</v>
      </c>
    </row>
    <row r="17" spans="6:6" x14ac:dyDescent="0.4">
      <c r="F17">
        <v>16</v>
      </c>
    </row>
    <row r="18" spans="6:6" x14ac:dyDescent="0.4">
      <c r="F18">
        <v>17</v>
      </c>
    </row>
    <row r="19" spans="6:6" x14ac:dyDescent="0.4">
      <c r="F19">
        <v>18</v>
      </c>
    </row>
    <row r="20" spans="6:6" x14ac:dyDescent="0.4">
      <c r="F20">
        <v>19</v>
      </c>
    </row>
    <row r="21" spans="6:6" x14ac:dyDescent="0.4">
      <c r="F21">
        <v>20</v>
      </c>
    </row>
    <row r="22" spans="6:6" x14ac:dyDescent="0.4">
      <c r="F22">
        <v>21</v>
      </c>
    </row>
    <row r="23" spans="6:6" x14ac:dyDescent="0.4">
      <c r="F23">
        <v>22</v>
      </c>
    </row>
    <row r="24" spans="6:6" x14ac:dyDescent="0.4">
      <c r="F24">
        <v>23</v>
      </c>
    </row>
    <row r="25" spans="6:6" x14ac:dyDescent="0.4">
      <c r="F25">
        <v>24</v>
      </c>
    </row>
    <row r="26" spans="6:6" x14ac:dyDescent="0.4">
      <c r="F26">
        <v>25</v>
      </c>
    </row>
    <row r="27" spans="6:6" x14ac:dyDescent="0.4">
      <c r="F27">
        <v>26</v>
      </c>
    </row>
    <row r="28" spans="6:6" x14ac:dyDescent="0.4">
      <c r="F28">
        <v>27</v>
      </c>
    </row>
    <row r="29" spans="6:6" x14ac:dyDescent="0.4">
      <c r="F29">
        <v>28</v>
      </c>
    </row>
    <row r="30" spans="6:6" x14ac:dyDescent="0.4">
      <c r="F30">
        <v>29</v>
      </c>
    </row>
    <row r="31" spans="6:6" x14ac:dyDescent="0.4">
      <c r="F31">
        <v>30</v>
      </c>
    </row>
    <row r="32" spans="6:6" x14ac:dyDescent="0.4">
      <c r="F32">
        <v>31</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9</vt:i4>
      </vt:variant>
    </vt:vector>
  </HeadingPairs>
  <TitlesOfParts>
    <vt:vector size="9" baseType="lpstr">
      <vt:lpstr>申請様式</vt:lpstr>
      <vt:lpstr>別添１</vt:lpstr>
      <vt:lpstr>別添２</vt:lpstr>
      <vt:lpstr>別添３</vt:lpstr>
      <vt:lpstr>別添４</vt:lpstr>
      <vt:lpstr>別添５</vt:lpstr>
      <vt:lpstr>別添６</vt:lpstr>
      <vt:lpstr>別添７</vt: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oa</cp:lastModifiedBy>
  <cp:lastPrinted>2022-01-20T00:34:08Z</cp:lastPrinted>
  <dcterms:created xsi:type="dcterms:W3CDTF">2018-01-05T08:28:31Z</dcterms:created>
  <dcterms:modified xsi:type="dcterms:W3CDTF">2022-01-20T00:34:20Z</dcterms:modified>
</cp:coreProperties>
</file>