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前年比" sheetId="1" r:id="rId1"/>
    <sheet name="総人口数・住民数順" sheetId="2" r:id="rId2"/>
  </sheets>
  <definedNames>
    <definedName name="AccessDatabase" hidden="1">"N:\共通DCR\勤怠\勤怠.mdb"</definedName>
    <definedName name="_xlnm.Print_Area" localSheetId="1">'総人口数・住民数順'!$A$1:$J$62</definedName>
  </definedNames>
  <calcPr fullCalcOnLoad="1"/>
</workbook>
</file>

<file path=xl/sharedStrings.xml><?xml version="1.0" encoding="utf-8"?>
<sst xmlns="http://schemas.openxmlformats.org/spreadsheetml/2006/main" count="217" uniqueCount="154">
  <si>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</si>
  <si>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</si>
  <si>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</si>
  <si>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</si>
  <si>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</si>
  <si>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</si>
  <si>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</si>
  <si>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</si>
  <si>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</si>
  <si>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</si>
  <si>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</si>
  <si>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</si>
  <si>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</si>
  <si>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</si>
  <si>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</si>
  <si>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</si>
  <si>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</si>
  <si>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</si>
  <si>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</si>
  <si>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</si>
  <si>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</si>
  <si>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</si>
  <si>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</si>
  <si>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</si>
  <si>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</si>
  <si>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</si>
  <si>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</si>
  <si>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</si>
  <si>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</si>
  <si>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</si>
  <si>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</si>
  <si>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</si>
  <si>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</si>
  <si>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</si>
  <si>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</si>
  <si>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</si>
  <si>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</si>
  <si>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</si>
  <si>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</si>
  <si>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</si>
  <si>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</si>
  <si>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</si>
  <si>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</si>
  <si>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</si>
  <si>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</si>
  <si>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</si>
  <si>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</si>
  <si>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</si>
  <si>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</si>
  <si>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</si>
  <si>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</si>
  <si>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</si>
  <si>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</si>
  <si>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</si>
  <si>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</si>
  <si>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</si>
  <si>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</si>
  <si>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</si>
  <si>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</si>
  <si>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</si>
  <si>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</si>
  <si>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</si>
  <si>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</si>
  <si>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</si>
  <si>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</si>
  <si>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</si>
  <si>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</si>
  <si>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</si>
  <si>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</si>
  <si>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</si>
  <si>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</si>
  <si>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</si>
  <si>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</si>
  <si>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</si>
  <si>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</si>
  <si>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</si>
  <si>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</si>
  <si>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</si>
  <si>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</si>
  <si>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</si>
  <si>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</si>
  <si>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</si>
  <si>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</si>
  <si>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</si>
  <si>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</si>
  <si>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</si>
  <si>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</si>
  <si>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</si>
  <si>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</si>
  <si>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</si>
  <si>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</si>
  <si>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</si>
  <si>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</si>
  <si>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</si>
  <si>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</si>
  <si>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</si>
  <si>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</si>
  <si>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</si>
  <si>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</si>
  <si>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</si>
  <si>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</si>
  <si>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</si>
  <si>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</si>
  <si>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</si>
  <si>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</si>
  <si>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</si>
  <si>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</si>
  <si>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</si>
  <si>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</si>
  <si>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</si>
  <si>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</si>
  <si>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</si>
  <si>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</si>
  <si>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</si>
  <si>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</si>
  <si>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</si>
  <si>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</si>
  <si>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</si>
  <si>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</si>
  <si>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</si>
  <si>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</si>
  <si>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</si>
  <si>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</si>
  <si>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</si>
  <si>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韓国 Korea</t>
  </si>
  <si>
    <t>　　　　</t>
  </si>
  <si>
    <t xml:space="preserve">　 </t>
  </si>
  <si>
    <t xml:space="preserve">   </t>
  </si>
  <si>
    <t>蟹江町</t>
  </si>
  <si>
    <t>東浦町</t>
  </si>
  <si>
    <t>東郷町</t>
  </si>
  <si>
    <t>幸田町</t>
  </si>
  <si>
    <t>武豊町</t>
  </si>
  <si>
    <t>大治町</t>
  </si>
  <si>
    <t>大口町</t>
  </si>
  <si>
    <t>扶桑町</t>
  </si>
  <si>
    <t>豊山町</t>
  </si>
  <si>
    <t>南知多町</t>
  </si>
  <si>
    <t>阿久比町</t>
  </si>
  <si>
    <t>飛島村</t>
  </si>
  <si>
    <t>美浜町</t>
  </si>
  <si>
    <t>設楽町</t>
  </si>
  <si>
    <t>東栄町</t>
  </si>
  <si>
    <t>豊根村</t>
  </si>
  <si>
    <t>合計</t>
  </si>
  <si>
    <t>※四捨五入の関係で合計は100パーセントになりません。</t>
  </si>
  <si>
    <t>2020年末</t>
  </si>
  <si>
    <t>※2021年7月1日現在総人口については、愛知県統計課「あいちの人口」による。</t>
  </si>
  <si>
    <t>2022年1月1日
現在総人口</t>
  </si>
  <si>
    <t>2021年12月末
現在外国人住民数</t>
  </si>
  <si>
    <t>2021年12月末現在外国人住民数</t>
  </si>
  <si>
    <t>2021年12月末現在外国人住民数　法務省調べ</t>
  </si>
  <si>
    <t>2021年末</t>
  </si>
  <si>
    <t>2021年末-2020年末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</si>
</sst>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  <numFmt numFmtId="18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5" fillId="0" borderId="10" xfId="68" applyFont="1" applyBorder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176" fontId="5" fillId="0" borderId="11" xfId="68" applyNumberFormat="1" applyFont="1" applyFill="1" applyBorder="1" applyAlignment="1">
      <alignment horizontal="center" vertical="center"/>
      <protection/>
    </xf>
    <xf numFmtId="41" fontId="5" fillId="0" borderId="12" xfId="68" applyNumberFormat="1" applyFont="1" applyFill="1" applyBorder="1">
      <alignment vertical="center"/>
      <protection/>
    </xf>
    <xf numFmtId="178" fontId="5" fillId="34" borderId="13" xfId="51" applyNumberFormat="1" applyFont="1" applyFill="1" applyBorder="1" applyAlignment="1">
      <alignment horizontal="right" vertical="center"/>
    </xf>
    <xf numFmtId="178" fontId="5" fillId="34" borderId="14" xfId="51" applyNumberFormat="1" applyFont="1" applyFill="1" applyBorder="1" applyAlignment="1">
      <alignment horizontal="right" vertical="center"/>
    </xf>
    <xf numFmtId="178" fontId="5" fillId="34" borderId="15" xfId="51" applyNumberFormat="1" applyFont="1" applyFill="1" applyBorder="1" applyAlignment="1">
      <alignment horizontal="right" vertical="center"/>
    </xf>
    <xf numFmtId="178" fontId="5" fillId="34" borderId="16" xfId="51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Fill="1" applyBorder="1" applyAlignment="1">
      <alignment vertical="center" wrapText="1"/>
      <protection/>
    </xf>
    <xf numFmtId="0" fontId="5" fillId="0" borderId="0" xfId="68" applyFont="1" applyFill="1" applyAlignment="1">
      <alignment vertical="center"/>
      <protection/>
    </xf>
    <xf numFmtId="0" fontId="44" fillId="0" borderId="0" xfId="68" applyFont="1" applyFill="1">
      <alignment vertical="center"/>
      <protection/>
    </xf>
    <xf numFmtId="0" fontId="44" fillId="0" borderId="0" xfId="68" applyFont="1" applyFill="1" applyBorder="1" applyAlignment="1">
      <alignment vertical="center" wrapText="1"/>
      <protection/>
    </xf>
    <xf numFmtId="0" fontId="44" fillId="0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 wrapText="1"/>
      <protection/>
    </xf>
    <xf numFmtId="0" fontId="5" fillId="34" borderId="17" xfId="51" applyNumberFormat="1" applyFont="1" applyFill="1" applyBorder="1" applyAlignment="1">
      <alignment horizontal="center" vertical="center" wrapText="1" shrinkToFit="1"/>
    </xf>
    <xf numFmtId="38" fontId="5" fillId="34" borderId="17" xfId="51" applyFont="1" applyFill="1" applyBorder="1" applyAlignment="1">
      <alignment horizontal="center" vertical="center" wrapText="1" shrinkToFit="1"/>
    </xf>
    <xf numFmtId="0" fontId="4" fillId="0" borderId="18" xfId="51" applyNumberFormat="1" applyFont="1" applyFill="1" applyBorder="1" applyAlignment="1">
      <alignment horizontal="center" vertical="center" wrapText="1" shrinkToFit="1"/>
    </xf>
    <xf numFmtId="41" fontId="5" fillId="0" borderId="19" xfId="72" applyNumberFormat="1" applyFont="1" applyFill="1" applyBorder="1" applyAlignment="1">
      <alignment horizontal="left" vertical="center"/>
      <protection/>
    </xf>
    <xf numFmtId="0" fontId="2" fillId="0" borderId="0" xfId="68" applyFill="1">
      <alignment vertical="center"/>
      <protection/>
    </xf>
    <xf numFmtId="178" fontId="5" fillId="34" borderId="13" xfId="74" applyNumberFormat="1" applyFont="1" applyFill="1" applyBorder="1" applyAlignment="1">
      <alignment horizontal="right" vertical="center"/>
      <protection/>
    </xf>
    <xf numFmtId="178" fontId="5" fillId="34" borderId="14" xfId="74" applyNumberFormat="1" applyFont="1" applyFill="1" applyBorder="1" applyAlignment="1">
      <alignment horizontal="right" vertical="center"/>
      <protection/>
    </xf>
    <xf numFmtId="178" fontId="5" fillId="34" borderId="20" xfId="74" applyNumberFormat="1" applyFont="1" applyFill="1" applyBorder="1" applyAlignment="1">
      <alignment horizontal="right" vertical="center"/>
      <protection/>
    </xf>
    <xf numFmtId="178" fontId="5" fillId="34" borderId="21" xfId="74" applyNumberFormat="1" applyFont="1" applyFill="1" applyBorder="1" applyAlignment="1">
      <alignment horizontal="right" vertical="center"/>
      <protection/>
    </xf>
    <xf numFmtId="178" fontId="5" fillId="34" borderId="15" xfId="74" applyNumberFormat="1" applyFont="1" applyFill="1" applyBorder="1" applyAlignment="1">
      <alignment horizontal="right" vertical="center"/>
      <protection/>
    </xf>
    <xf numFmtId="41" fontId="5" fillId="0" borderId="22" xfId="68" applyNumberFormat="1" applyFont="1" applyFill="1" applyBorder="1">
      <alignment vertical="center"/>
      <protection/>
    </xf>
    <xf numFmtId="41" fontId="5" fillId="0" borderId="23" xfId="68" applyNumberFormat="1" applyFont="1" applyFill="1" applyBorder="1">
      <alignment vertical="center"/>
      <protection/>
    </xf>
    <xf numFmtId="41" fontId="5" fillId="0" borderId="24" xfId="68" applyNumberFormat="1" applyFont="1" applyFill="1" applyBorder="1">
      <alignment vertical="center"/>
      <protection/>
    </xf>
    <xf numFmtId="0" fontId="4" fillId="34" borderId="20" xfId="51" applyNumberFormat="1" applyFont="1" applyFill="1" applyBorder="1" applyAlignment="1">
      <alignment horizontal="center" vertical="center" wrapText="1" shrinkToFit="1"/>
    </xf>
    <xf numFmtId="38" fontId="5" fillId="0" borderId="25" xfId="51" applyFont="1" applyFill="1" applyBorder="1" applyAlignment="1">
      <alignment horizontal="center" vertical="center" shrinkToFit="1"/>
    </xf>
    <xf numFmtId="41" fontId="5" fillId="0" borderId="26" xfId="68" applyNumberFormat="1" applyFont="1" applyFill="1" applyBorder="1">
      <alignment vertical="center"/>
      <protection/>
    </xf>
    <xf numFmtId="41" fontId="5" fillId="0" borderId="27" xfId="68" applyNumberFormat="1" applyFont="1" applyFill="1" applyBorder="1">
      <alignment vertical="center"/>
      <protection/>
    </xf>
    <xf numFmtId="41" fontId="5" fillId="0" borderId="28" xfId="68" applyNumberFormat="1" applyFont="1" applyFill="1" applyBorder="1">
      <alignment vertical="center"/>
      <protection/>
    </xf>
    <xf numFmtId="0" fontId="2" fillId="33" borderId="0" xfId="68" applyFont="1" applyFill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176" fontId="5" fillId="0" borderId="29" xfId="51" applyNumberFormat="1" applyFont="1" applyFill="1" applyBorder="1" applyAlignment="1">
      <alignment horizontal="center" vertical="distributed" wrapText="1" shrinkToFit="1"/>
    </xf>
    <xf numFmtId="38" fontId="4" fillId="0" borderId="10" xfId="51" applyFont="1" applyFill="1" applyBorder="1" applyAlignment="1">
      <alignment horizontal="center" vertical="center" wrapText="1" shrinkToFit="1"/>
    </xf>
    <xf numFmtId="176" fontId="5" fillId="33" borderId="29" xfId="51" applyNumberFormat="1" applyFont="1" applyFill="1" applyBorder="1" applyAlignment="1">
      <alignment horizontal="center" vertical="distributed" wrapText="1" shrinkToFit="1"/>
    </xf>
    <xf numFmtId="0" fontId="2" fillId="0" borderId="10" xfId="68" applyFont="1" applyFill="1" applyBorder="1" applyAlignment="1">
      <alignment horizontal="center" vertical="center"/>
      <protection/>
    </xf>
    <xf numFmtId="41" fontId="2" fillId="0" borderId="10" xfId="72" applyNumberFormat="1" applyFont="1" applyFill="1" applyBorder="1" applyAlignment="1">
      <alignment horizontal="center" vertical="center"/>
      <protection/>
    </xf>
    <xf numFmtId="176" fontId="2" fillId="33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Border="1" applyAlignment="1">
      <alignment horizontal="right" vertical="center"/>
      <protection/>
    </xf>
    <xf numFmtId="41" fontId="2" fillId="0" borderId="10" xfId="72" applyNumberFormat="1" applyFont="1" applyFill="1" applyBorder="1" applyAlignment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76" fontId="2" fillId="0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Fill="1" applyBorder="1" applyAlignment="1">
      <alignment horizontal="center" vertical="center"/>
      <protection/>
    </xf>
    <xf numFmtId="176" fontId="2" fillId="0" borderId="10" xfId="68" applyNumberFormat="1" applyFont="1" applyBorder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/>
    </xf>
    <xf numFmtId="0" fontId="2" fillId="0" borderId="10" xfId="68" applyFont="1" applyBorder="1" applyAlignment="1">
      <alignment horizontal="left" vertical="center"/>
      <protection/>
    </xf>
    <xf numFmtId="38" fontId="2" fillId="0" borderId="0" xfId="51" applyFont="1" applyFill="1" applyBorder="1" applyAlignment="1">
      <alignment horizontal="right" vertical="center"/>
    </xf>
    <xf numFmtId="10" fontId="2" fillId="0" borderId="29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>
      <alignment vertical="center"/>
      <protection/>
    </xf>
    <xf numFmtId="38" fontId="4" fillId="0" borderId="0" xfId="68" applyNumberFormat="1" applyFont="1">
      <alignment vertical="center"/>
      <protection/>
    </xf>
    <xf numFmtId="41" fontId="4" fillId="33" borderId="0" xfId="68" applyNumberFormat="1" applyFont="1" applyFill="1">
      <alignment vertical="center"/>
      <protection/>
    </xf>
    <xf numFmtId="41" fontId="5" fillId="0" borderId="30" xfId="72" applyNumberFormat="1" applyFont="1" applyFill="1" applyBorder="1" applyAlignment="1">
      <alignment horizontal="left" vertical="center"/>
      <protection/>
    </xf>
    <xf numFmtId="41" fontId="5" fillId="0" borderId="31" xfId="72" applyNumberFormat="1" applyFont="1" applyFill="1" applyBorder="1" applyAlignment="1">
      <alignment horizontal="left" vertical="center"/>
      <protection/>
    </xf>
    <xf numFmtId="41" fontId="5" fillId="0" borderId="30" xfId="72" applyNumberFormat="1" applyFont="1" applyFill="1" applyBorder="1" applyAlignment="1">
      <alignment horizontal="right" vertical="center"/>
      <protection/>
    </xf>
    <xf numFmtId="41" fontId="5" fillId="0" borderId="31" xfId="72" applyNumberFormat="1" applyFont="1" applyFill="1" applyBorder="1" applyAlignment="1">
      <alignment horizontal="right" vertical="center"/>
      <protection/>
    </xf>
    <xf numFmtId="41" fontId="5" fillId="0" borderId="32" xfId="68" applyNumberFormat="1" applyFont="1" applyFill="1" applyBorder="1">
      <alignment vertical="center"/>
      <protection/>
    </xf>
    <xf numFmtId="38" fontId="5" fillId="0" borderId="27" xfId="51" applyFont="1" applyFill="1" applyBorder="1" applyAlignment="1">
      <alignment horizontal="center" vertical="center"/>
    </xf>
    <xf numFmtId="176" fontId="5" fillId="0" borderId="27" xfId="68" applyNumberFormat="1" applyFont="1" applyFill="1" applyBorder="1" applyAlignment="1">
      <alignment horizontal="center" vertical="center"/>
      <protection/>
    </xf>
    <xf numFmtId="38" fontId="5" fillId="0" borderId="33" xfId="51" applyFont="1" applyFill="1" applyBorder="1" applyAlignment="1">
      <alignment horizontal="center" vertical="center"/>
    </xf>
    <xf numFmtId="176" fontId="45" fillId="0" borderId="27" xfId="0" applyNumberFormat="1" applyFont="1" applyBorder="1" applyAlignment="1">
      <alignment/>
    </xf>
    <xf numFmtId="176" fontId="45" fillId="0" borderId="33" xfId="0" applyNumberFormat="1" applyFont="1" applyBorder="1" applyAlignment="1">
      <alignment/>
    </xf>
    <xf numFmtId="41" fontId="5" fillId="0" borderId="34" xfId="68" applyNumberFormat="1" applyFont="1" applyFill="1" applyBorder="1">
      <alignment vertical="center"/>
      <protection/>
    </xf>
    <xf numFmtId="41" fontId="5" fillId="0" borderId="35" xfId="72" applyNumberFormat="1" applyFont="1" applyFill="1" applyBorder="1" applyAlignment="1">
      <alignment horizontal="left" vertical="center"/>
      <protection/>
    </xf>
    <xf numFmtId="41" fontId="5" fillId="0" borderId="36" xfId="72" applyNumberFormat="1" applyFont="1" applyFill="1" applyBorder="1" applyAlignment="1">
      <alignment horizontal="left" vertical="center"/>
      <protection/>
    </xf>
    <xf numFmtId="41" fontId="5" fillId="0" borderId="37" xfId="68" applyNumberFormat="1" applyFont="1" applyFill="1" applyBorder="1">
      <alignment vertical="center"/>
      <protection/>
    </xf>
    <xf numFmtId="0" fontId="5" fillId="0" borderId="38" xfId="51" applyNumberFormat="1" applyFont="1" applyFill="1" applyBorder="1" applyAlignment="1">
      <alignment horizontal="center" vertical="center" wrapText="1" shrinkToFit="1"/>
    </xf>
    <xf numFmtId="0" fontId="5" fillId="0" borderId="39" xfId="51" applyNumberFormat="1" applyFont="1" applyFill="1" applyBorder="1" applyAlignment="1">
      <alignment horizontal="center" vertical="center" wrapText="1" shrinkToFit="1"/>
    </xf>
    <xf numFmtId="0" fontId="5" fillId="0" borderId="40" xfId="51" applyNumberFormat="1" applyFont="1" applyFill="1" applyBorder="1" applyAlignment="1">
      <alignment horizontal="center" vertical="center" wrapText="1" shrinkToFit="1"/>
    </xf>
    <xf numFmtId="0" fontId="5" fillId="0" borderId="0" xfId="68" applyFont="1" applyFill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38" fontId="5" fillId="0" borderId="38" xfId="51" applyFont="1" applyFill="1" applyBorder="1" applyAlignment="1">
      <alignment horizontal="center" vertical="center" wrapText="1" shrinkToFit="1"/>
    </xf>
    <xf numFmtId="38" fontId="5" fillId="0" borderId="41" xfId="51" applyFont="1" applyFill="1" applyBorder="1" applyAlignment="1">
      <alignment horizontal="center" vertical="center" wrapText="1" shrinkToFit="1"/>
    </xf>
    <xf numFmtId="0" fontId="5" fillId="0" borderId="42" xfId="51" applyNumberFormat="1" applyFont="1" applyFill="1" applyBorder="1" applyAlignment="1">
      <alignment horizontal="center" vertical="center" wrapText="1" shrinkToFit="1"/>
    </xf>
    <xf numFmtId="0" fontId="8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43" xfId="68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90" zoomScaleNormal="90" zoomScaleSheetLayoutView="90" zoomScalePageLayoutView="0" workbookViewId="0" topLeftCell="A1">
      <pane xSplit="1" ySplit="3" topLeftCell="G3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T42" sqref="T42"/>
    </sheetView>
  </sheetViews>
  <sheetFormatPr defaultColWidth="9.140625" defaultRowHeight="15"/>
  <cols>
    <col min="1" max="1" width="22.00390625" style="11" customWidth="1"/>
    <col min="2" max="2" width="9.421875" style="11" customWidth="1"/>
    <col min="3" max="3" width="8.28125" style="11" customWidth="1"/>
    <col min="4" max="4" width="9.7109375" style="11" customWidth="1"/>
    <col min="5" max="5" width="9.421875" style="31" customWidth="1"/>
    <col min="6" max="6" width="8.28125" style="31" customWidth="1"/>
    <col min="7" max="7" width="9.7109375" style="11" customWidth="1"/>
    <col min="8" max="8" width="9.421875" style="11" customWidth="1"/>
    <col min="9" max="9" width="8.140625" style="11" customWidth="1"/>
    <col min="10" max="10" width="9.7109375" style="11" customWidth="1"/>
    <col min="11" max="11" width="9.421875" style="11" customWidth="1"/>
    <col min="12" max="12" width="7.7109375" style="11" customWidth="1"/>
    <col min="13" max="13" width="9.7109375" style="11" customWidth="1"/>
    <col min="14" max="14" width="9.421875" style="11" customWidth="1"/>
    <col min="15" max="15" width="8.8515625" style="11" customWidth="1"/>
    <col min="16" max="16" width="9.7109375" style="11" customWidth="1"/>
    <col min="17" max="17" width="9.421875" style="11" customWidth="1"/>
    <col min="18" max="18" width="8.140625" style="11" customWidth="1"/>
    <col min="19" max="19" width="9.7109375" style="11" customWidth="1"/>
    <col min="20" max="20" width="9.421875" style="11" customWidth="1"/>
    <col min="21" max="21" width="8.28125" style="11" customWidth="1"/>
    <col min="22" max="22" width="10.7109375" style="11" customWidth="1"/>
    <col min="23" max="23" width="9.00390625" style="19" customWidth="1"/>
    <col min="24" max="16384" width="9.00390625" style="3" customWidth="1"/>
  </cols>
  <sheetData>
    <row r="1" spans="1:6" ht="13.5">
      <c r="A1" s="11" t="s">
        <v>151</v>
      </c>
      <c r="E1" s="11"/>
      <c r="F1" s="11"/>
    </row>
    <row r="2" spans="5:6" ht="13.5" customHeight="1" thickBot="1">
      <c r="E2" s="11"/>
      <c r="F2" s="11"/>
    </row>
    <row r="3" spans="1:23" s="2" customFormat="1" ht="24.75" customHeight="1">
      <c r="A3" s="94" t="s">
        <v>53</v>
      </c>
      <c r="B3" s="96" t="s">
        <v>118</v>
      </c>
      <c r="C3" s="91"/>
      <c r="D3" s="35" t="s">
        <v>54</v>
      </c>
      <c r="E3" s="96" t="s">
        <v>119</v>
      </c>
      <c r="F3" s="91"/>
      <c r="G3" s="36" t="s">
        <v>55</v>
      </c>
      <c r="H3" s="96" t="s">
        <v>120</v>
      </c>
      <c r="I3" s="91"/>
      <c r="J3" s="36" t="s">
        <v>55</v>
      </c>
      <c r="K3" s="89" t="s">
        <v>121</v>
      </c>
      <c r="L3" s="90"/>
      <c r="M3" s="36" t="s">
        <v>55</v>
      </c>
      <c r="N3" s="89" t="s">
        <v>123</v>
      </c>
      <c r="O3" s="90"/>
      <c r="P3" s="36" t="s">
        <v>55</v>
      </c>
      <c r="Q3" s="89" t="s">
        <v>124</v>
      </c>
      <c r="R3" s="90"/>
      <c r="S3" s="36" t="s">
        <v>55</v>
      </c>
      <c r="T3" s="90" t="s">
        <v>122</v>
      </c>
      <c r="U3" s="91"/>
      <c r="V3" s="36" t="s">
        <v>55</v>
      </c>
      <c r="W3" s="19"/>
    </row>
    <row r="4" spans="1:23" ht="35.25" customHeight="1" thickBot="1">
      <c r="A4" s="95"/>
      <c r="B4" s="37" t="s">
        <v>152</v>
      </c>
      <c r="C4" s="37" t="s">
        <v>146</v>
      </c>
      <c r="D4" s="48" t="s">
        <v>153</v>
      </c>
      <c r="E4" s="37" t="s">
        <v>152</v>
      </c>
      <c r="F4" s="37" t="s">
        <v>146</v>
      </c>
      <c r="G4" s="48" t="s">
        <v>153</v>
      </c>
      <c r="H4" s="37" t="s">
        <v>152</v>
      </c>
      <c r="I4" s="37" t="s">
        <v>146</v>
      </c>
      <c r="J4" s="48" t="s">
        <v>153</v>
      </c>
      <c r="K4" s="37" t="s">
        <v>152</v>
      </c>
      <c r="L4" s="37" t="s">
        <v>146</v>
      </c>
      <c r="M4" s="48" t="s">
        <v>153</v>
      </c>
      <c r="N4" s="37" t="s">
        <v>152</v>
      </c>
      <c r="O4" s="37" t="s">
        <v>146</v>
      </c>
      <c r="P4" s="48" t="s">
        <v>153</v>
      </c>
      <c r="Q4" s="37" t="s">
        <v>152</v>
      </c>
      <c r="R4" s="37" t="s">
        <v>146</v>
      </c>
      <c r="S4" s="48" t="s">
        <v>153</v>
      </c>
      <c r="T4" s="37" t="s">
        <v>152</v>
      </c>
      <c r="U4" s="37" t="s">
        <v>146</v>
      </c>
      <c r="V4" s="48" t="s">
        <v>153</v>
      </c>
      <c r="W4" s="20"/>
    </row>
    <row r="5" spans="1:22" ht="13.5" customHeight="1" thickTop="1">
      <c r="A5" s="49" t="s">
        <v>56</v>
      </c>
      <c r="B5" s="38">
        <v>80555</v>
      </c>
      <c r="C5" s="38">
        <v>85762</v>
      </c>
      <c r="D5" s="23">
        <f>B5-C5</f>
        <v>-5207</v>
      </c>
      <c r="E5" s="38">
        <v>4419</v>
      </c>
      <c r="F5" s="38">
        <v>4876</v>
      </c>
      <c r="G5" s="23">
        <f>E5-F5</f>
        <v>-457</v>
      </c>
      <c r="H5" s="38">
        <v>22687</v>
      </c>
      <c r="I5" s="38">
        <v>23898</v>
      </c>
      <c r="J5" s="23">
        <f>H5-I5</f>
        <v>-1211</v>
      </c>
      <c r="K5" s="87">
        <v>10117</v>
      </c>
      <c r="L5" s="86">
        <v>10880</v>
      </c>
      <c r="M5" s="23">
        <f>K5-L5</f>
        <v>-763</v>
      </c>
      <c r="N5" s="86">
        <v>9455</v>
      </c>
      <c r="O5" s="38">
        <v>9602</v>
      </c>
      <c r="P5" s="40">
        <f>N5-O5</f>
        <v>-147</v>
      </c>
      <c r="Q5" s="38">
        <v>14526</v>
      </c>
      <c r="R5" s="38">
        <v>14978</v>
      </c>
      <c r="S5" s="23">
        <f>Q5-R5</f>
        <v>-452</v>
      </c>
      <c r="T5" s="50">
        <f>B5-E5-H5-N5-K5-Q5</f>
        <v>19351</v>
      </c>
      <c r="U5" s="45">
        <f>C5-F5-I5-O5-R5-L5</f>
        <v>21528</v>
      </c>
      <c r="V5" s="40">
        <f>T5-U5</f>
        <v>-2177</v>
      </c>
    </row>
    <row r="6" spans="1:22" ht="13.5" customHeight="1">
      <c r="A6" s="80" t="s">
        <v>57</v>
      </c>
      <c r="B6" s="83">
        <v>18929</v>
      </c>
      <c r="C6" s="75">
        <v>19368</v>
      </c>
      <c r="D6" s="24">
        <f aca="true" t="shared" si="0" ref="D6:D59">B6-C6</f>
        <v>-439</v>
      </c>
      <c r="E6" s="83">
        <v>8617</v>
      </c>
      <c r="F6" s="75">
        <v>8821</v>
      </c>
      <c r="G6" s="24">
        <f aca="true" t="shared" si="1" ref="G6:G59">E6-F6</f>
        <v>-204</v>
      </c>
      <c r="H6" s="83">
        <v>1275</v>
      </c>
      <c r="I6" s="75">
        <v>1400</v>
      </c>
      <c r="J6" s="24">
        <f aca="true" t="shared" si="2" ref="J6:J56">H6-I6</f>
        <v>-125</v>
      </c>
      <c r="K6" s="83">
        <v>1327</v>
      </c>
      <c r="L6" s="75">
        <v>1278</v>
      </c>
      <c r="M6" s="24">
        <f aca="true" t="shared" si="3" ref="M6:M58">K6-L6</f>
        <v>49</v>
      </c>
      <c r="N6" s="83">
        <v>4019</v>
      </c>
      <c r="O6" s="75">
        <v>3937</v>
      </c>
      <c r="P6" s="41">
        <f aca="true" t="shared" si="4" ref="P6:P59">N6-O6</f>
        <v>82</v>
      </c>
      <c r="Q6" s="83">
        <v>1118</v>
      </c>
      <c r="R6" s="75">
        <v>1148</v>
      </c>
      <c r="S6" s="24">
        <f aca="true" t="shared" si="5" ref="S6:S59">Q6-R6</f>
        <v>-30</v>
      </c>
      <c r="T6" s="51">
        <f>B6-E6-H6-N6-Q6-K6</f>
        <v>2573</v>
      </c>
      <c r="U6" s="46">
        <f>C6-F6-I6-O6-R6-L6</f>
        <v>2784</v>
      </c>
      <c r="V6" s="41">
        <f>T6-U6</f>
        <v>-211</v>
      </c>
    </row>
    <row r="7" spans="1:22" ht="13.5" customHeight="1">
      <c r="A7" s="80" t="s">
        <v>58</v>
      </c>
      <c r="B7" s="83">
        <v>12282</v>
      </c>
      <c r="C7" s="75">
        <v>12303</v>
      </c>
      <c r="D7" s="24">
        <f t="shared" si="0"/>
        <v>-21</v>
      </c>
      <c r="E7" s="83">
        <v>4263</v>
      </c>
      <c r="F7" s="75">
        <v>4136</v>
      </c>
      <c r="G7" s="24">
        <f t="shared" si="1"/>
        <v>127</v>
      </c>
      <c r="H7" s="83">
        <v>1613</v>
      </c>
      <c r="I7" s="75">
        <v>1675</v>
      </c>
      <c r="J7" s="24">
        <f t="shared" si="2"/>
        <v>-62</v>
      </c>
      <c r="K7" s="83">
        <v>1874</v>
      </c>
      <c r="L7" s="75">
        <v>1883</v>
      </c>
      <c r="M7" s="24">
        <f t="shared" si="3"/>
        <v>-9</v>
      </c>
      <c r="N7" s="83">
        <v>1856</v>
      </c>
      <c r="O7" s="75">
        <v>1841</v>
      </c>
      <c r="P7" s="41">
        <f t="shared" si="4"/>
        <v>15</v>
      </c>
      <c r="Q7" s="83">
        <v>1156</v>
      </c>
      <c r="R7" s="75">
        <v>1191</v>
      </c>
      <c r="S7" s="24">
        <f t="shared" si="5"/>
        <v>-35</v>
      </c>
      <c r="T7" s="51">
        <f aca="true" t="shared" si="6" ref="T7:U58">B7-E7-H7-N7-Q7-K7</f>
        <v>1520</v>
      </c>
      <c r="U7" s="46">
        <f t="shared" si="6"/>
        <v>1577</v>
      </c>
      <c r="V7" s="41">
        <f aca="true" t="shared" si="7" ref="V7:V58">T7-U7</f>
        <v>-57</v>
      </c>
    </row>
    <row r="8" spans="1:22" ht="13.5" customHeight="1">
      <c r="A8" s="80" t="s">
        <v>59</v>
      </c>
      <c r="B8" s="83">
        <v>6842</v>
      </c>
      <c r="C8" s="75">
        <v>7042</v>
      </c>
      <c r="D8" s="24">
        <f t="shared" si="0"/>
        <v>-200</v>
      </c>
      <c r="E8" s="83">
        <v>353</v>
      </c>
      <c r="F8" s="75">
        <v>341</v>
      </c>
      <c r="G8" s="24">
        <f t="shared" si="1"/>
        <v>12</v>
      </c>
      <c r="H8" s="83">
        <v>1314</v>
      </c>
      <c r="I8" s="75">
        <v>1543</v>
      </c>
      <c r="J8" s="24">
        <f t="shared" si="2"/>
        <v>-229</v>
      </c>
      <c r="K8" s="83">
        <v>1327</v>
      </c>
      <c r="L8" s="75">
        <v>1251</v>
      </c>
      <c r="M8" s="24">
        <f t="shared" si="3"/>
        <v>76</v>
      </c>
      <c r="N8" s="83">
        <v>1714</v>
      </c>
      <c r="O8" s="75">
        <v>1734</v>
      </c>
      <c r="P8" s="41">
        <f t="shared" si="4"/>
        <v>-20</v>
      </c>
      <c r="Q8" s="83">
        <v>858</v>
      </c>
      <c r="R8" s="75">
        <v>897</v>
      </c>
      <c r="S8" s="24">
        <f t="shared" si="5"/>
        <v>-39</v>
      </c>
      <c r="T8" s="51">
        <f t="shared" si="6"/>
        <v>1276</v>
      </c>
      <c r="U8" s="46">
        <f t="shared" si="6"/>
        <v>1276</v>
      </c>
      <c r="V8" s="41">
        <f t="shared" si="7"/>
        <v>0</v>
      </c>
    </row>
    <row r="9" spans="1:22" ht="13.5" customHeight="1">
      <c r="A9" s="80" t="s">
        <v>60</v>
      </c>
      <c r="B9" s="83">
        <v>4407</v>
      </c>
      <c r="C9" s="75">
        <v>4445</v>
      </c>
      <c r="D9" s="24">
        <f t="shared" si="0"/>
        <v>-38</v>
      </c>
      <c r="E9" s="83">
        <v>951</v>
      </c>
      <c r="F9" s="75">
        <v>937</v>
      </c>
      <c r="G9" s="24">
        <f t="shared" si="1"/>
        <v>14</v>
      </c>
      <c r="H9" s="83">
        <v>430</v>
      </c>
      <c r="I9" s="75">
        <v>499</v>
      </c>
      <c r="J9" s="24">
        <f t="shared" si="2"/>
        <v>-69</v>
      </c>
      <c r="K9" s="83">
        <v>565</v>
      </c>
      <c r="L9" s="75">
        <v>517</v>
      </c>
      <c r="M9" s="24">
        <f t="shared" si="3"/>
        <v>48</v>
      </c>
      <c r="N9" s="83">
        <v>717</v>
      </c>
      <c r="O9" s="75">
        <v>726</v>
      </c>
      <c r="P9" s="41">
        <f t="shared" si="4"/>
        <v>-9</v>
      </c>
      <c r="Q9" s="83">
        <v>665</v>
      </c>
      <c r="R9" s="75">
        <v>688</v>
      </c>
      <c r="S9" s="24">
        <f t="shared" si="5"/>
        <v>-23</v>
      </c>
      <c r="T9" s="51">
        <f t="shared" si="6"/>
        <v>1079</v>
      </c>
      <c r="U9" s="46">
        <f t="shared" si="6"/>
        <v>1078</v>
      </c>
      <c r="V9" s="41">
        <f t="shared" si="7"/>
        <v>1</v>
      </c>
    </row>
    <row r="10" spans="1:22" ht="13.5" customHeight="1">
      <c r="A10" s="80" t="s">
        <v>61</v>
      </c>
      <c r="B10" s="83">
        <v>4532</v>
      </c>
      <c r="C10" s="75">
        <v>4415</v>
      </c>
      <c r="D10" s="24">
        <f t="shared" si="0"/>
        <v>117</v>
      </c>
      <c r="E10" s="83">
        <v>2166</v>
      </c>
      <c r="F10" s="75">
        <v>1970</v>
      </c>
      <c r="G10" s="24">
        <f t="shared" si="1"/>
        <v>196</v>
      </c>
      <c r="H10" s="83">
        <v>470</v>
      </c>
      <c r="I10" s="75">
        <v>493</v>
      </c>
      <c r="J10" s="24">
        <f t="shared" si="2"/>
        <v>-23</v>
      </c>
      <c r="K10" s="83">
        <v>781</v>
      </c>
      <c r="L10" s="75">
        <v>792</v>
      </c>
      <c r="M10" s="24">
        <f t="shared" si="3"/>
        <v>-11</v>
      </c>
      <c r="N10" s="83">
        <v>299</v>
      </c>
      <c r="O10" s="75">
        <v>314</v>
      </c>
      <c r="P10" s="41">
        <f t="shared" si="4"/>
        <v>-15</v>
      </c>
      <c r="Q10" s="83">
        <v>277</v>
      </c>
      <c r="R10" s="75">
        <v>281</v>
      </c>
      <c r="S10" s="24">
        <f t="shared" si="5"/>
        <v>-4</v>
      </c>
      <c r="T10" s="51">
        <f t="shared" si="6"/>
        <v>539</v>
      </c>
      <c r="U10" s="46">
        <f t="shared" si="6"/>
        <v>565</v>
      </c>
      <c r="V10" s="41">
        <f t="shared" si="7"/>
        <v>-26</v>
      </c>
    </row>
    <row r="11" spans="1:22" ht="13.5" customHeight="1">
      <c r="A11" s="80" t="s">
        <v>62</v>
      </c>
      <c r="B11" s="83">
        <v>7647</v>
      </c>
      <c r="C11" s="75">
        <v>7934</v>
      </c>
      <c r="D11" s="24">
        <f t="shared" si="0"/>
        <v>-287</v>
      </c>
      <c r="E11" s="83">
        <v>443</v>
      </c>
      <c r="F11" s="75">
        <v>446</v>
      </c>
      <c r="G11" s="24">
        <f t="shared" si="1"/>
        <v>-3</v>
      </c>
      <c r="H11" s="83">
        <v>1279</v>
      </c>
      <c r="I11" s="75">
        <v>1387</v>
      </c>
      <c r="J11" s="24">
        <f t="shared" si="2"/>
        <v>-108</v>
      </c>
      <c r="K11" s="83">
        <v>1344</v>
      </c>
      <c r="L11" s="75">
        <v>1372</v>
      </c>
      <c r="M11" s="24">
        <f t="shared" si="3"/>
        <v>-28</v>
      </c>
      <c r="N11" s="83">
        <v>1312</v>
      </c>
      <c r="O11" s="75">
        <v>1317</v>
      </c>
      <c r="P11" s="41">
        <f t="shared" si="4"/>
        <v>-5</v>
      </c>
      <c r="Q11" s="83">
        <v>1595</v>
      </c>
      <c r="R11" s="75">
        <v>1636</v>
      </c>
      <c r="S11" s="24">
        <f t="shared" si="5"/>
        <v>-41</v>
      </c>
      <c r="T11" s="51">
        <f t="shared" si="6"/>
        <v>1674</v>
      </c>
      <c r="U11" s="46">
        <f t="shared" si="6"/>
        <v>1776</v>
      </c>
      <c r="V11" s="41">
        <f t="shared" si="7"/>
        <v>-102</v>
      </c>
    </row>
    <row r="12" spans="1:22" ht="13.5" customHeight="1">
      <c r="A12" s="80" t="s">
        <v>63</v>
      </c>
      <c r="B12" s="83">
        <v>7161</v>
      </c>
      <c r="C12" s="75">
        <v>6984</v>
      </c>
      <c r="D12" s="24">
        <f t="shared" si="0"/>
        <v>177</v>
      </c>
      <c r="E12" s="83">
        <v>2896</v>
      </c>
      <c r="F12" s="75">
        <v>2916</v>
      </c>
      <c r="G12" s="24">
        <f t="shared" si="1"/>
        <v>-20</v>
      </c>
      <c r="H12" s="83">
        <v>592</v>
      </c>
      <c r="I12" s="75">
        <v>702</v>
      </c>
      <c r="J12" s="24">
        <f t="shared" si="2"/>
        <v>-110</v>
      </c>
      <c r="K12" s="83">
        <v>1245</v>
      </c>
      <c r="L12" s="75">
        <v>899</v>
      </c>
      <c r="M12" s="24">
        <f t="shared" si="3"/>
        <v>346</v>
      </c>
      <c r="N12" s="83">
        <v>728</v>
      </c>
      <c r="O12" s="75">
        <v>744</v>
      </c>
      <c r="P12" s="41">
        <f t="shared" si="4"/>
        <v>-16</v>
      </c>
      <c r="Q12" s="83">
        <v>465</v>
      </c>
      <c r="R12" s="75">
        <v>469</v>
      </c>
      <c r="S12" s="24">
        <f t="shared" si="5"/>
        <v>-4</v>
      </c>
      <c r="T12" s="51">
        <f t="shared" si="6"/>
        <v>1235</v>
      </c>
      <c r="U12" s="46">
        <f t="shared" si="6"/>
        <v>1254</v>
      </c>
      <c r="V12" s="41">
        <f t="shared" si="7"/>
        <v>-19</v>
      </c>
    </row>
    <row r="13" spans="1:22" ht="13.5" customHeight="1">
      <c r="A13" s="80" t="s">
        <v>64</v>
      </c>
      <c r="B13" s="83">
        <v>1771</v>
      </c>
      <c r="C13" s="75">
        <v>1785</v>
      </c>
      <c r="D13" s="24">
        <f t="shared" si="0"/>
        <v>-14</v>
      </c>
      <c r="E13" s="83">
        <v>231</v>
      </c>
      <c r="F13" s="75">
        <v>305</v>
      </c>
      <c r="G13" s="24">
        <f t="shared" si="1"/>
        <v>-74</v>
      </c>
      <c r="H13" s="83">
        <v>231</v>
      </c>
      <c r="I13" s="75">
        <v>255</v>
      </c>
      <c r="J13" s="24">
        <f t="shared" si="2"/>
        <v>-24</v>
      </c>
      <c r="K13" s="83">
        <v>506</v>
      </c>
      <c r="L13" s="75">
        <v>431</v>
      </c>
      <c r="M13" s="24">
        <f t="shared" si="3"/>
        <v>75</v>
      </c>
      <c r="N13" s="83">
        <v>321</v>
      </c>
      <c r="O13" s="75">
        <v>313</v>
      </c>
      <c r="P13" s="41">
        <f t="shared" si="4"/>
        <v>8</v>
      </c>
      <c r="Q13" s="83">
        <v>126</v>
      </c>
      <c r="R13" s="75">
        <v>133</v>
      </c>
      <c r="S13" s="24">
        <f t="shared" si="5"/>
        <v>-7</v>
      </c>
      <c r="T13" s="51">
        <f t="shared" si="6"/>
        <v>356</v>
      </c>
      <c r="U13" s="46">
        <f t="shared" si="6"/>
        <v>348</v>
      </c>
      <c r="V13" s="41">
        <f t="shared" si="7"/>
        <v>8</v>
      </c>
    </row>
    <row r="14" spans="1:22" ht="13.5" customHeight="1">
      <c r="A14" s="80" t="s">
        <v>65</v>
      </c>
      <c r="B14" s="83">
        <v>5740</v>
      </c>
      <c r="C14" s="75">
        <v>5603</v>
      </c>
      <c r="D14" s="24">
        <f t="shared" si="0"/>
        <v>137</v>
      </c>
      <c r="E14" s="83">
        <v>2853</v>
      </c>
      <c r="F14" s="75">
        <v>2800</v>
      </c>
      <c r="G14" s="24">
        <f t="shared" si="1"/>
        <v>53</v>
      </c>
      <c r="H14" s="83">
        <v>245</v>
      </c>
      <c r="I14" s="75">
        <v>284</v>
      </c>
      <c r="J14" s="24">
        <f t="shared" si="2"/>
        <v>-39</v>
      </c>
      <c r="K14" s="83">
        <v>1062</v>
      </c>
      <c r="L14" s="75">
        <v>996</v>
      </c>
      <c r="M14" s="24">
        <f t="shared" si="3"/>
        <v>66</v>
      </c>
      <c r="N14" s="83">
        <v>570</v>
      </c>
      <c r="O14" s="75">
        <v>534</v>
      </c>
      <c r="P14" s="41">
        <f t="shared" si="4"/>
        <v>36</v>
      </c>
      <c r="Q14" s="83">
        <v>76</v>
      </c>
      <c r="R14" s="75">
        <v>80</v>
      </c>
      <c r="S14" s="24">
        <f t="shared" si="5"/>
        <v>-4</v>
      </c>
      <c r="T14" s="51">
        <f t="shared" si="6"/>
        <v>934</v>
      </c>
      <c r="U14" s="46">
        <f t="shared" si="6"/>
        <v>909</v>
      </c>
      <c r="V14" s="41">
        <f t="shared" si="7"/>
        <v>25</v>
      </c>
    </row>
    <row r="15" spans="1:22" ht="13.5" customHeight="1">
      <c r="A15" s="80" t="s">
        <v>66</v>
      </c>
      <c r="B15" s="83">
        <v>5074</v>
      </c>
      <c r="C15" s="75">
        <v>5189</v>
      </c>
      <c r="D15" s="24">
        <f t="shared" si="0"/>
        <v>-115</v>
      </c>
      <c r="E15" s="83">
        <v>868</v>
      </c>
      <c r="F15" s="75">
        <v>856</v>
      </c>
      <c r="G15" s="24">
        <f t="shared" si="1"/>
        <v>12</v>
      </c>
      <c r="H15" s="83">
        <v>864</v>
      </c>
      <c r="I15" s="75">
        <v>977</v>
      </c>
      <c r="J15" s="24">
        <f t="shared" si="2"/>
        <v>-113</v>
      </c>
      <c r="K15" s="83">
        <v>1011</v>
      </c>
      <c r="L15" s="75">
        <v>965</v>
      </c>
      <c r="M15" s="24">
        <f t="shared" si="3"/>
        <v>46</v>
      </c>
      <c r="N15" s="83">
        <v>1253</v>
      </c>
      <c r="O15" s="75">
        <v>1273</v>
      </c>
      <c r="P15" s="41">
        <f t="shared" si="4"/>
        <v>-20</v>
      </c>
      <c r="Q15" s="83">
        <v>279</v>
      </c>
      <c r="R15" s="75">
        <v>286</v>
      </c>
      <c r="S15" s="24">
        <f t="shared" si="5"/>
        <v>-7</v>
      </c>
      <c r="T15" s="51">
        <f t="shared" si="6"/>
        <v>799</v>
      </c>
      <c r="U15" s="46">
        <f t="shared" si="6"/>
        <v>832</v>
      </c>
      <c r="V15" s="41">
        <f t="shared" si="7"/>
        <v>-33</v>
      </c>
    </row>
    <row r="16" spans="1:22" ht="13.5" customHeight="1">
      <c r="A16" s="80" t="s">
        <v>67</v>
      </c>
      <c r="B16" s="83">
        <v>17941</v>
      </c>
      <c r="C16" s="75">
        <v>18243</v>
      </c>
      <c r="D16" s="24">
        <f t="shared" si="0"/>
        <v>-302</v>
      </c>
      <c r="E16" s="83">
        <v>6890</v>
      </c>
      <c r="F16" s="75">
        <v>6930</v>
      </c>
      <c r="G16" s="24">
        <f t="shared" si="1"/>
        <v>-40</v>
      </c>
      <c r="H16" s="83">
        <v>2272</v>
      </c>
      <c r="I16" s="75">
        <v>2500</v>
      </c>
      <c r="J16" s="24">
        <f t="shared" si="2"/>
        <v>-228</v>
      </c>
      <c r="K16" s="83">
        <v>2654</v>
      </c>
      <c r="L16" s="75">
        <v>2553</v>
      </c>
      <c r="M16" s="24">
        <f t="shared" si="3"/>
        <v>101</v>
      </c>
      <c r="N16" s="83">
        <v>2073</v>
      </c>
      <c r="O16" s="75">
        <v>2001</v>
      </c>
      <c r="P16" s="41">
        <f t="shared" si="4"/>
        <v>72</v>
      </c>
      <c r="Q16" s="83">
        <v>987</v>
      </c>
      <c r="R16" s="75">
        <v>1064</v>
      </c>
      <c r="S16" s="24">
        <f t="shared" si="5"/>
        <v>-77</v>
      </c>
      <c r="T16" s="51">
        <f t="shared" si="6"/>
        <v>3065</v>
      </c>
      <c r="U16" s="46">
        <f t="shared" si="6"/>
        <v>3195</v>
      </c>
      <c r="V16" s="41">
        <f t="shared" si="7"/>
        <v>-130</v>
      </c>
    </row>
    <row r="17" spans="1:22" ht="13.5" customHeight="1">
      <c r="A17" s="80" t="s">
        <v>68</v>
      </c>
      <c r="B17" s="83">
        <v>7648</v>
      </c>
      <c r="C17" s="75">
        <v>7923</v>
      </c>
      <c r="D17" s="24">
        <f t="shared" si="0"/>
        <v>-275</v>
      </c>
      <c r="E17" s="83">
        <v>2240</v>
      </c>
      <c r="F17" s="75">
        <v>2251</v>
      </c>
      <c r="G17" s="24">
        <f t="shared" si="1"/>
        <v>-11</v>
      </c>
      <c r="H17" s="83">
        <v>908</v>
      </c>
      <c r="I17" s="75">
        <v>1147</v>
      </c>
      <c r="J17" s="24">
        <f t="shared" si="2"/>
        <v>-239</v>
      </c>
      <c r="K17" s="83">
        <v>1247</v>
      </c>
      <c r="L17" s="75">
        <v>1227</v>
      </c>
      <c r="M17" s="24">
        <f t="shared" si="3"/>
        <v>20</v>
      </c>
      <c r="N17" s="83">
        <v>1842</v>
      </c>
      <c r="O17" s="75">
        <v>1853</v>
      </c>
      <c r="P17" s="41">
        <f t="shared" si="4"/>
        <v>-11</v>
      </c>
      <c r="Q17" s="83">
        <v>276</v>
      </c>
      <c r="R17" s="75">
        <v>277</v>
      </c>
      <c r="S17" s="24">
        <f t="shared" si="5"/>
        <v>-1</v>
      </c>
      <c r="T17" s="51">
        <f t="shared" si="6"/>
        <v>1135</v>
      </c>
      <c r="U17" s="46">
        <f t="shared" si="6"/>
        <v>1168</v>
      </c>
      <c r="V17" s="41">
        <f t="shared" si="7"/>
        <v>-33</v>
      </c>
    </row>
    <row r="18" spans="1:22" ht="13.5" customHeight="1">
      <c r="A18" s="80" t="s">
        <v>69</v>
      </c>
      <c r="B18" s="83">
        <v>10220</v>
      </c>
      <c r="C18" s="75">
        <v>10126</v>
      </c>
      <c r="D18" s="24">
        <f t="shared" si="0"/>
        <v>94</v>
      </c>
      <c r="E18" s="83">
        <v>3719</v>
      </c>
      <c r="F18" s="75">
        <v>3654</v>
      </c>
      <c r="G18" s="24">
        <f t="shared" si="1"/>
        <v>65</v>
      </c>
      <c r="H18" s="83">
        <v>502</v>
      </c>
      <c r="I18" s="75">
        <v>633</v>
      </c>
      <c r="J18" s="24">
        <f t="shared" si="2"/>
        <v>-131</v>
      </c>
      <c r="K18" s="83">
        <v>2800</v>
      </c>
      <c r="L18" s="75">
        <v>2666</v>
      </c>
      <c r="M18" s="24">
        <f t="shared" si="3"/>
        <v>134</v>
      </c>
      <c r="N18" s="83">
        <v>1413</v>
      </c>
      <c r="O18" s="75">
        <v>1378</v>
      </c>
      <c r="P18" s="41">
        <f t="shared" si="4"/>
        <v>35</v>
      </c>
      <c r="Q18" s="83">
        <v>228</v>
      </c>
      <c r="R18" s="75">
        <v>231</v>
      </c>
      <c r="S18" s="24">
        <f t="shared" si="5"/>
        <v>-3</v>
      </c>
      <c r="T18" s="51">
        <f t="shared" si="6"/>
        <v>1558</v>
      </c>
      <c r="U18" s="46">
        <f t="shared" si="6"/>
        <v>1564</v>
      </c>
      <c r="V18" s="41">
        <f t="shared" si="7"/>
        <v>-6</v>
      </c>
    </row>
    <row r="19" spans="1:22" ht="13.5" customHeight="1">
      <c r="A19" s="80" t="s">
        <v>70</v>
      </c>
      <c r="B19" s="83">
        <v>3231</v>
      </c>
      <c r="C19" s="75">
        <v>3258</v>
      </c>
      <c r="D19" s="24">
        <f t="shared" si="0"/>
        <v>-27</v>
      </c>
      <c r="E19" s="83">
        <v>464</v>
      </c>
      <c r="F19" s="75">
        <v>467</v>
      </c>
      <c r="G19" s="24">
        <f t="shared" si="1"/>
        <v>-3</v>
      </c>
      <c r="H19" s="83">
        <v>272</v>
      </c>
      <c r="I19" s="75">
        <v>341</v>
      </c>
      <c r="J19" s="24">
        <f t="shared" si="2"/>
        <v>-69</v>
      </c>
      <c r="K19" s="83">
        <v>358</v>
      </c>
      <c r="L19" s="75">
        <v>373</v>
      </c>
      <c r="M19" s="24">
        <f t="shared" si="3"/>
        <v>-15</v>
      </c>
      <c r="N19" s="83">
        <v>1514</v>
      </c>
      <c r="O19" s="75">
        <v>1476</v>
      </c>
      <c r="P19" s="41">
        <f t="shared" si="4"/>
        <v>38</v>
      </c>
      <c r="Q19" s="83">
        <v>56</v>
      </c>
      <c r="R19" s="75">
        <v>53</v>
      </c>
      <c r="S19" s="24">
        <f t="shared" si="5"/>
        <v>3</v>
      </c>
      <c r="T19" s="51">
        <f t="shared" si="6"/>
        <v>567</v>
      </c>
      <c r="U19" s="46">
        <f t="shared" si="6"/>
        <v>548</v>
      </c>
      <c r="V19" s="41">
        <f t="shared" si="7"/>
        <v>19</v>
      </c>
    </row>
    <row r="20" spans="1:22" ht="13.5" customHeight="1">
      <c r="A20" s="80" t="s">
        <v>71</v>
      </c>
      <c r="B20" s="83">
        <v>2483</v>
      </c>
      <c r="C20" s="75">
        <v>2506</v>
      </c>
      <c r="D20" s="24">
        <f t="shared" si="0"/>
        <v>-23</v>
      </c>
      <c r="E20" s="83">
        <v>359</v>
      </c>
      <c r="F20" s="75">
        <v>358</v>
      </c>
      <c r="G20" s="24">
        <f t="shared" si="1"/>
        <v>1</v>
      </c>
      <c r="H20" s="83">
        <v>353</v>
      </c>
      <c r="I20" s="75">
        <v>354</v>
      </c>
      <c r="J20" s="24">
        <f t="shared" si="2"/>
        <v>-1</v>
      </c>
      <c r="K20" s="83">
        <v>591</v>
      </c>
      <c r="L20" s="75">
        <v>626</v>
      </c>
      <c r="M20" s="24">
        <f t="shared" si="3"/>
        <v>-35</v>
      </c>
      <c r="N20" s="83">
        <v>407</v>
      </c>
      <c r="O20" s="75">
        <v>388</v>
      </c>
      <c r="P20" s="41">
        <f t="shared" si="4"/>
        <v>19</v>
      </c>
      <c r="Q20" s="83">
        <v>155</v>
      </c>
      <c r="R20" s="75">
        <v>161</v>
      </c>
      <c r="S20" s="24">
        <f t="shared" si="5"/>
        <v>-6</v>
      </c>
      <c r="T20" s="51">
        <f t="shared" si="6"/>
        <v>618</v>
      </c>
      <c r="U20" s="46">
        <f t="shared" si="6"/>
        <v>619</v>
      </c>
      <c r="V20" s="41">
        <f t="shared" si="7"/>
        <v>-1</v>
      </c>
    </row>
    <row r="21" spans="1:22" ht="13.5" customHeight="1">
      <c r="A21" s="80" t="s">
        <v>72</v>
      </c>
      <c r="B21" s="83">
        <v>1344</v>
      </c>
      <c r="C21" s="75">
        <v>1516</v>
      </c>
      <c r="D21" s="24">
        <f t="shared" si="0"/>
        <v>-172</v>
      </c>
      <c r="E21" s="83">
        <v>369</v>
      </c>
      <c r="F21" s="75">
        <v>378</v>
      </c>
      <c r="G21" s="24">
        <f t="shared" si="1"/>
        <v>-9</v>
      </c>
      <c r="H21" s="83">
        <v>276</v>
      </c>
      <c r="I21" s="75">
        <v>326</v>
      </c>
      <c r="J21" s="24">
        <f t="shared" si="2"/>
        <v>-50</v>
      </c>
      <c r="K21" s="83">
        <v>249</v>
      </c>
      <c r="L21" s="75">
        <v>310</v>
      </c>
      <c r="M21" s="24">
        <f t="shared" si="3"/>
        <v>-61</v>
      </c>
      <c r="N21" s="83">
        <v>127</v>
      </c>
      <c r="O21" s="75">
        <v>138</v>
      </c>
      <c r="P21" s="41">
        <f t="shared" si="4"/>
        <v>-11</v>
      </c>
      <c r="Q21" s="83">
        <v>91</v>
      </c>
      <c r="R21" s="75">
        <v>104</v>
      </c>
      <c r="S21" s="24">
        <f t="shared" si="5"/>
        <v>-13</v>
      </c>
      <c r="T21" s="51">
        <f t="shared" si="6"/>
        <v>232</v>
      </c>
      <c r="U21" s="46">
        <f t="shared" si="6"/>
        <v>260</v>
      </c>
      <c r="V21" s="41">
        <f t="shared" si="7"/>
        <v>-28</v>
      </c>
    </row>
    <row r="22" spans="1:22" ht="13.5" customHeight="1">
      <c r="A22" s="80" t="s">
        <v>73</v>
      </c>
      <c r="B22" s="83">
        <v>1985</v>
      </c>
      <c r="C22" s="75">
        <v>2055</v>
      </c>
      <c r="D22" s="24">
        <f t="shared" si="0"/>
        <v>-70</v>
      </c>
      <c r="E22" s="83">
        <v>436</v>
      </c>
      <c r="F22" s="75">
        <v>471</v>
      </c>
      <c r="G22" s="24">
        <f t="shared" si="1"/>
        <v>-35</v>
      </c>
      <c r="H22" s="83">
        <v>326</v>
      </c>
      <c r="I22" s="75">
        <v>338</v>
      </c>
      <c r="J22" s="24">
        <f t="shared" si="2"/>
        <v>-12</v>
      </c>
      <c r="K22" s="83">
        <v>296</v>
      </c>
      <c r="L22" s="75">
        <v>303</v>
      </c>
      <c r="M22" s="24">
        <f t="shared" si="3"/>
        <v>-7</v>
      </c>
      <c r="N22" s="83">
        <v>389</v>
      </c>
      <c r="O22" s="75">
        <v>399</v>
      </c>
      <c r="P22" s="41">
        <f t="shared" si="4"/>
        <v>-10</v>
      </c>
      <c r="Q22" s="83">
        <v>154</v>
      </c>
      <c r="R22" s="75">
        <v>154</v>
      </c>
      <c r="S22" s="24">
        <f t="shared" si="5"/>
        <v>0</v>
      </c>
      <c r="T22" s="51">
        <f t="shared" si="6"/>
        <v>384</v>
      </c>
      <c r="U22" s="46">
        <f t="shared" si="6"/>
        <v>390</v>
      </c>
      <c r="V22" s="41">
        <f t="shared" si="7"/>
        <v>-6</v>
      </c>
    </row>
    <row r="23" spans="1:22" ht="13.5" customHeight="1">
      <c r="A23" s="80" t="s">
        <v>74</v>
      </c>
      <c r="B23" s="83">
        <v>10072</v>
      </c>
      <c r="C23" s="75">
        <v>10181</v>
      </c>
      <c r="D23" s="24">
        <f t="shared" si="0"/>
        <v>-109</v>
      </c>
      <c r="E23" s="83">
        <v>3237</v>
      </c>
      <c r="F23" s="75">
        <v>3262</v>
      </c>
      <c r="G23" s="24">
        <f t="shared" si="1"/>
        <v>-25</v>
      </c>
      <c r="H23" s="83">
        <v>915</v>
      </c>
      <c r="I23" s="75">
        <v>1044</v>
      </c>
      <c r="J23" s="24">
        <f t="shared" si="2"/>
        <v>-129</v>
      </c>
      <c r="K23" s="83">
        <v>1779</v>
      </c>
      <c r="L23" s="75">
        <v>1691</v>
      </c>
      <c r="M23" s="24">
        <f t="shared" si="3"/>
        <v>88</v>
      </c>
      <c r="N23" s="83">
        <v>1464</v>
      </c>
      <c r="O23" s="75">
        <v>1461</v>
      </c>
      <c r="P23" s="41">
        <f t="shared" si="4"/>
        <v>3</v>
      </c>
      <c r="Q23" s="83">
        <v>415</v>
      </c>
      <c r="R23" s="75">
        <v>421</v>
      </c>
      <c r="S23" s="24">
        <f t="shared" si="5"/>
        <v>-6</v>
      </c>
      <c r="T23" s="51">
        <f t="shared" si="6"/>
        <v>2262</v>
      </c>
      <c r="U23" s="46">
        <f t="shared" si="6"/>
        <v>2302</v>
      </c>
      <c r="V23" s="41">
        <f t="shared" si="7"/>
        <v>-40</v>
      </c>
    </row>
    <row r="24" spans="1:22" ht="13.5" customHeight="1">
      <c r="A24" s="80" t="s">
        <v>75</v>
      </c>
      <c r="B24" s="83">
        <v>3446</v>
      </c>
      <c r="C24" s="75">
        <v>3541</v>
      </c>
      <c r="D24" s="24">
        <f t="shared" si="0"/>
        <v>-95</v>
      </c>
      <c r="E24" s="83">
        <v>1006</v>
      </c>
      <c r="F24" s="75">
        <v>1110</v>
      </c>
      <c r="G24" s="24">
        <f t="shared" si="1"/>
        <v>-104</v>
      </c>
      <c r="H24" s="83">
        <v>389</v>
      </c>
      <c r="I24" s="75">
        <v>430</v>
      </c>
      <c r="J24" s="24">
        <f t="shared" si="2"/>
        <v>-41</v>
      </c>
      <c r="K24" s="83">
        <v>723</v>
      </c>
      <c r="L24" s="75">
        <v>705</v>
      </c>
      <c r="M24" s="24">
        <f t="shared" si="3"/>
        <v>18</v>
      </c>
      <c r="N24" s="83">
        <v>531</v>
      </c>
      <c r="O24" s="75">
        <v>557</v>
      </c>
      <c r="P24" s="41">
        <f t="shared" si="4"/>
        <v>-26</v>
      </c>
      <c r="Q24" s="83">
        <v>198</v>
      </c>
      <c r="R24" s="75">
        <v>204</v>
      </c>
      <c r="S24" s="24">
        <f t="shared" si="5"/>
        <v>-6</v>
      </c>
      <c r="T24" s="51">
        <f t="shared" si="6"/>
        <v>599</v>
      </c>
      <c r="U24" s="46">
        <f t="shared" si="6"/>
        <v>535</v>
      </c>
      <c r="V24" s="41">
        <f t="shared" si="7"/>
        <v>64</v>
      </c>
    </row>
    <row r="25" spans="1:22" ht="13.5" customHeight="1">
      <c r="A25" s="80" t="s">
        <v>76</v>
      </c>
      <c r="B25" s="83">
        <v>993</v>
      </c>
      <c r="C25" s="75">
        <v>1064</v>
      </c>
      <c r="D25" s="24">
        <f t="shared" si="0"/>
        <v>-71</v>
      </c>
      <c r="E25" s="83">
        <v>373</v>
      </c>
      <c r="F25" s="75">
        <v>386</v>
      </c>
      <c r="G25" s="24">
        <f t="shared" si="1"/>
        <v>-13</v>
      </c>
      <c r="H25" s="83">
        <v>109</v>
      </c>
      <c r="I25" s="75">
        <v>131</v>
      </c>
      <c r="J25" s="24">
        <f t="shared" si="2"/>
        <v>-22</v>
      </c>
      <c r="K25" s="83">
        <v>222</v>
      </c>
      <c r="L25" s="75">
        <v>232</v>
      </c>
      <c r="M25" s="24">
        <f t="shared" si="3"/>
        <v>-10</v>
      </c>
      <c r="N25" s="83">
        <v>121</v>
      </c>
      <c r="O25" s="75">
        <v>136</v>
      </c>
      <c r="P25" s="41">
        <f t="shared" si="4"/>
        <v>-15</v>
      </c>
      <c r="Q25" s="83">
        <v>22</v>
      </c>
      <c r="R25" s="75">
        <v>21</v>
      </c>
      <c r="S25" s="24">
        <f t="shared" si="5"/>
        <v>1</v>
      </c>
      <c r="T25" s="51">
        <f t="shared" si="6"/>
        <v>146</v>
      </c>
      <c r="U25" s="46">
        <f t="shared" si="6"/>
        <v>158</v>
      </c>
      <c r="V25" s="41">
        <f t="shared" si="7"/>
        <v>-12</v>
      </c>
    </row>
    <row r="26" spans="1:22" ht="13.5" customHeight="1">
      <c r="A26" s="80" t="s">
        <v>77</v>
      </c>
      <c r="B26" s="83">
        <v>2104</v>
      </c>
      <c r="C26" s="75">
        <v>2150</v>
      </c>
      <c r="D26" s="24">
        <f t="shared" si="0"/>
        <v>-46</v>
      </c>
      <c r="E26" s="83">
        <v>143</v>
      </c>
      <c r="F26" s="75">
        <v>154</v>
      </c>
      <c r="G26" s="24">
        <f t="shared" si="1"/>
        <v>-11</v>
      </c>
      <c r="H26" s="83">
        <v>298</v>
      </c>
      <c r="I26" s="75">
        <v>323</v>
      </c>
      <c r="J26" s="24">
        <f t="shared" si="2"/>
        <v>-25</v>
      </c>
      <c r="K26" s="83">
        <v>661</v>
      </c>
      <c r="L26" s="75">
        <v>646</v>
      </c>
      <c r="M26" s="24">
        <f t="shared" si="3"/>
        <v>15</v>
      </c>
      <c r="N26" s="83">
        <v>289</v>
      </c>
      <c r="O26" s="75">
        <v>295</v>
      </c>
      <c r="P26" s="41">
        <f t="shared" si="4"/>
        <v>-6</v>
      </c>
      <c r="Q26" s="83">
        <v>360</v>
      </c>
      <c r="R26" s="75">
        <v>380</v>
      </c>
      <c r="S26" s="24">
        <f t="shared" si="5"/>
        <v>-20</v>
      </c>
      <c r="T26" s="51">
        <f t="shared" si="6"/>
        <v>353</v>
      </c>
      <c r="U26" s="46">
        <f t="shared" si="6"/>
        <v>352</v>
      </c>
      <c r="V26" s="41">
        <f t="shared" si="7"/>
        <v>1</v>
      </c>
    </row>
    <row r="27" spans="1:22" ht="13.5" customHeight="1">
      <c r="A27" s="80" t="s">
        <v>78</v>
      </c>
      <c r="B27" s="83">
        <v>2917</v>
      </c>
      <c r="C27" s="75">
        <v>3116</v>
      </c>
      <c r="D27" s="24">
        <f t="shared" si="0"/>
        <v>-199</v>
      </c>
      <c r="E27" s="83">
        <v>375</v>
      </c>
      <c r="F27" s="75">
        <v>414</v>
      </c>
      <c r="G27" s="24">
        <f t="shared" si="1"/>
        <v>-39</v>
      </c>
      <c r="H27" s="83">
        <v>371</v>
      </c>
      <c r="I27" s="75">
        <v>461</v>
      </c>
      <c r="J27" s="24">
        <f t="shared" si="2"/>
        <v>-90</v>
      </c>
      <c r="K27" s="83">
        <v>1063</v>
      </c>
      <c r="L27" s="75">
        <v>1110</v>
      </c>
      <c r="M27" s="24">
        <f t="shared" si="3"/>
        <v>-47</v>
      </c>
      <c r="N27" s="83">
        <v>407</v>
      </c>
      <c r="O27" s="75">
        <v>412</v>
      </c>
      <c r="P27" s="41">
        <f t="shared" si="4"/>
        <v>-5</v>
      </c>
      <c r="Q27" s="83">
        <v>194</v>
      </c>
      <c r="R27" s="75">
        <v>199</v>
      </c>
      <c r="S27" s="24">
        <f t="shared" si="5"/>
        <v>-5</v>
      </c>
      <c r="T27" s="51">
        <f t="shared" si="6"/>
        <v>507</v>
      </c>
      <c r="U27" s="46">
        <f t="shared" si="6"/>
        <v>520</v>
      </c>
      <c r="V27" s="41">
        <f t="shared" si="7"/>
        <v>-13</v>
      </c>
    </row>
    <row r="28" spans="1:22" ht="13.5" customHeight="1">
      <c r="A28" s="80" t="s">
        <v>79</v>
      </c>
      <c r="B28" s="83">
        <v>2183</v>
      </c>
      <c r="C28" s="75">
        <v>2234</v>
      </c>
      <c r="D28" s="24">
        <f t="shared" si="0"/>
        <v>-51</v>
      </c>
      <c r="E28" s="83">
        <v>538</v>
      </c>
      <c r="F28" s="75">
        <v>585</v>
      </c>
      <c r="G28" s="24">
        <f t="shared" si="1"/>
        <v>-47</v>
      </c>
      <c r="H28" s="83">
        <v>195</v>
      </c>
      <c r="I28" s="75">
        <v>215</v>
      </c>
      <c r="J28" s="24">
        <f t="shared" si="2"/>
        <v>-20</v>
      </c>
      <c r="K28" s="83">
        <v>473</v>
      </c>
      <c r="L28" s="75">
        <v>437</v>
      </c>
      <c r="M28" s="24">
        <f t="shared" si="3"/>
        <v>36</v>
      </c>
      <c r="N28" s="83">
        <v>269</v>
      </c>
      <c r="O28" s="75">
        <v>279</v>
      </c>
      <c r="P28" s="41">
        <f t="shared" si="4"/>
        <v>-10</v>
      </c>
      <c r="Q28" s="83">
        <v>113</v>
      </c>
      <c r="R28" s="75">
        <v>113</v>
      </c>
      <c r="S28" s="24">
        <f t="shared" si="5"/>
        <v>0</v>
      </c>
      <c r="T28" s="51">
        <f t="shared" si="6"/>
        <v>595</v>
      </c>
      <c r="U28" s="46">
        <f t="shared" si="6"/>
        <v>605</v>
      </c>
      <c r="V28" s="41">
        <f t="shared" si="7"/>
        <v>-10</v>
      </c>
    </row>
    <row r="29" spans="1:22" ht="13.5" customHeight="1">
      <c r="A29" s="80" t="s">
        <v>80</v>
      </c>
      <c r="B29" s="83">
        <v>5318</v>
      </c>
      <c r="C29" s="75">
        <v>5550</v>
      </c>
      <c r="D29" s="24">
        <f t="shared" si="0"/>
        <v>-232</v>
      </c>
      <c r="E29" s="83">
        <v>2619</v>
      </c>
      <c r="F29" s="75">
        <v>2658</v>
      </c>
      <c r="G29" s="24">
        <f t="shared" si="1"/>
        <v>-39</v>
      </c>
      <c r="H29" s="83">
        <v>422</v>
      </c>
      <c r="I29" s="75">
        <v>494</v>
      </c>
      <c r="J29" s="24">
        <f t="shared" si="2"/>
        <v>-72</v>
      </c>
      <c r="K29" s="83">
        <v>659</v>
      </c>
      <c r="L29" s="75">
        <v>672</v>
      </c>
      <c r="M29" s="24">
        <f t="shared" si="3"/>
        <v>-13</v>
      </c>
      <c r="N29" s="83">
        <v>718</v>
      </c>
      <c r="O29" s="75">
        <v>704</v>
      </c>
      <c r="P29" s="41">
        <f t="shared" si="4"/>
        <v>14</v>
      </c>
      <c r="Q29" s="83">
        <v>111</v>
      </c>
      <c r="R29" s="75">
        <v>112</v>
      </c>
      <c r="S29" s="24">
        <f t="shared" si="5"/>
        <v>-1</v>
      </c>
      <c r="T29" s="51">
        <f t="shared" si="6"/>
        <v>789</v>
      </c>
      <c r="U29" s="46">
        <f t="shared" si="6"/>
        <v>910</v>
      </c>
      <c r="V29" s="41">
        <f t="shared" si="7"/>
        <v>-121</v>
      </c>
    </row>
    <row r="30" spans="1:22" ht="13.5" customHeight="1">
      <c r="A30" s="80" t="s">
        <v>81</v>
      </c>
      <c r="B30" s="83">
        <v>1497</v>
      </c>
      <c r="C30" s="75">
        <v>1538</v>
      </c>
      <c r="D30" s="24">
        <f t="shared" si="0"/>
        <v>-41</v>
      </c>
      <c r="E30" s="83">
        <v>50</v>
      </c>
      <c r="F30" s="75">
        <v>55</v>
      </c>
      <c r="G30" s="24">
        <f t="shared" si="1"/>
        <v>-5</v>
      </c>
      <c r="H30" s="83">
        <v>348</v>
      </c>
      <c r="I30" s="75">
        <v>362</v>
      </c>
      <c r="J30" s="24">
        <f t="shared" si="2"/>
        <v>-14</v>
      </c>
      <c r="K30" s="83">
        <v>224</v>
      </c>
      <c r="L30" s="75">
        <v>226</v>
      </c>
      <c r="M30" s="24">
        <f t="shared" si="3"/>
        <v>-2</v>
      </c>
      <c r="N30" s="83">
        <v>253</v>
      </c>
      <c r="O30" s="75">
        <v>262</v>
      </c>
      <c r="P30" s="41">
        <f t="shared" si="4"/>
        <v>-9</v>
      </c>
      <c r="Q30" s="83">
        <v>327</v>
      </c>
      <c r="R30" s="75">
        <v>331</v>
      </c>
      <c r="S30" s="24">
        <f t="shared" si="5"/>
        <v>-4</v>
      </c>
      <c r="T30" s="51">
        <f t="shared" si="6"/>
        <v>295</v>
      </c>
      <c r="U30" s="46">
        <f t="shared" si="6"/>
        <v>302</v>
      </c>
      <c r="V30" s="41">
        <f t="shared" si="7"/>
        <v>-7</v>
      </c>
    </row>
    <row r="31" spans="1:22" ht="13.5" customHeight="1">
      <c r="A31" s="80" t="s">
        <v>82</v>
      </c>
      <c r="B31" s="83">
        <v>4106</v>
      </c>
      <c r="C31" s="75">
        <v>4031</v>
      </c>
      <c r="D31" s="24">
        <f t="shared" si="0"/>
        <v>75</v>
      </c>
      <c r="E31" s="83">
        <v>1799</v>
      </c>
      <c r="F31" s="75">
        <v>1819</v>
      </c>
      <c r="G31" s="24">
        <f t="shared" si="1"/>
        <v>-20</v>
      </c>
      <c r="H31" s="83">
        <v>192</v>
      </c>
      <c r="I31" s="75">
        <v>227</v>
      </c>
      <c r="J31" s="24">
        <f t="shared" si="2"/>
        <v>-35</v>
      </c>
      <c r="K31" s="83">
        <v>1108</v>
      </c>
      <c r="L31" s="75">
        <v>1005</v>
      </c>
      <c r="M31" s="24">
        <f t="shared" si="3"/>
        <v>103</v>
      </c>
      <c r="N31" s="83">
        <v>490</v>
      </c>
      <c r="O31" s="75">
        <v>466</v>
      </c>
      <c r="P31" s="41">
        <f t="shared" si="4"/>
        <v>24</v>
      </c>
      <c r="Q31" s="83">
        <v>107</v>
      </c>
      <c r="R31" s="75">
        <v>109</v>
      </c>
      <c r="S31" s="24">
        <f t="shared" si="5"/>
        <v>-2</v>
      </c>
      <c r="T31" s="51">
        <f t="shared" si="6"/>
        <v>410</v>
      </c>
      <c r="U31" s="46">
        <f t="shared" si="6"/>
        <v>405</v>
      </c>
      <c r="V31" s="41">
        <f t="shared" si="7"/>
        <v>5</v>
      </c>
    </row>
    <row r="32" spans="1:22" ht="13.5" customHeight="1">
      <c r="A32" s="80" t="s">
        <v>83</v>
      </c>
      <c r="B32" s="83">
        <v>2708</v>
      </c>
      <c r="C32" s="75">
        <v>2778</v>
      </c>
      <c r="D32" s="24">
        <f t="shared" si="0"/>
        <v>-70</v>
      </c>
      <c r="E32" s="83">
        <v>1117</v>
      </c>
      <c r="F32" s="75">
        <v>1202</v>
      </c>
      <c r="G32" s="24">
        <f t="shared" si="1"/>
        <v>-85</v>
      </c>
      <c r="H32" s="83">
        <v>139</v>
      </c>
      <c r="I32" s="75">
        <v>155</v>
      </c>
      <c r="J32" s="24">
        <f t="shared" si="2"/>
        <v>-16</v>
      </c>
      <c r="K32" s="83">
        <v>404</v>
      </c>
      <c r="L32" s="75">
        <v>341</v>
      </c>
      <c r="M32" s="24">
        <f t="shared" si="3"/>
        <v>63</v>
      </c>
      <c r="N32" s="83">
        <v>337</v>
      </c>
      <c r="O32" s="75">
        <v>323</v>
      </c>
      <c r="P32" s="41">
        <f t="shared" si="4"/>
        <v>14</v>
      </c>
      <c r="Q32" s="83">
        <v>114</v>
      </c>
      <c r="R32" s="75">
        <v>118</v>
      </c>
      <c r="S32" s="24">
        <f t="shared" si="5"/>
        <v>-4</v>
      </c>
      <c r="T32" s="51">
        <f t="shared" si="6"/>
        <v>597</v>
      </c>
      <c r="U32" s="46">
        <f t="shared" si="6"/>
        <v>639</v>
      </c>
      <c r="V32" s="41">
        <f t="shared" si="7"/>
        <v>-42</v>
      </c>
    </row>
    <row r="33" spans="1:22" ht="13.5" customHeight="1">
      <c r="A33" s="80" t="s">
        <v>84</v>
      </c>
      <c r="B33" s="83">
        <v>3345</v>
      </c>
      <c r="C33" s="75">
        <v>3349</v>
      </c>
      <c r="D33" s="24">
        <f t="shared" si="0"/>
        <v>-4</v>
      </c>
      <c r="E33" s="83">
        <v>974</v>
      </c>
      <c r="F33" s="75">
        <v>985</v>
      </c>
      <c r="G33" s="24">
        <f t="shared" si="1"/>
        <v>-11</v>
      </c>
      <c r="H33" s="83">
        <v>408</v>
      </c>
      <c r="I33" s="75">
        <v>428</v>
      </c>
      <c r="J33" s="24">
        <f t="shared" si="2"/>
        <v>-20</v>
      </c>
      <c r="K33" s="83">
        <v>883</v>
      </c>
      <c r="L33" s="75">
        <v>786</v>
      </c>
      <c r="M33" s="24">
        <f t="shared" si="3"/>
        <v>97</v>
      </c>
      <c r="N33" s="83">
        <v>406</v>
      </c>
      <c r="O33" s="75">
        <v>408</v>
      </c>
      <c r="P33" s="41">
        <f t="shared" si="4"/>
        <v>-2</v>
      </c>
      <c r="Q33" s="83">
        <v>130</v>
      </c>
      <c r="R33" s="75">
        <v>144</v>
      </c>
      <c r="S33" s="24">
        <f t="shared" si="5"/>
        <v>-14</v>
      </c>
      <c r="T33" s="51">
        <f t="shared" si="6"/>
        <v>544</v>
      </c>
      <c r="U33" s="46">
        <f t="shared" si="6"/>
        <v>598</v>
      </c>
      <c r="V33" s="41">
        <f t="shared" si="7"/>
        <v>-54</v>
      </c>
    </row>
    <row r="34" spans="1:22" ht="13.5" customHeight="1">
      <c r="A34" s="80" t="s">
        <v>85</v>
      </c>
      <c r="B34" s="83">
        <v>1605</v>
      </c>
      <c r="C34" s="75">
        <v>1675</v>
      </c>
      <c r="D34" s="24">
        <f t="shared" si="0"/>
        <v>-70</v>
      </c>
      <c r="E34" s="83">
        <v>106</v>
      </c>
      <c r="F34" s="75">
        <v>108</v>
      </c>
      <c r="G34" s="24">
        <f t="shared" si="1"/>
        <v>-2</v>
      </c>
      <c r="H34" s="83">
        <v>344</v>
      </c>
      <c r="I34" s="75">
        <v>391</v>
      </c>
      <c r="J34" s="24">
        <f t="shared" si="2"/>
        <v>-47</v>
      </c>
      <c r="K34" s="83">
        <v>362</v>
      </c>
      <c r="L34" s="75">
        <v>368</v>
      </c>
      <c r="M34" s="24">
        <f t="shared" si="3"/>
        <v>-6</v>
      </c>
      <c r="N34" s="83">
        <v>150</v>
      </c>
      <c r="O34" s="75">
        <v>150</v>
      </c>
      <c r="P34" s="41">
        <f t="shared" si="4"/>
        <v>0</v>
      </c>
      <c r="Q34" s="83">
        <v>260</v>
      </c>
      <c r="R34" s="75">
        <v>268</v>
      </c>
      <c r="S34" s="24">
        <f t="shared" si="5"/>
        <v>-8</v>
      </c>
      <c r="T34" s="51">
        <f t="shared" si="6"/>
        <v>383</v>
      </c>
      <c r="U34" s="46">
        <f t="shared" si="6"/>
        <v>390</v>
      </c>
      <c r="V34" s="41">
        <f t="shared" si="7"/>
        <v>-7</v>
      </c>
    </row>
    <row r="35" spans="1:22" ht="13.5" customHeight="1">
      <c r="A35" s="80" t="s">
        <v>86</v>
      </c>
      <c r="B35" s="83">
        <v>1389</v>
      </c>
      <c r="C35" s="75">
        <v>1581</v>
      </c>
      <c r="D35" s="24">
        <f t="shared" si="0"/>
        <v>-192</v>
      </c>
      <c r="E35" s="83">
        <v>45</v>
      </c>
      <c r="F35" s="75">
        <v>39</v>
      </c>
      <c r="G35" s="24">
        <f t="shared" si="1"/>
        <v>6</v>
      </c>
      <c r="H35" s="83">
        <v>311</v>
      </c>
      <c r="I35" s="75">
        <v>466</v>
      </c>
      <c r="J35" s="24">
        <f t="shared" si="2"/>
        <v>-155</v>
      </c>
      <c r="K35" s="83">
        <v>310</v>
      </c>
      <c r="L35" s="75">
        <v>303</v>
      </c>
      <c r="M35" s="24">
        <f t="shared" si="3"/>
        <v>7</v>
      </c>
      <c r="N35" s="83">
        <v>347</v>
      </c>
      <c r="O35" s="75">
        <v>366</v>
      </c>
      <c r="P35" s="41">
        <f t="shared" si="4"/>
        <v>-19</v>
      </c>
      <c r="Q35" s="83">
        <v>50</v>
      </c>
      <c r="R35" s="75">
        <v>47</v>
      </c>
      <c r="S35" s="24">
        <f t="shared" si="5"/>
        <v>3</v>
      </c>
      <c r="T35" s="51">
        <f t="shared" si="6"/>
        <v>326</v>
      </c>
      <c r="U35" s="46">
        <f t="shared" si="6"/>
        <v>360</v>
      </c>
      <c r="V35" s="41">
        <f t="shared" si="7"/>
        <v>-34</v>
      </c>
    </row>
    <row r="36" spans="1:22" ht="13.5" customHeight="1">
      <c r="A36" s="80" t="s">
        <v>87</v>
      </c>
      <c r="B36" s="83">
        <v>1123</v>
      </c>
      <c r="C36" s="75">
        <v>1073</v>
      </c>
      <c r="D36" s="24">
        <f t="shared" si="0"/>
        <v>50</v>
      </c>
      <c r="E36" s="83">
        <v>126</v>
      </c>
      <c r="F36" s="75">
        <v>128</v>
      </c>
      <c r="G36" s="24">
        <f t="shared" si="1"/>
        <v>-2</v>
      </c>
      <c r="H36" s="83">
        <v>189</v>
      </c>
      <c r="I36" s="75">
        <v>207</v>
      </c>
      <c r="J36" s="24">
        <f t="shared" si="2"/>
        <v>-18</v>
      </c>
      <c r="K36" s="83">
        <v>353</v>
      </c>
      <c r="L36" s="75">
        <v>319</v>
      </c>
      <c r="M36" s="24">
        <f t="shared" si="3"/>
        <v>34</v>
      </c>
      <c r="N36" s="83">
        <v>132</v>
      </c>
      <c r="O36" s="75">
        <v>107</v>
      </c>
      <c r="P36" s="41">
        <f t="shared" si="4"/>
        <v>25</v>
      </c>
      <c r="Q36" s="83">
        <v>84</v>
      </c>
      <c r="R36" s="75">
        <v>88</v>
      </c>
      <c r="S36" s="24">
        <f t="shared" si="5"/>
        <v>-4</v>
      </c>
      <c r="T36" s="51">
        <f t="shared" si="6"/>
        <v>239</v>
      </c>
      <c r="U36" s="46">
        <f t="shared" si="6"/>
        <v>224</v>
      </c>
      <c r="V36" s="41">
        <f t="shared" si="7"/>
        <v>15</v>
      </c>
    </row>
    <row r="37" spans="1:22" ht="13.5" customHeight="1">
      <c r="A37" s="80" t="s">
        <v>88</v>
      </c>
      <c r="B37" s="83">
        <v>1826</v>
      </c>
      <c r="C37" s="75">
        <v>1835</v>
      </c>
      <c r="D37" s="24">
        <f t="shared" si="0"/>
        <v>-9</v>
      </c>
      <c r="E37" s="83">
        <v>237</v>
      </c>
      <c r="F37" s="75">
        <v>266</v>
      </c>
      <c r="G37" s="24">
        <f t="shared" si="1"/>
        <v>-29</v>
      </c>
      <c r="H37" s="83">
        <v>328</v>
      </c>
      <c r="I37" s="75">
        <v>346</v>
      </c>
      <c r="J37" s="24">
        <f t="shared" si="2"/>
        <v>-18</v>
      </c>
      <c r="K37" s="83">
        <v>388</v>
      </c>
      <c r="L37" s="75">
        <v>340</v>
      </c>
      <c r="M37" s="24">
        <f t="shared" si="3"/>
        <v>48</v>
      </c>
      <c r="N37" s="83">
        <v>190</v>
      </c>
      <c r="O37" s="75">
        <v>192</v>
      </c>
      <c r="P37" s="41">
        <f t="shared" si="4"/>
        <v>-2</v>
      </c>
      <c r="Q37" s="83">
        <v>343</v>
      </c>
      <c r="R37" s="75">
        <v>358</v>
      </c>
      <c r="S37" s="24">
        <f t="shared" si="5"/>
        <v>-15</v>
      </c>
      <c r="T37" s="51">
        <f t="shared" si="6"/>
        <v>340</v>
      </c>
      <c r="U37" s="46">
        <f t="shared" si="6"/>
        <v>333</v>
      </c>
      <c r="V37" s="41">
        <f t="shared" si="7"/>
        <v>7</v>
      </c>
    </row>
    <row r="38" spans="1:22" ht="13.5" customHeight="1">
      <c r="A38" s="81" t="s">
        <v>89</v>
      </c>
      <c r="B38" s="83">
        <v>1995</v>
      </c>
      <c r="C38" s="75">
        <v>2067</v>
      </c>
      <c r="D38" s="24">
        <f t="shared" si="0"/>
        <v>-72</v>
      </c>
      <c r="E38" s="83">
        <v>203</v>
      </c>
      <c r="F38" s="75">
        <v>222</v>
      </c>
      <c r="G38" s="24">
        <f t="shared" si="1"/>
        <v>-19</v>
      </c>
      <c r="H38" s="83">
        <v>367</v>
      </c>
      <c r="I38" s="75">
        <v>413</v>
      </c>
      <c r="J38" s="24">
        <f t="shared" si="2"/>
        <v>-46</v>
      </c>
      <c r="K38" s="83">
        <v>426</v>
      </c>
      <c r="L38" s="75">
        <v>384</v>
      </c>
      <c r="M38" s="24">
        <f t="shared" si="3"/>
        <v>42</v>
      </c>
      <c r="N38" s="83">
        <v>364</v>
      </c>
      <c r="O38" s="75">
        <v>388</v>
      </c>
      <c r="P38" s="41">
        <f t="shared" si="4"/>
        <v>-24</v>
      </c>
      <c r="Q38" s="83">
        <v>246</v>
      </c>
      <c r="R38" s="75">
        <v>258</v>
      </c>
      <c r="S38" s="24">
        <f t="shared" si="5"/>
        <v>-12</v>
      </c>
      <c r="T38" s="51">
        <f t="shared" si="6"/>
        <v>389</v>
      </c>
      <c r="U38" s="46">
        <f t="shared" si="6"/>
        <v>402</v>
      </c>
      <c r="V38" s="41">
        <f t="shared" si="7"/>
        <v>-13</v>
      </c>
    </row>
    <row r="39" spans="1:22" ht="13.5" customHeight="1">
      <c r="A39" s="80" t="s">
        <v>90</v>
      </c>
      <c r="B39" s="83">
        <v>2062</v>
      </c>
      <c r="C39" s="75">
        <v>2098</v>
      </c>
      <c r="D39" s="24">
        <f t="shared" si="0"/>
        <v>-36</v>
      </c>
      <c r="E39" s="83">
        <v>418</v>
      </c>
      <c r="F39" s="75">
        <v>464</v>
      </c>
      <c r="G39" s="24">
        <f t="shared" si="1"/>
        <v>-46</v>
      </c>
      <c r="H39" s="83">
        <v>179</v>
      </c>
      <c r="I39" s="75">
        <v>223</v>
      </c>
      <c r="J39" s="24">
        <f t="shared" si="2"/>
        <v>-44</v>
      </c>
      <c r="K39" s="83">
        <v>665</v>
      </c>
      <c r="L39" s="75">
        <v>639</v>
      </c>
      <c r="M39" s="24">
        <f t="shared" si="3"/>
        <v>26</v>
      </c>
      <c r="N39" s="83">
        <v>244</v>
      </c>
      <c r="O39" s="75">
        <v>224</v>
      </c>
      <c r="P39" s="41">
        <f t="shared" si="4"/>
        <v>20</v>
      </c>
      <c r="Q39" s="83">
        <v>83</v>
      </c>
      <c r="R39" s="75">
        <v>90</v>
      </c>
      <c r="S39" s="24">
        <f t="shared" si="5"/>
        <v>-7</v>
      </c>
      <c r="T39" s="51">
        <f t="shared" si="6"/>
        <v>473</v>
      </c>
      <c r="U39" s="46">
        <f t="shared" si="6"/>
        <v>458</v>
      </c>
      <c r="V39" s="41">
        <f t="shared" si="7"/>
        <v>15</v>
      </c>
    </row>
    <row r="40" spans="1:22" ht="13.5" customHeight="1">
      <c r="A40" s="80" t="s">
        <v>91</v>
      </c>
      <c r="B40" s="83">
        <v>2313</v>
      </c>
      <c r="C40" s="75">
        <v>2311</v>
      </c>
      <c r="D40" s="24">
        <f t="shared" si="0"/>
        <v>2</v>
      </c>
      <c r="E40" s="83">
        <v>792</v>
      </c>
      <c r="F40" s="75">
        <v>784</v>
      </c>
      <c r="G40" s="24">
        <f t="shared" si="1"/>
        <v>8</v>
      </c>
      <c r="H40" s="83">
        <v>354</v>
      </c>
      <c r="I40" s="75">
        <v>395</v>
      </c>
      <c r="J40" s="24">
        <f t="shared" si="2"/>
        <v>-41</v>
      </c>
      <c r="K40" s="83">
        <v>411</v>
      </c>
      <c r="L40" s="75">
        <v>339</v>
      </c>
      <c r="M40" s="24">
        <f t="shared" si="3"/>
        <v>72</v>
      </c>
      <c r="N40" s="83">
        <v>283</v>
      </c>
      <c r="O40" s="75">
        <v>303</v>
      </c>
      <c r="P40" s="41">
        <f t="shared" si="4"/>
        <v>-20</v>
      </c>
      <c r="Q40" s="83">
        <v>115</v>
      </c>
      <c r="R40" s="75">
        <v>122</v>
      </c>
      <c r="S40" s="24">
        <f t="shared" si="5"/>
        <v>-7</v>
      </c>
      <c r="T40" s="51">
        <f t="shared" si="6"/>
        <v>358</v>
      </c>
      <c r="U40" s="46">
        <f t="shared" si="6"/>
        <v>368</v>
      </c>
      <c r="V40" s="41">
        <f t="shared" si="7"/>
        <v>-10</v>
      </c>
    </row>
    <row r="41" spans="1:22" ht="13.5" customHeight="1">
      <c r="A41" s="80" t="s">
        <v>92</v>
      </c>
      <c r="B41" s="83">
        <v>2500</v>
      </c>
      <c r="C41" s="75">
        <v>2559</v>
      </c>
      <c r="D41" s="24">
        <f t="shared" si="0"/>
        <v>-59</v>
      </c>
      <c r="E41" s="83">
        <v>324</v>
      </c>
      <c r="F41" s="75">
        <v>317</v>
      </c>
      <c r="G41" s="24">
        <f t="shared" si="1"/>
        <v>7</v>
      </c>
      <c r="H41" s="83">
        <v>385</v>
      </c>
      <c r="I41" s="75">
        <v>410</v>
      </c>
      <c r="J41" s="24">
        <f t="shared" si="2"/>
        <v>-25</v>
      </c>
      <c r="K41" s="83">
        <v>590</v>
      </c>
      <c r="L41" s="75">
        <v>653</v>
      </c>
      <c r="M41" s="24">
        <f t="shared" si="3"/>
        <v>-63</v>
      </c>
      <c r="N41" s="83">
        <v>360</v>
      </c>
      <c r="O41" s="75">
        <v>363</v>
      </c>
      <c r="P41" s="41">
        <f t="shared" si="4"/>
        <v>-3</v>
      </c>
      <c r="Q41" s="83">
        <v>314</v>
      </c>
      <c r="R41" s="75">
        <v>312</v>
      </c>
      <c r="S41" s="24">
        <f t="shared" si="5"/>
        <v>2</v>
      </c>
      <c r="T41" s="51">
        <f t="shared" si="6"/>
        <v>527</v>
      </c>
      <c r="U41" s="46">
        <f t="shared" si="6"/>
        <v>504</v>
      </c>
      <c r="V41" s="41">
        <f t="shared" si="7"/>
        <v>23</v>
      </c>
    </row>
    <row r="42" spans="1:22" ht="13.5" customHeight="1">
      <c r="A42" s="80" t="s">
        <v>93</v>
      </c>
      <c r="B42" s="83">
        <v>1037</v>
      </c>
      <c r="C42" s="75">
        <v>1134</v>
      </c>
      <c r="D42" s="24">
        <f t="shared" si="0"/>
        <v>-97</v>
      </c>
      <c r="E42" s="83">
        <v>49</v>
      </c>
      <c r="F42" s="75">
        <v>59</v>
      </c>
      <c r="G42" s="24">
        <f t="shared" si="1"/>
        <v>-10</v>
      </c>
      <c r="H42" s="83">
        <v>293</v>
      </c>
      <c r="I42" s="75">
        <v>325</v>
      </c>
      <c r="J42" s="24">
        <f t="shared" si="2"/>
        <v>-32</v>
      </c>
      <c r="K42" s="83">
        <v>117</v>
      </c>
      <c r="L42" s="75">
        <v>114</v>
      </c>
      <c r="M42" s="24">
        <f t="shared" si="3"/>
        <v>3</v>
      </c>
      <c r="N42" s="83">
        <v>93</v>
      </c>
      <c r="O42" s="75">
        <v>90</v>
      </c>
      <c r="P42" s="41">
        <f t="shared" si="4"/>
        <v>3</v>
      </c>
      <c r="Q42" s="83">
        <v>166</v>
      </c>
      <c r="R42" s="75">
        <v>180</v>
      </c>
      <c r="S42" s="24">
        <f t="shared" si="5"/>
        <v>-14</v>
      </c>
      <c r="T42" s="51">
        <f t="shared" si="6"/>
        <v>319</v>
      </c>
      <c r="U42" s="46">
        <f t="shared" si="6"/>
        <v>366</v>
      </c>
      <c r="V42" s="41">
        <f t="shared" si="7"/>
        <v>-47</v>
      </c>
    </row>
    <row r="43" spans="1:22" ht="13.5" customHeight="1">
      <c r="A43" s="80" t="s">
        <v>94</v>
      </c>
      <c r="B43" s="83">
        <v>1241</v>
      </c>
      <c r="C43" s="75">
        <v>1408</v>
      </c>
      <c r="D43" s="24">
        <f t="shared" si="0"/>
        <v>-167</v>
      </c>
      <c r="E43" s="83">
        <v>192</v>
      </c>
      <c r="F43" s="75">
        <v>197</v>
      </c>
      <c r="G43" s="24">
        <f t="shared" si="1"/>
        <v>-5</v>
      </c>
      <c r="H43" s="83">
        <v>169</v>
      </c>
      <c r="I43" s="75">
        <v>323</v>
      </c>
      <c r="J43" s="24">
        <f t="shared" si="2"/>
        <v>-154</v>
      </c>
      <c r="K43" s="83">
        <v>314</v>
      </c>
      <c r="L43" s="75">
        <v>311</v>
      </c>
      <c r="M43" s="24">
        <f t="shared" si="3"/>
        <v>3</v>
      </c>
      <c r="N43" s="83">
        <v>190</v>
      </c>
      <c r="O43" s="75">
        <v>189</v>
      </c>
      <c r="P43" s="41">
        <f t="shared" si="4"/>
        <v>1</v>
      </c>
      <c r="Q43" s="83">
        <v>106</v>
      </c>
      <c r="R43" s="75">
        <v>111</v>
      </c>
      <c r="S43" s="24">
        <f t="shared" si="5"/>
        <v>-5</v>
      </c>
      <c r="T43" s="51">
        <f t="shared" si="6"/>
        <v>270</v>
      </c>
      <c r="U43" s="46">
        <f t="shared" si="6"/>
        <v>277</v>
      </c>
      <c r="V43" s="41">
        <f t="shared" si="7"/>
        <v>-7</v>
      </c>
    </row>
    <row r="44" spans="1:22" ht="13.5" customHeight="1">
      <c r="A44" s="80" t="s">
        <v>95</v>
      </c>
      <c r="B44" s="83">
        <v>506</v>
      </c>
      <c r="C44" s="75">
        <v>532</v>
      </c>
      <c r="D44" s="24">
        <f t="shared" si="0"/>
        <v>-26</v>
      </c>
      <c r="E44" s="83">
        <v>7</v>
      </c>
      <c r="F44" s="75">
        <v>7</v>
      </c>
      <c r="G44" s="24">
        <f t="shared" si="1"/>
        <v>0</v>
      </c>
      <c r="H44" s="83">
        <v>67</v>
      </c>
      <c r="I44" s="75">
        <v>61</v>
      </c>
      <c r="J44" s="24">
        <f t="shared" si="2"/>
        <v>6</v>
      </c>
      <c r="K44" s="83">
        <v>85</v>
      </c>
      <c r="L44" s="75">
        <v>87</v>
      </c>
      <c r="M44" s="24">
        <f t="shared" si="3"/>
        <v>-2</v>
      </c>
      <c r="N44" s="83">
        <v>185</v>
      </c>
      <c r="O44" s="75">
        <v>190</v>
      </c>
      <c r="P44" s="41">
        <f t="shared" si="4"/>
        <v>-5</v>
      </c>
      <c r="Q44" s="83">
        <v>64</v>
      </c>
      <c r="R44" s="75">
        <v>64</v>
      </c>
      <c r="S44" s="24">
        <f t="shared" si="5"/>
        <v>0</v>
      </c>
      <c r="T44" s="51">
        <f t="shared" si="6"/>
        <v>98</v>
      </c>
      <c r="U44" s="46">
        <f t="shared" si="6"/>
        <v>123</v>
      </c>
      <c r="V44" s="41">
        <f t="shared" si="7"/>
        <v>-25</v>
      </c>
    </row>
    <row r="45" spans="1:22" ht="13.5" customHeight="1">
      <c r="A45" s="80" t="s">
        <v>96</v>
      </c>
      <c r="B45" s="83">
        <v>699</v>
      </c>
      <c r="C45" s="75">
        <v>656</v>
      </c>
      <c r="D45" s="24">
        <f t="shared" si="0"/>
        <v>43</v>
      </c>
      <c r="E45" s="83">
        <v>101</v>
      </c>
      <c r="F45" s="75">
        <v>87</v>
      </c>
      <c r="G45" s="24">
        <f t="shared" si="1"/>
        <v>14</v>
      </c>
      <c r="H45" s="83">
        <v>112</v>
      </c>
      <c r="I45" s="75">
        <v>138</v>
      </c>
      <c r="J45" s="24">
        <f t="shared" si="2"/>
        <v>-26</v>
      </c>
      <c r="K45" s="83">
        <v>240</v>
      </c>
      <c r="L45" s="75">
        <v>196</v>
      </c>
      <c r="M45" s="24">
        <f t="shared" si="3"/>
        <v>44</v>
      </c>
      <c r="N45" s="83">
        <v>80</v>
      </c>
      <c r="O45" s="75">
        <v>77</v>
      </c>
      <c r="P45" s="41">
        <f t="shared" si="4"/>
        <v>3</v>
      </c>
      <c r="Q45" s="83">
        <v>35</v>
      </c>
      <c r="R45" s="75">
        <v>35</v>
      </c>
      <c r="S45" s="24">
        <f t="shared" si="5"/>
        <v>0</v>
      </c>
      <c r="T45" s="51">
        <f t="shared" si="6"/>
        <v>131</v>
      </c>
      <c r="U45" s="46">
        <f t="shared" si="6"/>
        <v>123</v>
      </c>
      <c r="V45" s="41">
        <f t="shared" si="7"/>
        <v>8</v>
      </c>
    </row>
    <row r="46" spans="1:22" ht="13.5" customHeight="1">
      <c r="A46" s="80" t="s">
        <v>97</v>
      </c>
      <c r="B46" s="83">
        <v>554</v>
      </c>
      <c r="C46" s="75">
        <v>542</v>
      </c>
      <c r="D46" s="24">
        <f t="shared" si="0"/>
        <v>12</v>
      </c>
      <c r="E46" s="83">
        <v>72</v>
      </c>
      <c r="F46" s="75">
        <v>69</v>
      </c>
      <c r="G46" s="24">
        <f t="shared" si="1"/>
        <v>3</v>
      </c>
      <c r="H46" s="83">
        <v>90</v>
      </c>
      <c r="I46" s="75">
        <v>85</v>
      </c>
      <c r="J46" s="24">
        <f t="shared" si="2"/>
        <v>5</v>
      </c>
      <c r="K46" s="83">
        <v>198</v>
      </c>
      <c r="L46" s="75">
        <v>187</v>
      </c>
      <c r="M46" s="24">
        <f t="shared" si="3"/>
        <v>11</v>
      </c>
      <c r="N46" s="83">
        <v>71</v>
      </c>
      <c r="O46" s="75">
        <v>73</v>
      </c>
      <c r="P46" s="41">
        <f t="shared" si="4"/>
        <v>-2</v>
      </c>
      <c r="Q46" s="83">
        <v>31</v>
      </c>
      <c r="R46" s="75">
        <v>34</v>
      </c>
      <c r="S46" s="24">
        <f t="shared" si="5"/>
        <v>-3</v>
      </c>
      <c r="T46" s="51">
        <f t="shared" si="6"/>
        <v>92</v>
      </c>
      <c r="U46" s="46">
        <f t="shared" si="6"/>
        <v>94</v>
      </c>
      <c r="V46" s="41">
        <f t="shared" si="7"/>
        <v>-2</v>
      </c>
    </row>
    <row r="47" spans="1:22" ht="13.5" customHeight="1">
      <c r="A47" s="80" t="s">
        <v>98</v>
      </c>
      <c r="B47" s="83">
        <v>838</v>
      </c>
      <c r="C47" s="75">
        <v>827</v>
      </c>
      <c r="D47" s="24">
        <f t="shared" si="0"/>
        <v>11</v>
      </c>
      <c r="E47" s="83">
        <v>66</v>
      </c>
      <c r="F47" s="75">
        <v>65</v>
      </c>
      <c r="G47" s="24">
        <f t="shared" si="1"/>
        <v>1</v>
      </c>
      <c r="H47" s="83">
        <v>163</v>
      </c>
      <c r="I47" s="75">
        <v>160</v>
      </c>
      <c r="J47" s="24">
        <f t="shared" si="2"/>
        <v>3</v>
      </c>
      <c r="K47" s="83">
        <v>116</v>
      </c>
      <c r="L47" s="75">
        <v>101</v>
      </c>
      <c r="M47" s="24">
        <f t="shared" si="3"/>
        <v>15</v>
      </c>
      <c r="N47" s="83">
        <v>142</v>
      </c>
      <c r="O47" s="75">
        <v>143</v>
      </c>
      <c r="P47" s="41">
        <f t="shared" si="4"/>
        <v>-1</v>
      </c>
      <c r="Q47" s="83">
        <v>169</v>
      </c>
      <c r="R47" s="75">
        <v>171</v>
      </c>
      <c r="S47" s="24">
        <f t="shared" si="5"/>
        <v>-2</v>
      </c>
      <c r="T47" s="51">
        <f t="shared" si="6"/>
        <v>182</v>
      </c>
      <c r="U47" s="46">
        <f t="shared" si="6"/>
        <v>187</v>
      </c>
      <c r="V47" s="41">
        <f t="shared" si="7"/>
        <v>-5</v>
      </c>
    </row>
    <row r="48" spans="1:22" ht="13.5" customHeight="1">
      <c r="A48" s="80" t="s">
        <v>99</v>
      </c>
      <c r="B48" s="83">
        <v>1579</v>
      </c>
      <c r="C48" s="75">
        <v>1623</v>
      </c>
      <c r="D48" s="24">
        <f t="shared" si="0"/>
        <v>-44</v>
      </c>
      <c r="E48" s="83">
        <v>178</v>
      </c>
      <c r="F48" s="75">
        <v>186</v>
      </c>
      <c r="G48" s="24">
        <f t="shared" si="1"/>
        <v>-8</v>
      </c>
      <c r="H48" s="83">
        <v>162</v>
      </c>
      <c r="I48" s="75">
        <v>171</v>
      </c>
      <c r="J48" s="24">
        <f t="shared" si="2"/>
        <v>-9</v>
      </c>
      <c r="K48" s="83">
        <v>467</v>
      </c>
      <c r="L48" s="75">
        <v>464</v>
      </c>
      <c r="M48" s="24">
        <f t="shared" si="3"/>
        <v>3</v>
      </c>
      <c r="N48" s="83">
        <v>328</v>
      </c>
      <c r="O48" s="75">
        <v>344</v>
      </c>
      <c r="P48" s="41">
        <f t="shared" si="4"/>
        <v>-16</v>
      </c>
      <c r="Q48" s="83">
        <v>162</v>
      </c>
      <c r="R48" s="75">
        <v>159</v>
      </c>
      <c r="S48" s="24">
        <f t="shared" si="5"/>
        <v>3</v>
      </c>
      <c r="T48" s="51">
        <f t="shared" si="6"/>
        <v>282</v>
      </c>
      <c r="U48" s="46">
        <f t="shared" si="6"/>
        <v>299</v>
      </c>
      <c r="V48" s="41">
        <f t="shared" si="7"/>
        <v>-17</v>
      </c>
    </row>
    <row r="49" spans="1:22" ht="13.5" customHeight="1">
      <c r="A49" s="80" t="s">
        <v>100</v>
      </c>
      <c r="B49" s="83">
        <v>337</v>
      </c>
      <c r="C49" s="75">
        <v>379</v>
      </c>
      <c r="D49" s="24">
        <f t="shared" si="0"/>
        <v>-42</v>
      </c>
      <c r="E49" s="83">
        <v>7</v>
      </c>
      <c r="F49" s="75">
        <v>9</v>
      </c>
      <c r="G49" s="24">
        <f t="shared" si="1"/>
        <v>-2</v>
      </c>
      <c r="H49" s="83">
        <v>90</v>
      </c>
      <c r="I49" s="75">
        <v>98</v>
      </c>
      <c r="J49" s="24">
        <f t="shared" si="2"/>
        <v>-8</v>
      </c>
      <c r="K49" s="83">
        <v>153</v>
      </c>
      <c r="L49" s="75">
        <v>169</v>
      </c>
      <c r="M49" s="24">
        <f t="shared" si="3"/>
        <v>-16</v>
      </c>
      <c r="N49" s="83">
        <v>21</v>
      </c>
      <c r="O49" s="75">
        <v>24</v>
      </c>
      <c r="P49" s="41">
        <f t="shared" si="4"/>
        <v>-3</v>
      </c>
      <c r="Q49" s="83">
        <v>7</v>
      </c>
      <c r="R49" s="75">
        <v>7</v>
      </c>
      <c r="S49" s="24">
        <f t="shared" si="5"/>
        <v>0</v>
      </c>
      <c r="T49" s="51">
        <f t="shared" si="6"/>
        <v>59</v>
      </c>
      <c r="U49" s="46">
        <f t="shared" si="6"/>
        <v>72</v>
      </c>
      <c r="V49" s="41">
        <f t="shared" si="7"/>
        <v>-13</v>
      </c>
    </row>
    <row r="50" spans="1:22" ht="13.5" customHeight="1">
      <c r="A50" s="80" t="s">
        <v>101</v>
      </c>
      <c r="B50" s="83">
        <v>431</v>
      </c>
      <c r="C50" s="75">
        <v>446</v>
      </c>
      <c r="D50" s="24">
        <f t="shared" si="0"/>
        <v>-15</v>
      </c>
      <c r="E50" s="83">
        <v>64</v>
      </c>
      <c r="F50" s="75">
        <v>62</v>
      </c>
      <c r="G50" s="24">
        <f t="shared" si="1"/>
        <v>2</v>
      </c>
      <c r="H50" s="83">
        <v>120</v>
      </c>
      <c r="I50" s="75">
        <v>121</v>
      </c>
      <c r="J50" s="24">
        <f t="shared" si="2"/>
        <v>-1</v>
      </c>
      <c r="K50" s="83">
        <v>119</v>
      </c>
      <c r="L50" s="75">
        <v>134</v>
      </c>
      <c r="M50" s="24">
        <f t="shared" si="3"/>
        <v>-15</v>
      </c>
      <c r="N50" s="83">
        <v>27</v>
      </c>
      <c r="O50" s="75">
        <v>32</v>
      </c>
      <c r="P50" s="41">
        <f t="shared" si="4"/>
        <v>-5</v>
      </c>
      <c r="Q50" s="83">
        <v>31</v>
      </c>
      <c r="R50" s="75">
        <v>32</v>
      </c>
      <c r="S50" s="24">
        <f t="shared" si="5"/>
        <v>-1</v>
      </c>
      <c r="T50" s="51">
        <f t="shared" si="6"/>
        <v>70</v>
      </c>
      <c r="U50" s="46">
        <f t="shared" si="6"/>
        <v>65</v>
      </c>
      <c r="V50" s="41">
        <f t="shared" si="7"/>
        <v>5</v>
      </c>
    </row>
    <row r="51" spans="1:22" ht="13.5" customHeight="1">
      <c r="A51" s="80" t="s">
        <v>102</v>
      </c>
      <c r="B51" s="83">
        <v>1600</v>
      </c>
      <c r="C51" s="75">
        <v>1582</v>
      </c>
      <c r="D51" s="24">
        <f t="shared" si="0"/>
        <v>18</v>
      </c>
      <c r="E51" s="83">
        <v>730</v>
      </c>
      <c r="F51" s="75">
        <v>702</v>
      </c>
      <c r="G51" s="24">
        <f t="shared" si="1"/>
        <v>28</v>
      </c>
      <c r="H51" s="83">
        <v>149</v>
      </c>
      <c r="I51" s="75">
        <v>159</v>
      </c>
      <c r="J51" s="24">
        <f t="shared" si="2"/>
        <v>-10</v>
      </c>
      <c r="K51" s="83">
        <v>292</v>
      </c>
      <c r="L51" s="75">
        <v>293</v>
      </c>
      <c r="M51" s="24">
        <f t="shared" si="3"/>
        <v>-1</v>
      </c>
      <c r="N51" s="83">
        <v>199</v>
      </c>
      <c r="O51" s="75">
        <v>173</v>
      </c>
      <c r="P51" s="41">
        <f t="shared" si="4"/>
        <v>26</v>
      </c>
      <c r="Q51" s="83">
        <v>53</v>
      </c>
      <c r="R51" s="75">
        <v>58</v>
      </c>
      <c r="S51" s="24">
        <f t="shared" si="5"/>
        <v>-5</v>
      </c>
      <c r="T51" s="51">
        <f t="shared" si="6"/>
        <v>177</v>
      </c>
      <c r="U51" s="46">
        <f t="shared" si="6"/>
        <v>197</v>
      </c>
      <c r="V51" s="41">
        <f t="shared" si="7"/>
        <v>-20</v>
      </c>
    </row>
    <row r="52" spans="1:22" ht="13.5" customHeight="1">
      <c r="A52" s="80" t="s">
        <v>103</v>
      </c>
      <c r="B52" s="83">
        <v>377</v>
      </c>
      <c r="C52" s="75">
        <v>453</v>
      </c>
      <c r="D52" s="24">
        <f t="shared" si="0"/>
        <v>-76</v>
      </c>
      <c r="E52" s="83">
        <v>5</v>
      </c>
      <c r="F52" s="75">
        <v>4</v>
      </c>
      <c r="G52" s="24">
        <f t="shared" si="1"/>
        <v>1</v>
      </c>
      <c r="H52" s="83">
        <v>178</v>
      </c>
      <c r="I52" s="75">
        <v>262</v>
      </c>
      <c r="J52" s="24">
        <f t="shared" si="2"/>
        <v>-84</v>
      </c>
      <c r="K52" s="83">
        <v>74</v>
      </c>
      <c r="L52" s="75">
        <v>75</v>
      </c>
      <c r="M52" s="24">
        <f t="shared" si="3"/>
        <v>-1</v>
      </c>
      <c r="N52" s="83">
        <v>40</v>
      </c>
      <c r="O52" s="75">
        <v>40</v>
      </c>
      <c r="P52" s="41">
        <f t="shared" si="4"/>
        <v>0</v>
      </c>
      <c r="Q52" s="83">
        <v>9</v>
      </c>
      <c r="R52" s="75">
        <v>8</v>
      </c>
      <c r="S52" s="24">
        <f t="shared" si="5"/>
        <v>1</v>
      </c>
      <c r="T52" s="51">
        <f t="shared" si="6"/>
        <v>71</v>
      </c>
      <c r="U52" s="46">
        <f t="shared" si="6"/>
        <v>64</v>
      </c>
      <c r="V52" s="41">
        <f t="shared" si="7"/>
        <v>7</v>
      </c>
    </row>
    <row r="53" spans="1:22" ht="13.5" customHeight="1">
      <c r="A53" s="80" t="s">
        <v>104</v>
      </c>
      <c r="B53" s="83">
        <v>335</v>
      </c>
      <c r="C53" s="75">
        <v>337</v>
      </c>
      <c r="D53" s="24">
        <f t="shared" si="0"/>
        <v>-2</v>
      </c>
      <c r="E53" s="83">
        <v>69</v>
      </c>
      <c r="F53" s="75">
        <v>60</v>
      </c>
      <c r="G53" s="24">
        <f t="shared" si="1"/>
        <v>9</v>
      </c>
      <c r="H53" s="83">
        <v>84</v>
      </c>
      <c r="I53" s="75">
        <v>91</v>
      </c>
      <c r="J53" s="24">
        <f t="shared" si="2"/>
        <v>-7</v>
      </c>
      <c r="K53" s="83">
        <v>88</v>
      </c>
      <c r="L53" s="75">
        <v>83</v>
      </c>
      <c r="M53" s="24">
        <f t="shared" si="3"/>
        <v>5</v>
      </c>
      <c r="N53" s="83">
        <v>23</v>
      </c>
      <c r="O53" s="75">
        <v>23</v>
      </c>
      <c r="P53" s="41">
        <f t="shared" si="4"/>
        <v>0</v>
      </c>
      <c r="Q53" s="83">
        <v>32</v>
      </c>
      <c r="R53" s="75">
        <v>35</v>
      </c>
      <c r="S53" s="24">
        <f t="shared" si="5"/>
        <v>-3</v>
      </c>
      <c r="T53" s="51">
        <f t="shared" si="6"/>
        <v>39</v>
      </c>
      <c r="U53" s="46">
        <f t="shared" si="6"/>
        <v>45</v>
      </c>
      <c r="V53" s="41">
        <f t="shared" si="7"/>
        <v>-6</v>
      </c>
    </row>
    <row r="54" spans="1:22" ht="13.5" customHeight="1">
      <c r="A54" s="80" t="s">
        <v>105</v>
      </c>
      <c r="B54" s="83">
        <v>1153</v>
      </c>
      <c r="C54" s="75">
        <v>1231</v>
      </c>
      <c r="D54" s="24">
        <f t="shared" si="0"/>
        <v>-78</v>
      </c>
      <c r="E54" s="83">
        <v>380</v>
      </c>
      <c r="F54" s="75">
        <v>421</v>
      </c>
      <c r="G54" s="24">
        <f t="shared" si="1"/>
        <v>-41</v>
      </c>
      <c r="H54" s="83">
        <v>125</v>
      </c>
      <c r="I54" s="75">
        <v>138</v>
      </c>
      <c r="J54" s="24">
        <f t="shared" si="2"/>
        <v>-13</v>
      </c>
      <c r="K54" s="83">
        <v>281</v>
      </c>
      <c r="L54" s="75">
        <v>264</v>
      </c>
      <c r="M54" s="24">
        <f t="shared" si="3"/>
        <v>17</v>
      </c>
      <c r="N54" s="83">
        <v>130</v>
      </c>
      <c r="O54" s="75">
        <v>130</v>
      </c>
      <c r="P54" s="41">
        <f t="shared" si="4"/>
        <v>0</v>
      </c>
      <c r="Q54" s="83">
        <v>49</v>
      </c>
      <c r="R54" s="75">
        <v>54</v>
      </c>
      <c r="S54" s="24">
        <f t="shared" si="5"/>
        <v>-5</v>
      </c>
      <c r="T54" s="51">
        <f t="shared" si="6"/>
        <v>188</v>
      </c>
      <c r="U54" s="46">
        <f t="shared" si="6"/>
        <v>224</v>
      </c>
      <c r="V54" s="41">
        <f t="shared" si="7"/>
        <v>-36</v>
      </c>
    </row>
    <row r="55" spans="1:22" ht="13.5" customHeight="1">
      <c r="A55" s="80" t="s">
        <v>106</v>
      </c>
      <c r="B55" s="83">
        <v>1149</v>
      </c>
      <c r="C55" s="75">
        <v>1382</v>
      </c>
      <c r="D55" s="24">
        <f t="shared" si="0"/>
        <v>-233</v>
      </c>
      <c r="E55" s="83">
        <v>338</v>
      </c>
      <c r="F55" s="75">
        <v>360</v>
      </c>
      <c r="G55" s="24">
        <f t="shared" si="1"/>
        <v>-22</v>
      </c>
      <c r="H55" s="83">
        <v>73</v>
      </c>
      <c r="I55" s="75">
        <v>83</v>
      </c>
      <c r="J55" s="24">
        <f t="shared" si="2"/>
        <v>-10</v>
      </c>
      <c r="K55" s="83">
        <v>317</v>
      </c>
      <c r="L55" s="75">
        <v>505</v>
      </c>
      <c r="M55" s="24">
        <f t="shared" si="3"/>
        <v>-188</v>
      </c>
      <c r="N55" s="83">
        <v>245</v>
      </c>
      <c r="O55" s="75">
        <v>241</v>
      </c>
      <c r="P55" s="41">
        <f t="shared" si="4"/>
        <v>4</v>
      </c>
      <c r="Q55" s="83">
        <v>25</v>
      </c>
      <c r="R55" s="75">
        <v>25</v>
      </c>
      <c r="S55" s="24">
        <f t="shared" si="5"/>
        <v>0</v>
      </c>
      <c r="T55" s="51">
        <f t="shared" si="6"/>
        <v>151</v>
      </c>
      <c r="U55" s="46">
        <f t="shared" si="6"/>
        <v>168</v>
      </c>
      <c r="V55" s="41">
        <f t="shared" si="7"/>
        <v>-17</v>
      </c>
    </row>
    <row r="56" spans="1:22" ht="13.5" customHeight="1">
      <c r="A56" s="80" t="s">
        <v>107</v>
      </c>
      <c r="B56" s="83">
        <v>34</v>
      </c>
      <c r="C56" s="75">
        <v>28</v>
      </c>
      <c r="D56" s="24">
        <f t="shared" si="0"/>
        <v>6</v>
      </c>
      <c r="E56" s="83">
        <v>12</v>
      </c>
      <c r="F56" s="75">
        <v>13</v>
      </c>
      <c r="G56" s="24">
        <f t="shared" si="1"/>
        <v>-1</v>
      </c>
      <c r="H56" s="83">
        <v>2</v>
      </c>
      <c r="I56" s="75">
        <v>2</v>
      </c>
      <c r="J56" s="24">
        <f t="shared" si="2"/>
        <v>0</v>
      </c>
      <c r="K56" s="83">
        <v>3</v>
      </c>
      <c r="L56" s="77">
        <v>0</v>
      </c>
      <c r="M56" s="24">
        <f t="shared" si="3"/>
        <v>3</v>
      </c>
      <c r="N56" s="83">
        <v>9</v>
      </c>
      <c r="O56" s="75">
        <v>7</v>
      </c>
      <c r="P56" s="41">
        <f t="shared" si="4"/>
        <v>2</v>
      </c>
      <c r="Q56" s="83">
        <v>3</v>
      </c>
      <c r="R56" s="75">
        <v>3</v>
      </c>
      <c r="S56" s="24">
        <f t="shared" si="5"/>
        <v>0</v>
      </c>
      <c r="T56" s="51">
        <f t="shared" si="6"/>
        <v>5</v>
      </c>
      <c r="U56" s="46">
        <f t="shared" si="6"/>
        <v>3</v>
      </c>
      <c r="V56" s="41">
        <f t="shared" si="7"/>
        <v>2</v>
      </c>
    </row>
    <row r="57" spans="1:22" ht="13.5" customHeight="1">
      <c r="A57" s="80" t="s">
        <v>108</v>
      </c>
      <c r="B57" s="83">
        <v>16</v>
      </c>
      <c r="C57" s="75">
        <v>17</v>
      </c>
      <c r="D57" s="24">
        <f t="shared" si="0"/>
        <v>-1</v>
      </c>
      <c r="E57" s="83">
        <v>3</v>
      </c>
      <c r="F57" s="75">
        <v>2</v>
      </c>
      <c r="G57" s="24">
        <f t="shared" si="1"/>
        <v>1</v>
      </c>
      <c r="H57" s="83">
        <v>0</v>
      </c>
      <c r="I57" s="77">
        <v>0</v>
      </c>
      <c r="J57" s="24">
        <v>0</v>
      </c>
      <c r="K57" s="83">
        <v>5</v>
      </c>
      <c r="L57" s="75">
        <v>3</v>
      </c>
      <c r="M57" s="24">
        <f>K57-L57</f>
        <v>2</v>
      </c>
      <c r="N57" s="83">
        <v>2</v>
      </c>
      <c r="O57" s="75">
        <v>2</v>
      </c>
      <c r="P57" s="41">
        <f t="shared" si="4"/>
        <v>0</v>
      </c>
      <c r="Q57" s="83">
        <v>3</v>
      </c>
      <c r="R57" s="75">
        <v>3</v>
      </c>
      <c r="S57" s="24">
        <f t="shared" si="5"/>
        <v>0</v>
      </c>
      <c r="T57" s="51">
        <f t="shared" si="6"/>
        <v>3</v>
      </c>
      <c r="U57" s="46">
        <f t="shared" si="6"/>
        <v>7</v>
      </c>
      <c r="V57" s="41">
        <f t="shared" si="7"/>
        <v>-4</v>
      </c>
    </row>
    <row r="58" spans="1:22" ht="13.5" customHeight="1" thickBot="1">
      <c r="A58" s="82" t="s">
        <v>109</v>
      </c>
      <c r="B58" s="84">
        <v>19</v>
      </c>
      <c r="C58" s="76">
        <v>19</v>
      </c>
      <c r="D58" s="25">
        <f t="shared" si="0"/>
        <v>0</v>
      </c>
      <c r="E58" s="84">
        <v>8</v>
      </c>
      <c r="F58" s="76">
        <v>7</v>
      </c>
      <c r="G58" s="25">
        <f t="shared" si="1"/>
        <v>1</v>
      </c>
      <c r="H58" s="84">
        <v>0</v>
      </c>
      <c r="I58" s="78">
        <v>0</v>
      </c>
      <c r="J58" s="25">
        <v>0</v>
      </c>
      <c r="K58" s="84">
        <v>0</v>
      </c>
      <c r="L58" s="78">
        <v>0</v>
      </c>
      <c r="M58" s="25">
        <f t="shared" si="3"/>
        <v>0</v>
      </c>
      <c r="N58" s="84">
        <v>0</v>
      </c>
      <c r="O58" s="78">
        <v>0</v>
      </c>
      <c r="P58" s="44">
        <v>0</v>
      </c>
      <c r="Q58" s="84">
        <v>1</v>
      </c>
      <c r="R58" s="76">
        <v>1</v>
      </c>
      <c r="S58" s="25">
        <f t="shared" si="5"/>
        <v>0</v>
      </c>
      <c r="T58" s="88">
        <f t="shared" si="6"/>
        <v>10</v>
      </c>
      <c r="U58" s="46">
        <f t="shared" si="6"/>
        <v>11</v>
      </c>
      <c r="V58" s="42">
        <f t="shared" si="7"/>
        <v>-1</v>
      </c>
    </row>
    <row r="59" spans="1:22" ht="13.5" customHeight="1" thickBot="1" thickTop="1">
      <c r="A59" s="21" t="s">
        <v>110</v>
      </c>
      <c r="B59" s="22">
        <f>SUM(B5:B58)</f>
        <v>265199</v>
      </c>
      <c r="C59" s="22">
        <f>SUM(C5:C58)</f>
        <v>273784</v>
      </c>
      <c r="D59" s="26">
        <f t="shared" si="0"/>
        <v>-8585</v>
      </c>
      <c r="E59" s="22">
        <f>SUM(E5:E58)</f>
        <v>59300</v>
      </c>
      <c r="F59" s="22">
        <f>SUM(F5:F58)</f>
        <v>60181</v>
      </c>
      <c r="G59" s="26">
        <f t="shared" si="1"/>
        <v>-881</v>
      </c>
      <c r="H59" s="79">
        <f>SUM(H5:H58)</f>
        <v>44029</v>
      </c>
      <c r="I59" s="85">
        <f>SUM(I5:I58)</f>
        <v>48090</v>
      </c>
      <c r="J59" s="26">
        <f>H59-I59</f>
        <v>-4061</v>
      </c>
      <c r="K59" s="85">
        <f>SUM(K5:K58)</f>
        <v>43927</v>
      </c>
      <c r="L59" s="22">
        <f>SUM(L5:L58)</f>
        <v>43504</v>
      </c>
      <c r="M59" s="26">
        <f>K59-L59</f>
        <v>423</v>
      </c>
      <c r="N59" s="22">
        <f>SUM(N5:N58)</f>
        <v>39149</v>
      </c>
      <c r="O59" s="22">
        <f>SUM(O5:O58)</f>
        <v>39142</v>
      </c>
      <c r="P59" s="43">
        <f t="shared" si="4"/>
        <v>7</v>
      </c>
      <c r="Q59" s="52">
        <f>SUM(Q5:Q58)</f>
        <v>27620</v>
      </c>
      <c r="R59" s="22">
        <f>SUM(R5:R58)</f>
        <v>28506</v>
      </c>
      <c r="S59" s="26">
        <f t="shared" si="5"/>
        <v>-886</v>
      </c>
      <c r="T59" s="52">
        <f>B59-E59-H59-N59-Q59-K59</f>
        <v>51174</v>
      </c>
      <c r="U59" s="47">
        <f>C59-F59-I59-O59-R59-L59</f>
        <v>54361</v>
      </c>
      <c r="V59" s="43">
        <f>T59-U59</f>
        <v>-3187</v>
      </c>
    </row>
    <row r="60" spans="3:22" ht="10.5" customHeight="1">
      <c r="C60" s="29"/>
      <c r="D60" s="29"/>
      <c r="E60" s="32"/>
      <c r="F60" s="3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6:22" ht="13.5">
      <c r="F61" s="33" t="s">
        <v>125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3:22" ht="7.5" customHeight="1">
      <c r="C62" s="28" t="s">
        <v>126</v>
      </c>
      <c r="D62" s="28"/>
      <c r="E62" s="34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ht="13.5">
      <c r="J63" s="27"/>
    </row>
    <row r="68" spans="4:20" ht="13.5">
      <c r="D68" s="93" t="s">
        <v>127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</sheetData>
  <sheetProtection/>
  <mergeCells count="10">
    <mergeCell ref="Q3:R3"/>
    <mergeCell ref="T3:U3"/>
    <mergeCell ref="F62:V62"/>
    <mergeCell ref="D68:T68"/>
    <mergeCell ref="A3:A4"/>
    <mergeCell ref="B3:C3"/>
    <mergeCell ref="E3:F3"/>
    <mergeCell ref="H3:I3"/>
    <mergeCell ref="K3:L3"/>
    <mergeCell ref="N3:O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  <rowBreaks count="1" manualBreakCount="1">
    <brk id="5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6" width="13.421875" style="2" customWidth="1"/>
    <col min="7" max="7" width="4.57421875" style="1" customWidth="1"/>
    <col min="8" max="8" width="21.57421875" style="13" customWidth="1"/>
    <col min="9" max="10" width="16.140625" style="14" customWidth="1"/>
    <col min="11" max="16384" width="9.00390625" style="1" customWidth="1"/>
  </cols>
  <sheetData>
    <row r="1" spans="1:8" ht="15.75" customHeight="1">
      <c r="A1" s="3" t="s">
        <v>150</v>
      </c>
      <c r="B1" s="3"/>
      <c r="G1" s="3"/>
      <c r="H1" s="53"/>
    </row>
    <row r="2" spans="2:9" ht="13.5">
      <c r="B2" s="3"/>
      <c r="C2" s="3"/>
      <c r="D2" s="3"/>
      <c r="E2" s="3"/>
      <c r="F2" s="3"/>
      <c r="G2" s="3"/>
      <c r="H2" s="53"/>
      <c r="I2" s="53"/>
    </row>
    <row r="3" spans="1:10" ht="13.5" customHeight="1">
      <c r="A3" s="3"/>
      <c r="B3" s="97" t="s">
        <v>0</v>
      </c>
      <c r="C3" s="97"/>
      <c r="D3" s="97"/>
      <c r="E3" s="3"/>
      <c r="F3" s="3"/>
      <c r="G3" s="3"/>
      <c r="H3" s="98" t="s">
        <v>1</v>
      </c>
      <c r="I3" s="98"/>
      <c r="J3" s="15"/>
    </row>
    <row r="4" spans="1:10" ht="13.5">
      <c r="A4" s="4"/>
      <c r="B4" s="5"/>
      <c r="D4" s="6"/>
      <c r="G4" s="4"/>
      <c r="H4" s="54"/>
      <c r="I4" s="16"/>
      <c r="J4" s="17"/>
    </row>
    <row r="5" spans="1:10" ht="62.25" customHeight="1">
      <c r="A5" s="7"/>
      <c r="B5" s="55" t="s">
        <v>2</v>
      </c>
      <c r="C5" s="8" t="s">
        <v>3</v>
      </c>
      <c r="D5" s="56" t="s">
        <v>149</v>
      </c>
      <c r="E5" s="8" t="s">
        <v>148</v>
      </c>
      <c r="F5" s="6"/>
      <c r="G5" s="7"/>
      <c r="H5" s="57" t="s">
        <v>2</v>
      </c>
      <c r="I5" s="56" t="s">
        <v>149</v>
      </c>
      <c r="J5" s="18" t="s">
        <v>4</v>
      </c>
    </row>
    <row r="6" spans="1:10" ht="18.75" customHeight="1">
      <c r="A6" s="60">
        <v>1</v>
      </c>
      <c r="B6" s="58" t="s">
        <v>6</v>
      </c>
      <c r="C6" s="61">
        <f aca="true" t="shared" si="0" ref="C6:C37">SUM(D6/E6)</f>
        <v>0.08889177545409278</v>
      </c>
      <c r="D6" s="59">
        <v>4106</v>
      </c>
      <c r="E6" s="63">
        <v>46191</v>
      </c>
      <c r="F6" s="64"/>
      <c r="G6" s="65">
        <v>1</v>
      </c>
      <c r="H6" s="58" t="s">
        <v>112</v>
      </c>
      <c r="I6" s="59">
        <v>80555</v>
      </c>
      <c r="J6" s="66">
        <f aca="true" t="shared" si="1" ref="J6:J37">I6/$I$60</f>
        <v>0.3037530307429515</v>
      </c>
    </row>
    <row r="7" spans="1:10" ht="18.75" customHeight="1">
      <c r="A7" s="65">
        <v>2</v>
      </c>
      <c r="B7" s="58" t="s">
        <v>12</v>
      </c>
      <c r="C7" s="61">
        <f t="shared" si="0"/>
        <v>0.07953994318575487</v>
      </c>
      <c r="D7" s="59">
        <v>5740</v>
      </c>
      <c r="E7" s="63">
        <v>72165</v>
      </c>
      <c r="F7" s="64"/>
      <c r="G7" s="60">
        <v>2</v>
      </c>
      <c r="H7" s="58" t="s">
        <v>7</v>
      </c>
      <c r="I7" s="59">
        <v>18929</v>
      </c>
      <c r="J7" s="66">
        <f t="shared" si="1"/>
        <v>0.07137658890116479</v>
      </c>
    </row>
    <row r="8" spans="1:10" ht="18.75" customHeight="1">
      <c r="A8" s="60">
        <v>3</v>
      </c>
      <c r="B8" s="58" t="s">
        <v>14</v>
      </c>
      <c r="C8" s="61">
        <f t="shared" si="0"/>
        <v>0.07547592385218366</v>
      </c>
      <c r="D8" s="59">
        <v>337</v>
      </c>
      <c r="E8" s="63">
        <v>4465</v>
      </c>
      <c r="F8" s="64"/>
      <c r="G8" s="65">
        <v>3</v>
      </c>
      <c r="H8" s="58" t="s">
        <v>9</v>
      </c>
      <c r="I8" s="59">
        <v>17941</v>
      </c>
      <c r="J8" s="66">
        <f t="shared" si="1"/>
        <v>0.06765108465718196</v>
      </c>
    </row>
    <row r="9" spans="1:10" ht="18.75" customHeight="1">
      <c r="A9" s="65">
        <v>4</v>
      </c>
      <c r="B9" s="58" t="s">
        <v>5</v>
      </c>
      <c r="C9" s="61">
        <f t="shared" si="0"/>
        <v>0.07386316286563516</v>
      </c>
      <c r="D9" s="59">
        <v>5318</v>
      </c>
      <c r="E9" s="63">
        <v>71998</v>
      </c>
      <c r="F9" s="64"/>
      <c r="G9" s="65">
        <v>4</v>
      </c>
      <c r="H9" s="58" t="s">
        <v>11</v>
      </c>
      <c r="I9" s="59">
        <v>12282</v>
      </c>
      <c r="J9" s="66">
        <f t="shared" si="1"/>
        <v>0.046312391826515184</v>
      </c>
    </row>
    <row r="10" spans="1:10" ht="18.75" customHeight="1">
      <c r="A10" s="60">
        <v>5</v>
      </c>
      <c r="B10" s="58" t="s">
        <v>8</v>
      </c>
      <c r="C10" s="61">
        <f t="shared" si="0"/>
        <v>0.06836028967604879</v>
      </c>
      <c r="D10" s="59">
        <v>10072</v>
      </c>
      <c r="E10" s="63">
        <v>147337</v>
      </c>
      <c r="F10" s="64"/>
      <c r="G10" s="60">
        <v>5</v>
      </c>
      <c r="H10" s="58" t="s">
        <v>13</v>
      </c>
      <c r="I10" s="59">
        <v>10220</v>
      </c>
      <c r="J10" s="66">
        <f t="shared" si="1"/>
        <v>0.03853709855617857</v>
      </c>
    </row>
    <row r="11" spans="1:10" ht="18.75" customHeight="1">
      <c r="A11" s="65">
        <v>6</v>
      </c>
      <c r="B11" s="58" t="s">
        <v>13</v>
      </c>
      <c r="C11" s="61">
        <f t="shared" si="0"/>
        <v>0.060699649581279325</v>
      </c>
      <c r="D11" s="59">
        <v>10220</v>
      </c>
      <c r="E11" s="63">
        <v>168370</v>
      </c>
      <c r="F11" s="64"/>
      <c r="G11" s="65">
        <v>6</v>
      </c>
      <c r="H11" s="58" t="s">
        <v>8</v>
      </c>
      <c r="I11" s="59">
        <v>10072</v>
      </c>
      <c r="J11" s="66">
        <f t="shared" si="1"/>
        <v>0.03797902707023782</v>
      </c>
    </row>
    <row r="12" spans="1:10" ht="18.75" customHeight="1">
      <c r="A12" s="60">
        <v>7</v>
      </c>
      <c r="B12" s="58" t="s">
        <v>10</v>
      </c>
      <c r="C12" s="61">
        <f t="shared" si="0"/>
        <v>0.05669185839596374</v>
      </c>
      <c r="D12" s="59">
        <v>2708</v>
      </c>
      <c r="E12" s="63">
        <v>47767</v>
      </c>
      <c r="F12" s="64"/>
      <c r="G12" s="65">
        <v>7</v>
      </c>
      <c r="H12" s="58" t="s">
        <v>16</v>
      </c>
      <c r="I12" s="59">
        <v>7648</v>
      </c>
      <c r="J12" s="66">
        <f t="shared" si="1"/>
        <v>0.02883872111131641</v>
      </c>
    </row>
    <row r="13" spans="1:10" ht="18.75" customHeight="1">
      <c r="A13" s="65">
        <v>8</v>
      </c>
      <c r="B13" s="58" t="s">
        <v>7</v>
      </c>
      <c r="C13" s="61">
        <f t="shared" si="0"/>
        <v>0.05130157869774375</v>
      </c>
      <c r="D13" s="59">
        <v>18929</v>
      </c>
      <c r="E13" s="63">
        <v>368975</v>
      </c>
      <c r="F13" s="64"/>
      <c r="G13" s="60">
        <v>8</v>
      </c>
      <c r="H13" s="58" t="s">
        <v>15</v>
      </c>
      <c r="I13" s="59">
        <v>7647</v>
      </c>
      <c r="J13" s="66">
        <f t="shared" si="1"/>
        <v>0.028834950358033025</v>
      </c>
    </row>
    <row r="14" spans="1:10" ht="18.75" customHeight="1">
      <c r="A14" s="60">
        <v>9</v>
      </c>
      <c r="B14" s="58" t="s">
        <v>17</v>
      </c>
      <c r="C14" s="61">
        <f t="shared" si="0"/>
        <v>0.04856412787827753</v>
      </c>
      <c r="D14" s="59">
        <v>3345</v>
      </c>
      <c r="E14" s="63">
        <v>68878</v>
      </c>
      <c r="F14" s="64"/>
      <c r="G14" s="65">
        <v>9</v>
      </c>
      <c r="H14" s="58" t="s">
        <v>18</v>
      </c>
      <c r="I14" s="59">
        <v>7161</v>
      </c>
      <c r="J14" s="66">
        <f t="shared" si="1"/>
        <v>0.027002364262308683</v>
      </c>
    </row>
    <row r="15" spans="1:10" ht="18.75" customHeight="1">
      <c r="A15" s="65">
        <v>10</v>
      </c>
      <c r="B15" s="58" t="s">
        <v>111</v>
      </c>
      <c r="C15" s="61">
        <f t="shared" si="0"/>
        <v>0.04824746127567972</v>
      </c>
      <c r="D15" s="59">
        <v>2062</v>
      </c>
      <c r="E15" s="63">
        <v>42738</v>
      </c>
      <c r="F15" s="64"/>
      <c r="G15" s="65">
        <v>10</v>
      </c>
      <c r="H15" s="58" t="s">
        <v>19</v>
      </c>
      <c r="I15" s="59">
        <v>6842</v>
      </c>
      <c r="J15" s="66">
        <f t="shared" si="1"/>
        <v>0.02579949396490937</v>
      </c>
    </row>
    <row r="16" spans="1:10" ht="18.75" customHeight="1">
      <c r="A16" s="60">
        <v>11</v>
      </c>
      <c r="B16" s="58" t="s">
        <v>9</v>
      </c>
      <c r="C16" s="61">
        <f t="shared" si="0"/>
        <v>0.042890885358145225</v>
      </c>
      <c r="D16" s="59">
        <v>17941</v>
      </c>
      <c r="E16" s="63">
        <v>418294</v>
      </c>
      <c r="F16" s="64"/>
      <c r="G16" s="60">
        <v>11</v>
      </c>
      <c r="H16" s="58" t="s">
        <v>12</v>
      </c>
      <c r="I16" s="59">
        <v>5740</v>
      </c>
      <c r="J16" s="66">
        <f t="shared" si="1"/>
        <v>0.02164412384662084</v>
      </c>
    </row>
    <row r="17" spans="1:10" ht="18.75" customHeight="1">
      <c r="A17" s="65">
        <v>12</v>
      </c>
      <c r="B17" s="58" t="s">
        <v>26</v>
      </c>
      <c r="C17" s="61">
        <f t="shared" si="0"/>
        <v>0.04267452231020783</v>
      </c>
      <c r="D17" s="59">
        <v>1579</v>
      </c>
      <c r="E17" s="63">
        <v>37001</v>
      </c>
      <c r="F17" s="64"/>
      <c r="G17" s="65">
        <v>12</v>
      </c>
      <c r="H17" s="58" t="s">
        <v>5</v>
      </c>
      <c r="I17" s="59">
        <v>5318</v>
      </c>
      <c r="J17" s="66">
        <f t="shared" si="1"/>
        <v>0.020052865961033034</v>
      </c>
    </row>
    <row r="18" spans="1:10" ht="18.75" customHeight="1">
      <c r="A18" s="60">
        <v>13</v>
      </c>
      <c r="B18" s="58" t="s">
        <v>24</v>
      </c>
      <c r="C18" s="61">
        <f t="shared" si="0"/>
        <v>0.040879588041044065</v>
      </c>
      <c r="D18" s="59">
        <v>3231</v>
      </c>
      <c r="E18" s="63">
        <v>79037</v>
      </c>
      <c r="F18" s="64"/>
      <c r="G18" s="65">
        <v>13</v>
      </c>
      <c r="H18" s="58" t="s">
        <v>20</v>
      </c>
      <c r="I18" s="59">
        <v>5074</v>
      </c>
      <c r="J18" s="66">
        <f t="shared" si="1"/>
        <v>0.01913280215988748</v>
      </c>
    </row>
    <row r="19" spans="1:10" ht="18.75" customHeight="1">
      <c r="A19" s="65">
        <v>14</v>
      </c>
      <c r="B19" s="58" t="s">
        <v>16</v>
      </c>
      <c r="C19" s="61">
        <f t="shared" si="0"/>
        <v>0.04086081251469237</v>
      </c>
      <c r="D19" s="59">
        <v>7648</v>
      </c>
      <c r="E19" s="63">
        <v>187172</v>
      </c>
      <c r="F19" s="64"/>
      <c r="G19" s="60">
        <v>14</v>
      </c>
      <c r="H19" s="58" t="s">
        <v>23</v>
      </c>
      <c r="I19" s="59">
        <v>4532</v>
      </c>
      <c r="J19" s="66">
        <f t="shared" si="1"/>
        <v>0.017089053880293668</v>
      </c>
    </row>
    <row r="20" spans="1:10" ht="18.75" customHeight="1">
      <c r="A20" s="60">
        <v>15</v>
      </c>
      <c r="B20" s="58" t="s">
        <v>23</v>
      </c>
      <c r="C20" s="61">
        <f t="shared" si="0"/>
        <v>0.038791738352635045</v>
      </c>
      <c r="D20" s="59">
        <v>4532</v>
      </c>
      <c r="E20" s="63">
        <v>116829</v>
      </c>
      <c r="F20" s="64"/>
      <c r="G20" s="65">
        <v>15</v>
      </c>
      <c r="H20" s="58" t="s">
        <v>21</v>
      </c>
      <c r="I20" s="59">
        <v>4407</v>
      </c>
      <c r="J20" s="66">
        <f t="shared" si="1"/>
        <v>0.016617709719870737</v>
      </c>
    </row>
    <row r="21" spans="1:10" ht="18.75" customHeight="1">
      <c r="A21" s="65">
        <v>16</v>
      </c>
      <c r="B21" s="58" t="s">
        <v>18</v>
      </c>
      <c r="C21" s="61">
        <f t="shared" si="0"/>
        <v>0.03878021835196257</v>
      </c>
      <c r="D21" s="59">
        <v>7161</v>
      </c>
      <c r="E21" s="63">
        <v>184656</v>
      </c>
      <c r="F21" s="64"/>
      <c r="G21" s="65">
        <v>16</v>
      </c>
      <c r="H21" s="58" t="s">
        <v>6</v>
      </c>
      <c r="I21" s="59">
        <v>4106</v>
      </c>
      <c r="J21" s="66">
        <f t="shared" si="1"/>
        <v>0.01548271298157233</v>
      </c>
    </row>
    <row r="22" spans="1:10" ht="18.75" customHeight="1">
      <c r="A22" s="60">
        <v>17</v>
      </c>
      <c r="B22" s="58" t="s">
        <v>113</v>
      </c>
      <c r="C22" s="61">
        <f t="shared" si="0"/>
        <v>0.03732933088021691</v>
      </c>
      <c r="D22" s="59">
        <v>2313</v>
      </c>
      <c r="E22" s="63">
        <v>61962</v>
      </c>
      <c r="F22" s="64"/>
      <c r="G22" s="60">
        <v>17</v>
      </c>
      <c r="H22" s="58" t="s">
        <v>25</v>
      </c>
      <c r="I22" s="59">
        <v>3446</v>
      </c>
      <c r="J22" s="66">
        <f t="shared" si="1"/>
        <v>0.01299401581453927</v>
      </c>
    </row>
    <row r="23" spans="1:10" ht="18.75" customHeight="1">
      <c r="A23" s="65">
        <v>18</v>
      </c>
      <c r="B23" s="58" t="s">
        <v>112</v>
      </c>
      <c r="C23" s="61">
        <f t="shared" si="0"/>
        <v>0.03466230979942289</v>
      </c>
      <c r="D23" s="59">
        <v>80555</v>
      </c>
      <c r="E23" s="63">
        <v>2323994</v>
      </c>
      <c r="F23" s="64"/>
      <c r="G23" s="65">
        <v>18</v>
      </c>
      <c r="H23" s="58" t="s">
        <v>17</v>
      </c>
      <c r="I23" s="59">
        <v>3345</v>
      </c>
      <c r="J23" s="66">
        <f t="shared" si="1"/>
        <v>0.012613169732917545</v>
      </c>
    </row>
    <row r="24" spans="1:10" ht="18.75" customHeight="1">
      <c r="A24" s="60">
        <v>19</v>
      </c>
      <c r="B24" s="58" t="s">
        <v>21</v>
      </c>
      <c r="C24" s="61">
        <f t="shared" si="0"/>
        <v>0.03458803585163326</v>
      </c>
      <c r="D24" s="59">
        <v>4407</v>
      </c>
      <c r="E24" s="63">
        <v>127414</v>
      </c>
      <c r="F24" s="64"/>
      <c r="G24" s="65">
        <v>19</v>
      </c>
      <c r="H24" s="58" t="s">
        <v>24</v>
      </c>
      <c r="I24" s="59">
        <v>3231</v>
      </c>
      <c r="J24" s="66">
        <f t="shared" si="1"/>
        <v>0.012183303858611836</v>
      </c>
    </row>
    <row r="25" spans="1:10" ht="18.75" customHeight="1">
      <c r="A25" s="65">
        <v>20</v>
      </c>
      <c r="B25" s="58" t="s">
        <v>29</v>
      </c>
      <c r="C25" s="61">
        <f t="shared" si="0"/>
        <v>0.034177093226521314</v>
      </c>
      <c r="D25" s="59">
        <v>2483</v>
      </c>
      <c r="E25" s="63">
        <v>72651</v>
      </c>
      <c r="F25" s="64"/>
      <c r="G25" s="60">
        <v>20</v>
      </c>
      <c r="H25" s="58" t="s">
        <v>28</v>
      </c>
      <c r="I25" s="59">
        <v>2917</v>
      </c>
      <c r="J25" s="66">
        <f t="shared" si="1"/>
        <v>0.010999287327629441</v>
      </c>
    </row>
    <row r="26" spans="1:10" ht="18.75" customHeight="1">
      <c r="A26" s="60">
        <v>21</v>
      </c>
      <c r="B26" s="58" t="s">
        <v>20</v>
      </c>
      <c r="C26" s="61">
        <f t="shared" si="0"/>
        <v>0.03310800229681057</v>
      </c>
      <c r="D26" s="59">
        <v>5074</v>
      </c>
      <c r="E26" s="63">
        <v>153256</v>
      </c>
      <c r="F26" s="64"/>
      <c r="G26" s="65">
        <v>21</v>
      </c>
      <c r="H26" s="58" t="s">
        <v>10</v>
      </c>
      <c r="I26" s="59">
        <v>2708</v>
      </c>
      <c r="J26" s="66">
        <f t="shared" si="1"/>
        <v>0.010211199891402305</v>
      </c>
    </row>
    <row r="27" spans="1:10" ht="18.75" customHeight="1">
      <c r="A27" s="65">
        <v>22</v>
      </c>
      <c r="B27" s="58" t="s">
        <v>22</v>
      </c>
      <c r="C27" s="61">
        <f t="shared" si="0"/>
        <v>0.03239851453451146</v>
      </c>
      <c r="D27" s="59">
        <v>506</v>
      </c>
      <c r="E27" s="63">
        <v>15618</v>
      </c>
      <c r="F27" s="64"/>
      <c r="G27" s="65">
        <v>22</v>
      </c>
      <c r="H27" s="58" t="s">
        <v>115</v>
      </c>
      <c r="I27" s="59">
        <v>2500</v>
      </c>
      <c r="J27" s="66">
        <f t="shared" si="1"/>
        <v>0.009426883208458553</v>
      </c>
    </row>
    <row r="28" spans="1:10" ht="18.75" customHeight="1">
      <c r="A28" s="60">
        <v>23</v>
      </c>
      <c r="B28" s="58" t="s">
        <v>27</v>
      </c>
      <c r="C28" s="61">
        <f t="shared" si="0"/>
        <v>0.03215369466047708</v>
      </c>
      <c r="D28" s="59">
        <v>1600</v>
      </c>
      <c r="E28" s="63">
        <v>49761</v>
      </c>
      <c r="F28" s="64"/>
      <c r="G28" s="60">
        <v>23</v>
      </c>
      <c r="H28" s="58" t="s">
        <v>29</v>
      </c>
      <c r="I28" s="59">
        <v>2483</v>
      </c>
      <c r="J28" s="66">
        <f t="shared" si="1"/>
        <v>0.009362780402641036</v>
      </c>
    </row>
    <row r="29" spans="1:10" ht="18.75" customHeight="1">
      <c r="A29" s="65">
        <v>24</v>
      </c>
      <c r="B29" s="58" t="s">
        <v>11</v>
      </c>
      <c r="C29" s="61">
        <f t="shared" si="0"/>
        <v>0.03201755986673688</v>
      </c>
      <c r="D29" s="59">
        <v>12282</v>
      </c>
      <c r="E29" s="63">
        <v>383602</v>
      </c>
      <c r="F29" s="64"/>
      <c r="G29" s="65">
        <v>24</v>
      </c>
      <c r="H29" s="58" t="s">
        <v>113</v>
      </c>
      <c r="I29" s="59">
        <v>2313</v>
      </c>
      <c r="J29" s="66">
        <f t="shared" si="1"/>
        <v>0.008721752344465854</v>
      </c>
    </row>
    <row r="30" spans="1:10" ht="18.75" customHeight="1">
      <c r="A30" s="60">
        <v>25</v>
      </c>
      <c r="B30" s="58" t="s">
        <v>28</v>
      </c>
      <c r="C30" s="61">
        <f t="shared" si="0"/>
        <v>0.0314122030539941</v>
      </c>
      <c r="D30" s="59">
        <v>2917</v>
      </c>
      <c r="E30" s="63">
        <v>92862</v>
      </c>
      <c r="F30" s="64"/>
      <c r="G30" s="65">
        <v>25</v>
      </c>
      <c r="H30" s="58" t="s">
        <v>30</v>
      </c>
      <c r="I30" s="59">
        <v>2183</v>
      </c>
      <c r="J30" s="66">
        <f t="shared" si="1"/>
        <v>0.008231554417626009</v>
      </c>
    </row>
    <row r="31" spans="1:10" ht="18.75" customHeight="1">
      <c r="A31" s="65">
        <v>26</v>
      </c>
      <c r="B31" s="58" t="s">
        <v>41</v>
      </c>
      <c r="C31" s="61">
        <f t="shared" si="0"/>
        <v>0.029471477068494973</v>
      </c>
      <c r="D31" s="59">
        <v>1771</v>
      </c>
      <c r="E31" s="63">
        <v>60092</v>
      </c>
      <c r="F31" s="64"/>
      <c r="G31" s="60">
        <v>26</v>
      </c>
      <c r="H31" s="58" t="s">
        <v>35</v>
      </c>
      <c r="I31" s="59">
        <v>2104</v>
      </c>
      <c r="J31" s="66">
        <f t="shared" si="1"/>
        <v>0.007933664908238719</v>
      </c>
    </row>
    <row r="32" spans="1:10" ht="18.75" customHeight="1">
      <c r="A32" s="60">
        <v>27</v>
      </c>
      <c r="B32" s="58" t="s">
        <v>115</v>
      </c>
      <c r="C32" s="61">
        <f t="shared" si="0"/>
        <v>0.029083971241769237</v>
      </c>
      <c r="D32" s="59">
        <v>2500</v>
      </c>
      <c r="E32" s="63">
        <v>85958</v>
      </c>
      <c r="F32" s="64"/>
      <c r="G32" s="65">
        <v>27</v>
      </c>
      <c r="H32" s="58" t="s">
        <v>111</v>
      </c>
      <c r="I32" s="59">
        <v>2062</v>
      </c>
      <c r="J32" s="66">
        <f t="shared" si="1"/>
        <v>0.007775293270336615</v>
      </c>
    </row>
    <row r="33" spans="1:10" ht="18.75" customHeight="1">
      <c r="A33" s="65">
        <v>28</v>
      </c>
      <c r="B33" s="58" t="s">
        <v>36</v>
      </c>
      <c r="C33" s="61">
        <f t="shared" si="0"/>
        <v>0.028773720824928992</v>
      </c>
      <c r="D33" s="59">
        <v>699</v>
      </c>
      <c r="E33" s="63">
        <v>24293</v>
      </c>
      <c r="F33" s="64"/>
      <c r="G33" s="65">
        <v>28</v>
      </c>
      <c r="H33" s="58" t="s">
        <v>116</v>
      </c>
      <c r="I33" s="59">
        <v>1995</v>
      </c>
      <c r="J33" s="66">
        <f t="shared" si="1"/>
        <v>0.0075226528003499256</v>
      </c>
    </row>
    <row r="34" spans="1:10" ht="18.75" customHeight="1">
      <c r="A34" s="60">
        <v>29</v>
      </c>
      <c r="B34" s="58" t="s">
        <v>34</v>
      </c>
      <c r="C34" s="61">
        <f t="shared" si="0"/>
        <v>0.02844242757609094</v>
      </c>
      <c r="D34" s="59">
        <v>1241</v>
      </c>
      <c r="E34" s="63">
        <v>43632</v>
      </c>
      <c r="F34" s="64"/>
      <c r="G34" s="60">
        <v>29</v>
      </c>
      <c r="H34" s="58" t="s">
        <v>32</v>
      </c>
      <c r="I34" s="59">
        <v>1985</v>
      </c>
      <c r="J34" s="66">
        <f t="shared" si="1"/>
        <v>0.0074849452675160915</v>
      </c>
    </row>
    <row r="35" spans="1:10" ht="18.75" customHeight="1">
      <c r="A35" s="65">
        <v>30</v>
      </c>
      <c r="B35" s="58" t="s">
        <v>114</v>
      </c>
      <c r="C35" s="61">
        <f t="shared" si="0"/>
        <v>0.027149590377209806</v>
      </c>
      <c r="D35" s="59">
        <v>1826</v>
      </c>
      <c r="E35" s="63">
        <v>67257</v>
      </c>
      <c r="F35" s="64"/>
      <c r="G35" s="65">
        <v>30</v>
      </c>
      <c r="H35" s="58" t="s">
        <v>114</v>
      </c>
      <c r="I35" s="59">
        <v>1826</v>
      </c>
      <c r="J35" s="66">
        <f t="shared" si="1"/>
        <v>0.0068853954954581275</v>
      </c>
    </row>
    <row r="36" spans="1:10" ht="18.75" customHeight="1">
      <c r="A36" s="60">
        <v>31</v>
      </c>
      <c r="B36" s="58" t="s">
        <v>39</v>
      </c>
      <c r="C36" s="61">
        <f t="shared" si="0"/>
        <v>0.027045475943884758</v>
      </c>
      <c r="D36" s="59">
        <v>1149</v>
      </c>
      <c r="E36" s="63">
        <v>42484</v>
      </c>
      <c r="F36" s="64"/>
      <c r="G36" s="65">
        <v>31</v>
      </c>
      <c r="H36" s="58" t="s">
        <v>41</v>
      </c>
      <c r="I36" s="59">
        <v>1771</v>
      </c>
      <c r="J36" s="66">
        <f t="shared" si="1"/>
        <v>0.00667800406487204</v>
      </c>
    </row>
    <row r="37" spans="1:10" ht="18.75" customHeight="1">
      <c r="A37" s="65">
        <v>32</v>
      </c>
      <c r="B37" s="58" t="s">
        <v>40</v>
      </c>
      <c r="C37" s="61">
        <f t="shared" si="0"/>
        <v>0.026614653063108812</v>
      </c>
      <c r="D37" s="59">
        <v>1153</v>
      </c>
      <c r="E37" s="63">
        <v>43322</v>
      </c>
      <c r="F37" s="64"/>
      <c r="G37" s="60">
        <v>32</v>
      </c>
      <c r="H37" s="58" t="s">
        <v>37</v>
      </c>
      <c r="I37" s="59">
        <v>1605</v>
      </c>
      <c r="J37" s="66">
        <f t="shared" si="1"/>
        <v>0.006052059019830392</v>
      </c>
    </row>
    <row r="38" spans="1:10" ht="18.75" customHeight="1">
      <c r="A38" s="60">
        <v>33</v>
      </c>
      <c r="B38" s="58" t="s">
        <v>30</v>
      </c>
      <c r="C38" s="61">
        <f aca="true" t="shared" si="2" ref="C38:C60">SUM(D38/E38)</f>
        <v>0.02609340074825785</v>
      </c>
      <c r="D38" s="59">
        <v>2183</v>
      </c>
      <c r="E38" s="63">
        <v>83661</v>
      </c>
      <c r="F38" s="64"/>
      <c r="G38" s="65">
        <v>33</v>
      </c>
      <c r="H38" s="58" t="s">
        <v>129</v>
      </c>
      <c r="I38" s="59">
        <v>1600</v>
      </c>
      <c r="J38" s="66">
        <f aca="true" t="shared" si="3" ref="J38:J59">I38/$I$60</f>
        <v>0.006033205253413474</v>
      </c>
    </row>
    <row r="39" spans="1:10" s="39" customFormat="1" ht="18.75" customHeight="1">
      <c r="A39" s="65">
        <v>34</v>
      </c>
      <c r="B39" s="58" t="s">
        <v>25</v>
      </c>
      <c r="C39" s="61">
        <f t="shared" si="2"/>
        <v>0.02577277180701085</v>
      </c>
      <c r="D39" s="59">
        <v>3446</v>
      </c>
      <c r="E39" s="63">
        <v>133707</v>
      </c>
      <c r="F39" s="64"/>
      <c r="G39" s="65">
        <v>34</v>
      </c>
      <c r="H39" s="58" t="s">
        <v>128</v>
      </c>
      <c r="I39" s="59">
        <v>1579</v>
      </c>
      <c r="J39" s="66">
        <f t="shared" si="3"/>
        <v>0.005954019434462422</v>
      </c>
    </row>
    <row r="40" spans="1:10" s="39" customFormat="1" ht="18.75" customHeight="1">
      <c r="A40" s="60">
        <v>35</v>
      </c>
      <c r="B40" s="58" t="s">
        <v>42</v>
      </c>
      <c r="C40" s="61">
        <f t="shared" si="2"/>
        <v>0.025724459724950886</v>
      </c>
      <c r="D40" s="59">
        <v>838</v>
      </c>
      <c r="E40" s="63">
        <v>32576</v>
      </c>
      <c r="F40" s="64"/>
      <c r="G40" s="60">
        <v>35</v>
      </c>
      <c r="H40" s="58" t="s">
        <v>38</v>
      </c>
      <c r="I40" s="59">
        <v>1497</v>
      </c>
      <c r="J40" s="66">
        <f t="shared" si="3"/>
        <v>0.005644817665224982</v>
      </c>
    </row>
    <row r="41" spans="1:10" ht="18.75" customHeight="1">
      <c r="A41" s="65">
        <v>36</v>
      </c>
      <c r="B41" s="58" t="s">
        <v>15</v>
      </c>
      <c r="C41" s="61">
        <f t="shared" si="2"/>
        <v>0.024881077106285506</v>
      </c>
      <c r="D41" s="59">
        <v>7647</v>
      </c>
      <c r="E41" s="63">
        <v>307342</v>
      </c>
      <c r="F41" s="64"/>
      <c r="G41" s="65">
        <v>36</v>
      </c>
      <c r="H41" s="58" t="s">
        <v>33</v>
      </c>
      <c r="I41" s="59">
        <v>1389</v>
      </c>
      <c r="J41" s="66">
        <f t="shared" si="3"/>
        <v>0.0052375763106195725</v>
      </c>
    </row>
    <row r="42" spans="1:10" ht="18.75" customHeight="1">
      <c r="A42" s="60">
        <v>37</v>
      </c>
      <c r="B42" s="58" t="s">
        <v>33</v>
      </c>
      <c r="C42" s="61">
        <f t="shared" si="2"/>
        <v>0.02379850938062195</v>
      </c>
      <c r="D42" s="59">
        <v>1389</v>
      </c>
      <c r="E42" s="63">
        <v>58365</v>
      </c>
      <c r="F42" s="64"/>
      <c r="G42" s="65">
        <v>37</v>
      </c>
      <c r="H42" s="58" t="s">
        <v>43</v>
      </c>
      <c r="I42" s="59">
        <v>1344</v>
      </c>
      <c r="J42" s="66">
        <f t="shared" si="3"/>
        <v>0.0050678924128673185</v>
      </c>
    </row>
    <row r="43" spans="1:10" ht="18.75" customHeight="1">
      <c r="A43" s="65">
        <v>38</v>
      </c>
      <c r="B43" s="58" t="s">
        <v>31</v>
      </c>
      <c r="C43" s="61">
        <f t="shared" si="2"/>
        <v>0.02345840333520005</v>
      </c>
      <c r="D43" s="59">
        <v>377</v>
      </c>
      <c r="E43" s="63">
        <v>16071</v>
      </c>
      <c r="F43" s="64"/>
      <c r="G43" s="60">
        <v>38</v>
      </c>
      <c r="H43" s="58" t="s">
        <v>130</v>
      </c>
      <c r="I43" s="59">
        <v>1241</v>
      </c>
      <c r="J43" s="66">
        <f t="shared" si="3"/>
        <v>0.004679504824678826</v>
      </c>
    </row>
    <row r="44" spans="1:10" ht="18.75" customHeight="1">
      <c r="A44" s="60">
        <v>39</v>
      </c>
      <c r="B44" s="58" t="s">
        <v>43</v>
      </c>
      <c r="C44" s="61">
        <f t="shared" si="2"/>
        <v>0.02315963606286187</v>
      </c>
      <c r="D44" s="59">
        <v>1344</v>
      </c>
      <c r="E44" s="63">
        <v>58032</v>
      </c>
      <c r="F44" s="64"/>
      <c r="G44" s="65">
        <v>39</v>
      </c>
      <c r="H44" s="58" t="s">
        <v>132</v>
      </c>
      <c r="I44" s="59">
        <v>1153</v>
      </c>
      <c r="J44" s="66">
        <f t="shared" si="3"/>
        <v>0.004347678535741085</v>
      </c>
    </row>
    <row r="45" spans="1:10" ht="18.75" customHeight="1">
      <c r="A45" s="65">
        <v>40</v>
      </c>
      <c r="B45" s="58" t="s">
        <v>116</v>
      </c>
      <c r="C45" s="61">
        <f t="shared" si="2"/>
        <v>0.02310498581272801</v>
      </c>
      <c r="D45" s="59">
        <v>1995</v>
      </c>
      <c r="E45" s="63">
        <v>86345</v>
      </c>
      <c r="F45" s="64"/>
      <c r="G45" s="65">
        <v>40</v>
      </c>
      <c r="H45" s="58" t="s">
        <v>131</v>
      </c>
      <c r="I45" s="59">
        <v>1149</v>
      </c>
      <c r="J45" s="66">
        <f t="shared" si="3"/>
        <v>0.004332595522607552</v>
      </c>
    </row>
    <row r="46" spans="1:10" ht="18.75" customHeight="1">
      <c r="A46" s="60">
        <v>41</v>
      </c>
      <c r="B46" s="58" t="s">
        <v>44</v>
      </c>
      <c r="C46" s="61">
        <f t="shared" si="2"/>
        <v>0.022871225556809545</v>
      </c>
      <c r="D46" s="59">
        <v>993</v>
      </c>
      <c r="E46" s="63">
        <v>43417</v>
      </c>
      <c r="F46" s="64"/>
      <c r="G46" s="60">
        <v>41</v>
      </c>
      <c r="H46" s="58" t="s">
        <v>45</v>
      </c>
      <c r="I46" s="59">
        <v>1123</v>
      </c>
      <c r="J46" s="66">
        <f t="shared" si="3"/>
        <v>0.004234555937239582</v>
      </c>
    </row>
    <row r="47" spans="1:10" ht="18.75" customHeight="1">
      <c r="A47" s="65">
        <v>42</v>
      </c>
      <c r="B47" s="58" t="s">
        <v>32</v>
      </c>
      <c r="C47" s="61">
        <f t="shared" si="2"/>
        <v>0.02034082408517528</v>
      </c>
      <c r="D47" s="59">
        <v>1985</v>
      </c>
      <c r="E47" s="63">
        <v>97587</v>
      </c>
      <c r="F47" s="64"/>
      <c r="G47" s="65">
        <v>42</v>
      </c>
      <c r="H47" s="58" t="s">
        <v>117</v>
      </c>
      <c r="I47" s="59">
        <v>1037</v>
      </c>
      <c r="J47" s="66">
        <f t="shared" si="3"/>
        <v>0.003910271154868608</v>
      </c>
    </row>
    <row r="48" spans="1:10" ht="18.75" customHeight="1">
      <c r="A48" s="60">
        <v>43</v>
      </c>
      <c r="B48" s="58" t="s">
        <v>51</v>
      </c>
      <c r="C48" s="61">
        <f t="shared" si="2"/>
        <v>0.019367991845056064</v>
      </c>
      <c r="D48" s="59">
        <v>19</v>
      </c>
      <c r="E48" s="63">
        <v>981</v>
      </c>
      <c r="F48" s="64"/>
      <c r="G48" s="65">
        <v>43</v>
      </c>
      <c r="H48" s="58" t="s">
        <v>44</v>
      </c>
      <c r="I48" s="59">
        <v>993</v>
      </c>
      <c r="J48" s="66">
        <f t="shared" si="3"/>
        <v>0.0037443580103997376</v>
      </c>
    </row>
    <row r="49" spans="1:10" ht="18.75" customHeight="1">
      <c r="A49" s="65">
        <v>44</v>
      </c>
      <c r="B49" s="58" t="s">
        <v>45</v>
      </c>
      <c r="C49" s="61">
        <f t="shared" si="2"/>
        <v>0.018657584316331615</v>
      </c>
      <c r="D49" s="59">
        <v>1123</v>
      </c>
      <c r="E49" s="63">
        <v>60190</v>
      </c>
      <c r="F49" s="64"/>
      <c r="G49" s="60">
        <v>44</v>
      </c>
      <c r="H49" s="58" t="s">
        <v>133</v>
      </c>
      <c r="I49" s="59">
        <v>838</v>
      </c>
      <c r="J49" s="66">
        <f t="shared" si="3"/>
        <v>0.0031598912514753073</v>
      </c>
    </row>
    <row r="50" spans="1:10" ht="18.75" customHeight="1">
      <c r="A50" s="60">
        <v>45</v>
      </c>
      <c r="B50" s="58" t="s">
        <v>35</v>
      </c>
      <c r="C50" s="61">
        <f t="shared" si="2"/>
        <v>0.018595114363488527</v>
      </c>
      <c r="D50" s="59">
        <v>2104</v>
      </c>
      <c r="E50" s="63">
        <v>113148</v>
      </c>
      <c r="F50" s="64"/>
      <c r="G50" s="65">
        <v>45</v>
      </c>
      <c r="H50" s="58" t="s">
        <v>134</v>
      </c>
      <c r="I50" s="59">
        <v>699</v>
      </c>
      <c r="J50" s="66">
        <f t="shared" si="3"/>
        <v>0.002635756545085012</v>
      </c>
    </row>
    <row r="51" spans="1:10" ht="18.75" customHeight="1">
      <c r="A51" s="65">
        <v>46</v>
      </c>
      <c r="B51" s="58" t="s">
        <v>19</v>
      </c>
      <c r="C51" s="61">
        <f t="shared" si="2"/>
        <v>0.018098518154067537</v>
      </c>
      <c r="D51" s="59">
        <v>6842</v>
      </c>
      <c r="E51" s="63">
        <v>378042</v>
      </c>
      <c r="F51" s="64"/>
      <c r="G51" s="65">
        <v>46</v>
      </c>
      <c r="H51" s="58" t="s">
        <v>135</v>
      </c>
      <c r="I51" s="59">
        <v>554</v>
      </c>
      <c r="J51" s="66">
        <f t="shared" si="3"/>
        <v>0.0020889973189944155</v>
      </c>
    </row>
    <row r="52" spans="1:10" ht="18.75" customHeight="1">
      <c r="A52" s="60">
        <v>47</v>
      </c>
      <c r="B52" s="58" t="s">
        <v>38</v>
      </c>
      <c r="C52" s="61">
        <f t="shared" si="2"/>
        <v>0.017964071856287425</v>
      </c>
      <c r="D52" s="59">
        <v>1497</v>
      </c>
      <c r="E52" s="63">
        <v>83333</v>
      </c>
      <c r="F52" s="64"/>
      <c r="G52" s="60">
        <v>47</v>
      </c>
      <c r="H52" s="58" t="s">
        <v>136</v>
      </c>
      <c r="I52" s="59">
        <v>506</v>
      </c>
      <c r="J52" s="66">
        <f t="shared" si="3"/>
        <v>0.0019080011613920112</v>
      </c>
    </row>
    <row r="53" spans="1:10" ht="18.75" customHeight="1">
      <c r="A53" s="65">
        <v>48</v>
      </c>
      <c r="B53" s="58" t="s">
        <v>37</v>
      </c>
      <c r="C53" s="61">
        <f t="shared" si="2"/>
        <v>0.017421413685307398</v>
      </c>
      <c r="D53" s="59">
        <v>1605</v>
      </c>
      <c r="E53" s="63">
        <v>92128</v>
      </c>
      <c r="F53" s="64"/>
      <c r="G53" s="65">
        <v>48</v>
      </c>
      <c r="H53" s="58" t="s">
        <v>138</v>
      </c>
      <c r="I53" s="59">
        <v>431</v>
      </c>
      <c r="J53" s="66">
        <f t="shared" si="3"/>
        <v>0.0016251946651382547</v>
      </c>
    </row>
    <row r="54" spans="1:10" s="39" customFormat="1" ht="18.75" customHeight="1">
      <c r="A54" s="60">
        <v>49</v>
      </c>
      <c r="B54" s="58" t="s">
        <v>117</v>
      </c>
      <c r="C54" s="61">
        <f t="shared" si="2"/>
        <v>0.017102897761944815</v>
      </c>
      <c r="D54" s="59">
        <v>1037</v>
      </c>
      <c r="E54" s="63">
        <v>60633</v>
      </c>
      <c r="F54" s="64"/>
      <c r="G54" s="65">
        <v>49</v>
      </c>
      <c r="H54" s="58" t="s">
        <v>137</v>
      </c>
      <c r="I54" s="59">
        <v>377</v>
      </c>
      <c r="J54" s="66">
        <f t="shared" si="3"/>
        <v>0.0014215739878355499</v>
      </c>
    </row>
    <row r="55" spans="1:10" s="39" customFormat="1" ht="18.75" customHeight="1">
      <c r="A55" s="65">
        <v>50</v>
      </c>
      <c r="B55" s="58" t="s">
        <v>47</v>
      </c>
      <c r="C55" s="61">
        <f t="shared" si="2"/>
        <v>0.01618037909985689</v>
      </c>
      <c r="D55" s="59">
        <v>554</v>
      </c>
      <c r="E55" s="63">
        <v>34239</v>
      </c>
      <c r="F55" s="64"/>
      <c r="G55" s="60">
        <v>50</v>
      </c>
      <c r="H55" s="58" t="s">
        <v>139</v>
      </c>
      <c r="I55" s="59">
        <v>337</v>
      </c>
      <c r="J55" s="66">
        <f t="shared" si="3"/>
        <v>0.001270743856500213</v>
      </c>
    </row>
    <row r="56" spans="1:10" ht="18.75" customHeight="1">
      <c r="A56" s="60">
        <v>51</v>
      </c>
      <c r="B56" s="58" t="s">
        <v>49</v>
      </c>
      <c r="C56" s="61">
        <f t="shared" si="2"/>
        <v>0.015230758357481094</v>
      </c>
      <c r="D56" s="59">
        <v>431</v>
      </c>
      <c r="E56" s="63">
        <v>28298</v>
      </c>
      <c r="F56" s="64"/>
      <c r="G56" s="65">
        <v>51</v>
      </c>
      <c r="H56" s="58" t="s">
        <v>140</v>
      </c>
      <c r="I56" s="59">
        <v>335</v>
      </c>
      <c r="J56" s="66">
        <f t="shared" si="3"/>
        <v>0.001263202349933446</v>
      </c>
    </row>
    <row r="57" spans="1:10" ht="18.75" customHeight="1">
      <c r="A57" s="65">
        <v>52</v>
      </c>
      <c r="B57" s="58" t="s">
        <v>50</v>
      </c>
      <c r="C57" s="61">
        <f t="shared" si="2"/>
        <v>0.015136454003253207</v>
      </c>
      <c r="D57" s="59">
        <v>335</v>
      </c>
      <c r="E57" s="63">
        <v>22132</v>
      </c>
      <c r="F57" s="64"/>
      <c r="G57" s="65">
        <v>52</v>
      </c>
      <c r="H57" s="58" t="s">
        <v>141</v>
      </c>
      <c r="I57" s="59">
        <v>34</v>
      </c>
      <c r="J57" s="66">
        <f t="shared" si="3"/>
        <v>0.00012820561163503634</v>
      </c>
    </row>
    <row r="58" spans="1:10" ht="18.75" customHeight="1">
      <c r="A58" s="60">
        <v>53</v>
      </c>
      <c r="B58" s="58" t="s">
        <v>46</v>
      </c>
      <c r="C58" s="61">
        <f t="shared" si="2"/>
        <v>0.007868548947003009</v>
      </c>
      <c r="D58" s="59">
        <v>34</v>
      </c>
      <c r="E58" s="63">
        <v>4321</v>
      </c>
      <c r="F58" s="64"/>
      <c r="G58" s="60">
        <v>53</v>
      </c>
      <c r="H58" s="58" t="s">
        <v>143</v>
      </c>
      <c r="I58" s="59">
        <v>19</v>
      </c>
      <c r="J58" s="66">
        <f t="shared" si="3"/>
        <v>7.1644312384285E-05</v>
      </c>
    </row>
    <row r="59" spans="1:10" ht="18.75" customHeight="1">
      <c r="A59" s="65">
        <v>54</v>
      </c>
      <c r="B59" s="67" t="s">
        <v>48</v>
      </c>
      <c r="C59" s="61">
        <f t="shared" si="2"/>
        <v>0.005695977216091136</v>
      </c>
      <c r="D59" s="59">
        <v>16</v>
      </c>
      <c r="E59" s="68">
        <v>2809</v>
      </c>
      <c r="F59" s="64"/>
      <c r="G59" s="65">
        <v>54</v>
      </c>
      <c r="H59" s="58" t="s">
        <v>142</v>
      </c>
      <c r="I59" s="59">
        <v>16</v>
      </c>
      <c r="J59" s="66">
        <f t="shared" si="3"/>
        <v>6.033205253413474E-05</v>
      </c>
    </row>
    <row r="60" spans="1:10" ht="18.75" customHeight="1">
      <c r="A60" s="69"/>
      <c r="B60" s="58" t="s">
        <v>144</v>
      </c>
      <c r="C60" s="61">
        <f t="shared" si="2"/>
        <v>0.03532506911858026</v>
      </c>
      <c r="D60" s="62">
        <f>SUM(D6:D59)</f>
        <v>265199</v>
      </c>
      <c r="E60" s="63">
        <f>SUM(E6:E59)</f>
        <v>7507388</v>
      </c>
      <c r="F60" s="70"/>
      <c r="G60" s="69"/>
      <c r="H60" s="60" t="s">
        <v>52</v>
      </c>
      <c r="I60" s="59">
        <f>SUM(I6:I59)</f>
        <v>265199</v>
      </c>
      <c r="J60" s="71"/>
    </row>
    <row r="61" spans="1:10" ht="18" customHeight="1">
      <c r="A61" s="1" t="s">
        <v>147</v>
      </c>
      <c r="F61" s="72"/>
      <c r="G61" s="12"/>
      <c r="H61" s="99" t="s">
        <v>145</v>
      </c>
      <c r="I61" s="99"/>
      <c r="J61" s="99"/>
    </row>
    <row r="62" ht="13.5">
      <c r="A62" s="9"/>
    </row>
    <row r="63" ht="13.5">
      <c r="I63" s="74"/>
    </row>
    <row r="64" ht="13.5">
      <c r="G64" s="10"/>
    </row>
    <row r="65" ht="13.5">
      <c r="E65" s="73"/>
    </row>
    <row r="66" ht="13.5">
      <c r="E66" s="72"/>
    </row>
  </sheetData>
  <sheetProtection/>
  <mergeCells count="3">
    <mergeCell ref="B3:D3"/>
    <mergeCell ref="H3:I3"/>
    <mergeCell ref="H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2022-08-05T06:36:59Z</cp:lastPrinted>
  <dcterms:created xsi:type="dcterms:W3CDTF">2014-12-02T01:54:57Z</dcterms:created>
  <dcterms:modified xsi:type="dcterms:W3CDTF">2022-08-18T05:50:45Z</dcterms:modified>
  <cp:category/>
  <cp:version/>
  <cp:contentType/>
  <cp:contentStatus/>
</cp:coreProperties>
</file>