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79BFBBA5-F913-4A26-B7A3-DA04D40C9576}" xr6:coauthVersionLast="36" xr6:coauthVersionMax="47" xr10:uidLastSave="{00000000-0000-0000-0000-000000000000}"/>
  <workbookProtection workbookAlgorithmName="SHA-512" workbookHashValue="OPnG3x3V8xcG1dJwjS/Yd1mZzBQdakhlVF+JuJe0rULROcJT76+xihquZXBAMzob3JvqjeyC7I6zeMJu/wFEDA==" workbookSaltValue="EmkmABX3BGq8dJn0Khs5I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AT10" i="4"/>
  <c r="P10" i="4"/>
  <c r="I10" i="4"/>
  <c r="AT8" i="4"/>
  <c r="W8" i="4"/>
  <c r="P8" i="4"/>
</calcChain>
</file>

<file path=xl/sharedStrings.xml><?xml version="1.0" encoding="utf-8"?>
<sst xmlns="http://schemas.openxmlformats.org/spreadsheetml/2006/main" count="238" uniqueCount="118">
  <si>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</si>
  <si>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</si>
  <si>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</si>
  <si>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</si>
  <si>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</si>
  <si>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</si>
  <si>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</si>
  <si>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</si>
  <si>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</si>
  <si>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</si>
  <si>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</si>
  <si>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</si>
  <si>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</si>
  <si>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</si>
  <si>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</si>
  <si>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</si>
  <si>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</si>
  <si>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</si>
  <si>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</si>
  <si>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</si>
  <si>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</si>
  <si>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</si>
  <si>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</si>
  <si>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</si>
  <si>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</si>
  <si>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</si>
  <si>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</si>
  <si>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</si>
  <si>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</si>
  <si>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</si>
  <si>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</si>
  <si>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</si>
  <si>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</si>
  <si>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</si>
  <si>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</si>
  <si>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</si>
  <si>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</si>
  <si>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</si>
  <si>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</si>
  <si>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</si>
  <si>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</si>
  <si>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</si>
  <si>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</si>
  <si>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</si>
  <si>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</si>
  <si>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</si>
  <si>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</si>
  <si>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</si>
  <si>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</si>
  <si>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</si>
  <si>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</si>
  <si>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</si>
  <si>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</si>
  <si>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</si>
  <si>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</si>
  <si>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</si>
  <si>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</si>
  <si>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</si>
  <si>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</si>
  <si>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</si>
  <si>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</si>
  <si>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</si>
  <si>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</si>
  <si>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</si>
  <si>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</si>
  <si>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</si>
  <si>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</si>
  <si>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</si>
  <si>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</si>
  <si>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</si>
  <si>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</si>
  <si>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</si>
  <si>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</si>
  <si>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</si>
  <si>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</si>
  <si>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</si>
  <si>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</si>
  <si>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</si>
  <si>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</si>
  <si>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</si>
  <si>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</si>
  <si>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</si>
  <si>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</si>
  <si>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</si>
  <si>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</si>
  <si>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</si>
  <si>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</si>
  <si>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</si>
  <si>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</si>
  <si>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</si>
  <si>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</si>
  <si>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</si>
  <si>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</si>
  <si>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</si>
  <si>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</si>
  <si>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</si>
  <si>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</si>
  <si>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</si>
  <si>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</si>
  <si>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</si>
  <si>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</si>
  <si>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</si>
  <si>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</si>
  <si>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</si>
  <si>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</si>
  <si>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</si>
  <si>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</si>
  <si>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</si>
  <si>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</si>
  <si>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</si>
  <si>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</si>
  <si>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</si>
  <si>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</si>
  <si>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</si>
  <si>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</si>
  <si>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①有形固定資産減価償却率は前年度に比べ上昇したものの全国平均、類似団体平均ともに下回っています。今後も施設の老朽化に伴い上昇していく見込みです。
②管渠老朽化率、③管渠改善率はいずれも全国平均、類似団体平均を下回っています。各指標について、現状では管渠等の更新の必要性や緊急性が高まっている状況ではありませんが、当市は昭和27年度から下水道事業に着手しており、今後は老朽化による更新需要が拡大していくことが見込まれるため、ストックマネジメント計画に基づき、適切な維持管理・更新等を行っていきます。</t>
    <rPh sb="1" eb="3">
      <t>ユウケイ</t>
    </rPh>
    <rPh sb="3" eb="7">
      <t>コテイシサン</t>
    </rPh>
    <rPh sb="7" eb="12">
      <t>ゲンカショウキャクリツ</t>
    </rPh>
    <rPh sb="13" eb="16">
      <t>ゼンネンド</t>
    </rPh>
    <rPh sb="17" eb="18">
      <t>クラ</t>
    </rPh>
    <rPh sb="19" eb="21">
      <t>ジョウショウ</t>
    </rPh>
    <rPh sb="113" eb="116">
      <t>カクシヒョウ</t>
    </rPh>
    <rPh sb="121" eb="123">
      <t>ゲンジョウ</t>
    </rPh>
    <rPh sb="125" eb="127">
      <t>カンキョ</t>
    </rPh>
    <rPh sb="127" eb="128">
      <t>トウ</t>
    </rPh>
    <rPh sb="129" eb="131">
      <t>コウシン</t>
    </rPh>
    <rPh sb="132" eb="134">
      <t>ヒツヨウ</t>
    </rPh>
    <rPh sb="134" eb="135">
      <t>セイ</t>
    </rPh>
    <rPh sb="136" eb="139">
      <t>キンキュウセイ</t>
    </rPh>
    <rPh sb="140" eb="141">
      <t>タカ</t>
    </rPh>
    <rPh sb="146" eb="148">
      <t>ジョウキョウ</t>
    </rPh>
    <rPh sb="157" eb="159">
      <t>トウシ</t>
    </rPh>
    <rPh sb="160" eb="162">
      <t>ショウワ</t>
    </rPh>
    <rPh sb="164" eb="166">
      <t>ネンド</t>
    </rPh>
    <rPh sb="168" eb="173">
      <t>ゲスイドウジギョウ</t>
    </rPh>
    <rPh sb="174" eb="176">
      <t>チャクシュ</t>
    </rPh>
    <rPh sb="181" eb="183">
      <t>コンゴ</t>
    </rPh>
    <rPh sb="184" eb="187">
      <t>ロウキュウカ</t>
    </rPh>
    <rPh sb="190" eb="194">
      <t>コウシンジュヨウ</t>
    </rPh>
    <rPh sb="195" eb="197">
      <t>カクダイ</t>
    </rPh>
    <rPh sb="204" eb="206">
      <t>ミコ</t>
    </rPh>
    <rPh sb="222" eb="224">
      <t>ケイカク</t>
    </rPh>
    <rPh sb="225" eb="226">
      <t>モト</t>
    </rPh>
    <rPh sb="229" eb="231">
      <t>テキセツ</t>
    </rPh>
    <rPh sb="232" eb="236">
      <t>イジカンリ</t>
    </rPh>
    <rPh sb="237" eb="239">
      <t>コウシン</t>
    </rPh>
    <rPh sb="239" eb="240">
      <t>トウ</t>
    </rPh>
    <rPh sb="241" eb="242">
      <t>オコナ</t>
    </rPh>
    <phoneticPr fontId="4"/>
  </si>
  <si>
    <t>①経常収支比率は100％を上回っており、例年並みの黒字となっていますが、収支の不足分は一般会計からの繰入金で賄っている状況が続いています。
③流動比率は、未払金の増加に比べ預金・未収金の増加の割合が大きかったため、前年度に比べ数値は改善しています。
④企業債残高対事業規模比率は、全国平均、類似団体平均ともに上回っていますが、償還額を超えない範囲での借入を行っていることから、今後も順調に償還が進み、徐々に改善していくと考えています。
⑤経費回収率、⑥汚水処理原価はいずれも全国平均、類似団体平均を下回っています。令和２年度は下水道使用料の減免を行ったことで、経費回収率が悪化していましたが、令和３年度は令和元年度と同程度まで回復しています。今後は、使用料収入が逓増していくことにより改善が見込まれますが、全国平均等に比べ低い状況に変わりはないため、経費の削減による経営改善の取り組みや水洗化率の向上を図るとともに、下水道使用料の適正化に向けた取り組みが必要と考えています。
⑧水洗化率は徐々に増加しているものの、全国平均、類似団体平均ともに下回っているため、引き続き、未接続世帯に対するPR活動など、水洗化率向上に取り組んでいく必要があると考えています。</t>
    <rPh sb="1" eb="7">
      <t>ケイジョウシュウシヒリツ</t>
    </rPh>
    <rPh sb="13" eb="15">
      <t>ウワマワ</t>
    </rPh>
    <rPh sb="20" eb="23">
      <t>レイネンナ</t>
    </rPh>
    <rPh sb="25" eb="27">
      <t>クロジ</t>
    </rPh>
    <rPh sb="36" eb="38">
      <t>シュウシ</t>
    </rPh>
    <rPh sb="39" eb="42">
      <t>フソクブン</t>
    </rPh>
    <rPh sb="43" eb="47">
      <t>イッパンカイケイ</t>
    </rPh>
    <rPh sb="50" eb="53">
      <t>クリイレキン</t>
    </rPh>
    <rPh sb="54" eb="55">
      <t>マカナ</t>
    </rPh>
    <rPh sb="59" eb="61">
      <t>ジョウキョウ</t>
    </rPh>
    <rPh sb="62" eb="63">
      <t>ツヅ</t>
    </rPh>
    <rPh sb="72" eb="76">
      <t>リュウドウヒリツ</t>
    </rPh>
    <rPh sb="78" eb="80">
      <t>ミバラ</t>
    </rPh>
    <rPh sb="80" eb="81">
      <t>キン</t>
    </rPh>
    <rPh sb="82" eb="84">
      <t>ゾウカ</t>
    </rPh>
    <rPh sb="85" eb="86">
      <t>クラ</t>
    </rPh>
    <rPh sb="87" eb="89">
      <t>ヨキン</t>
    </rPh>
    <rPh sb="90" eb="93">
      <t>ミシュウキン</t>
    </rPh>
    <rPh sb="94" eb="96">
      <t>ゾウカ</t>
    </rPh>
    <rPh sb="97" eb="99">
      <t>ワリアイ</t>
    </rPh>
    <rPh sb="100" eb="101">
      <t>オオ</t>
    </rPh>
    <rPh sb="108" eb="111">
      <t>ゼンネンド</t>
    </rPh>
    <rPh sb="112" eb="113">
      <t>クラ</t>
    </rPh>
    <rPh sb="114" eb="116">
      <t>スウチ</t>
    </rPh>
    <rPh sb="117" eb="119">
      <t>カイゼン</t>
    </rPh>
    <rPh sb="128" eb="131">
      <t>キギョウサイ</t>
    </rPh>
    <rPh sb="131" eb="133">
      <t>ザンダカ</t>
    </rPh>
    <rPh sb="133" eb="134">
      <t>タイ</t>
    </rPh>
    <rPh sb="134" eb="140">
      <t>ジギョウキボヒリツ</t>
    </rPh>
    <rPh sb="142" eb="146">
      <t>ゼンコクヘイキン</t>
    </rPh>
    <rPh sb="147" eb="151">
      <t>ルイジダンタイ</t>
    </rPh>
    <rPh sb="151" eb="153">
      <t>ヘイキン</t>
    </rPh>
    <rPh sb="156" eb="158">
      <t>ウワマワ</t>
    </rPh>
    <rPh sb="165" eb="168">
      <t>ショウカンガク</t>
    </rPh>
    <rPh sb="169" eb="170">
      <t>コ</t>
    </rPh>
    <rPh sb="173" eb="175">
      <t>ハンイ</t>
    </rPh>
    <rPh sb="177" eb="179">
      <t>カリイレ</t>
    </rPh>
    <rPh sb="180" eb="181">
      <t>オコナ</t>
    </rPh>
    <rPh sb="190" eb="192">
      <t>コンゴ</t>
    </rPh>
    <rPh sb="193" eb="195">
      <t>ジュンチョウ</t>
    </rPh>
    <rPh sb="196" eb="198">
      <t>ショウカン</t>
    </rPh>
    <rPh sb="199" eb="200">
      <t>ススム</t>
    </rPh>
    <rPh sb="202" eb="204">
      <t>ジョジョ</t>
    </rPh>
    <rPh sb="205" eb="207">
      <t>カイゼン</t>
    </rPh>
    <rPh sb="212" eb="213">
      <t>カンガ</t>
    </rPh>
    <rPh sb="222" eb="227">
      <t>ケイヒカイシュウリツ</t>
    </rPh>
    <rPh sb="229" eb="233">
      <t>オスイショリ</t>
    </rPh>
    <rPh sb="233" eb="235">
      <t>ゲンカ</t>
    </rPh>
    <rPh sb="240" eb="244">
      <t>ゼンコクヘイキン</t>
    </rPh>
    <rPh sb="245" eb="251">
      <t>ルイジダンタイヘイキン</t>
    </rPh>
    <rPh sb="252" eb="254">
      <t>シタマワ</t>
    </rPh>
    <rPh sb="260" eb="262">
      <t>レイワ</t>
    </rPh>
    <rPh sb="263" eb="265">
      <t>ネンド</t>
    </rPh>
    <rPh sb="266" eb="269">
      <t>ゲスイドウ</t>
    </rPh>
    <rPh sb="283" eb="288">
      <t>ケイヒカイシュウリツ</t>
    </rPh>
    <rPh sb="289" eb="291">
      <t>アッカ</t>
    </rPh>
    <rPh sb="299" eb="301">
      <t>レイワ</t>
    </rPh>
    <rPh sb="302" eb="304">
      <t>ネンド</t>
    </rPh>
    <rPh sb="305" eb="310">
      <t>レイワガンネンド</t>
    </rPh>
    <rPh sb="311" eb="314">
      <t>ドウテイド</t>
    </rPh>
    <rPh sb="316" eb="318">
      <t>カイフク</t>
    </rPh>
    <rPh sb="324" eb="326">
      <t>コンゴ</t>
    </rPh>
    <rPh sb="328" eb="331">
      <t>シヨウリョウ</t>
    </rPh>
    <rPh sb="331" eb="333">
      <t>シュウニュウ</t>
    </rPh>
    <rPh sb="334" eb="336">
      <t>テイゾウ</t>
    </rPh>
    <rPh sb="345" eb="347">
      <t>カイゼン</t>
    </rPh>
    <rPh sb="348" eb="350">
      <t>ミコ</t>
    </rPh>
    <rPh sb="356" eb="361">
      <t>ゼンコクヘイキントウ</t>
    </rPh>
    <rPh sb="362" eb="363">
      <t>クラ</t>
    </rPh>
    <rPh sb="364" eb="365">
      <t>ヒク</t>
    </rPh>
    <rPh sb="366" eb="368">
      <t>ジョウキョウ</t>
    </rPh>
    <rPh sb="369" eb="370">
      <t>カ</t>
    </rPh>
    <rPh sb="378" eb="380">
      <t>ケイヒ</t>
    </rPh>
    <rPh sb="381" eb="383">
      <t>サクゲン</t>
    </rPh>
    <rPh sb="386" eb="390">
      <t>ケイエイカイゼン</t>
    </rPh>
    <rPh sb="391" eb="392">
      <t>ト</t>
    </rPh>
    <rPh sb="393" eb="394">
      <t>ク</t>
    </rPh>
    <rPh sb="396" eb="400">
      <t>スイセンカリツ</t>
    </rPh>
    <rPh sb="401" eb="403">
      <t>コウジョウ</t>
    </rPh>
    <rPh sb="404" eb="405">
      <t>ハカ</t>
    </rPh>
    <rPh sb="411" eb="417">
      <t>ゲスイドウシヨウリョウ</t>
    </rPh>
    <rPh sb="418" eb="421">
      <t>テキセイカ</t>
    </rPh>
    <rPh sb="422" eb="423">
      <t>ム</t>
    </rPh>
    <rPh sb="425" eb="426">
      <t>ト</t>
    </rPh>
    <rPh sb="427" eb="428">
      <t>ク</t>
    </rPh>
    <rPh sb="430" eb="432">
      <t>ヒツヨウ</t>
    </rPh>
    <rPh sb="433" eb="434">
      <t>カンガ</t>
    </rPh>
    <rPh sb="443" eb="447">
      <t>スイセンカリツ</t>
    </rPh>
    <rPh sb="448" eb="450">
      <t>ジョジョ</t>
    </rPh>
    <rPh sb="451" eb="453">
      <t>ゾウカ</t>
    </rPh>
    <rPh sb="461" eb="465">
      <t>ゼンコクヘイキン</t>
    </rPh>
    <rPh sb="466" eb="470">
      <t>ルイジダンタイ</t>
    </rPh>
    <rPh sb="470" eb="472">
      <t>ヘイキン</t>
    </rPh>
    <rPh sb="475" eb="477">
      <t>シタマワ</t>
    </rPh>
    <rPh sb="484" eb="485">
      <t>ヒ</t>
    </rPh>
    <rPh sb="486" eb="487">
      <t>ツヅ</t>
    </rPh>
    <rPh sb="489" eb="494">
      <t>ミセツゾクセタイ</t>
    </rPh>
    <rPh sb="495" eb="496">
      <t>タイ</t>
    </rPh>
    <rPh sb="500" eb="502">
      <t>カツドウ</t>
    </rPh>
    <rPh sb="505" eb="511">
      <t>スイセンカリツコウジョウ</t>
    </rPh>
    <rPh sb="512" eb="513">
      <t>ト</t>
    </rPh>
    <rPh sb="514" eb="515">
      <t>ク</t>
    </rPh>
    <rPh sb="519" eb="521">
      <t>ヒツヨウ</t>
    </rPh>
    <rPh sb="525" eb="526">
      <t>カンガ</t>
    </rPh>
    <phoneticPr fontId="4"/>
  </si>
  <si>
    <t>　経費回収率が低く、不足分を一般会計からの繰入金に依存した大変厳しい経営状況が続いています。
　将来的に安定した下水道サービスを提供していくために、中長期的な経営の基本計画である経営戦略を令和４年度中に策定するとともに、収入増加及び支出削減等による収支改善や下水道使用料の適正化に向けた取り組みを推進していくことが必要と考えています。
　また、令和４年度より愛知県流域下水道での汚泥処理の共同化など、スケールメリットを生かした効率的な事業運営の取り組みである広域化・共同化についても進めていきます。</t>
    <rPh sb="1" eb="6">
      <t>ケイヒカイシュウリツ</t>
    </rPh>
    <rPh sb="7" eb="8">
      <t>ヒク</t>
    </rPh>
    <rPh sb="10" eb="13">
      <t>フソクブン</t>
    </rPh>
    <rPh sb="14" eb="18">
      <t>イッパンカイケイ</t>
    </rPh>
    <rPh sb="21" eb="24">
      <t>クリイレキン</t>
    </rPh>
    <rPh sb="25" eb="27">
      <t>イゾン</t>
    </rPh>
    <rPh sb="29" eb="32">
      <t>タイヘンキビ</t>
    </rPh>
    <rPh sb="34" eb="38">
      <t>ケイエイジョウキョウ</t>
    </rPh>
    <rPh sb="39" eb="40">
      <t>ツヅ</t>
    </rPh>
    <rPh sb="48" eb="51">
      <t>ショウライテキ</t>
    </rPh>
    <rPh sb="52" eb="54">
      <t>アンテイ</t>
    </rPh>
    <rPh sb="56" eb="59">
      <t>ゲスイドウ</t>
    </rPh>
    <rPh sb="64" eb="66">
      <t>テイキョウ</t>
    </rPh>
    <rPh sb="74" eb="78">
      <t>チュウチョウキテキ</t>
    </rPh>
    <rPh sb="79" eb="81">
      <t>ケイエイ</t>
    </rPh>
    <rPh sb="82" eb="86">
      <t>キホンケイカク</t>
    </rPh>
    <rPh sb="89" eb="93">
      <t>ケイエイセンリャク</t>
    </rPh>
    <rPh sb="94" eb="96">
      <t>レイワ</t>
    </rPh>
    <rPh sb="97" eb="99">
      <t>ネンド</t>
    </rPh>
    <rPh sb="99" eb="100">
      <t>チュウ</t>
    </rPh>
    <rPh sb="101" eb="103">
      <t>サクテイ</t>
    </rPh>
    <rPh sb="118" eb="119">
      <t>トウ</t>
    </rPh>
    <rPh sb="134" eb="137">
      <t>テキセイカ</t>
    </rPh>
    <rPh sb="138" eb="139">
      <t>ム</t>
    </rPh>
    <rPh sb="141" eb="142">
      <t>ト</t>
    </rPh>
    <rPh sb="143" eb="144">
      <t>ク</t>
    </rPh>
    <rPh sb="146" eb="148">
      <t>スイシン</t>
    </rPh>
    <rPh sb="155" eb="157">
      <t>ヒツヨウ</t>
    </rPh>
    <rPh sb="158" eb="159">
      <t>カンガ</t>
    </rPh>
    <rPh sb="170" eb="172">
      <t>レイワ</t>
    </rPh>
    <rPh sb="173" eb="175">
      <t>ネンド</t>
    </rPh>
    <rPh sb="177" eb="180">
      <t>アイチケン</t>
    </rPh>
    <rPh sb="180" eb="185">
      <t>リュウイキゲスイドウ</t>
    </rPh>
    <rPh sb="207" eb="208">
      <t>イ</t>
    </rPh>
    <rPh sb="211" eb="214">
      <t>コウリツテキ</t>
    </rPh>
    <rPh sb="215" eb="219">
      <t>ジギョウウンエイ</t>
    </rPh>
    <rPh sb="220" eb="221">
      <t>ト</t>
    </rPh>
    <rPh sb="222" eb="223">
      <t>ク</t>
    </rPh>
    <rPh sb="227" eb="230">
      <t>コウイキカ</t>
    </rPh>
    <rPh sb="231" eb="234">
      <t>キョウドウカ</t>
    </rPh>
    <rPh sb="239" eb="24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</si>
</sst>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0.14000000000000001</c:v>
                </c:pt>
                <c:pt idx="1">
                  <c:v>0.15</c:v>
                </c:pt>
                <c:pt idx="2">
                  <c:v>0.13</c:v>
                </c:pt>
                <c:pt idx="3" formatCode="#,##0.00;&quot;△&quot;#,##0.00">
                  <c:v>0</c:v>
                </c:pt>
                <c:pt idx="4">
                  <c:v>0.1</c:v>
                </c:pt>
              </c:numCache>
            </c:numRef>
          </c:val>
          <c:extLst>
            <c:ext xmlns:c16="http://schemas.microsoft.com/office/drawing/2014/chart" uri="{C3380CC4-5D6E-409C-BE32-E72D297353CC}">
              <c16:uniqueId val="{00000000-F026-4090-A320-5D72B5AFE6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0.05</c:v>
                </c:pt>
                <c:pt idx="2">
                  <c:v>0.19</c:v>
                </c:pt>
                <c:pt idx="3">
                  <c:v>0.19</c:v>
                </c:pt>
                <c:pt idx="4">
                  <c:v>0.19</c:v>
                </c:pt>
              </c:numCache>
            </c:numRef>
          </c:val>
          <c:smooth val="0"/>
          <c:extLst>
            <c:ext xmlns:c16="http://schemas.microsoft.com/office/drawing/2014/chart" uri="{C3380CC4-5D6E-409C-BE32-E72D297353CC}">
              <c16:uniqueId val="{00000001-F026-4090-A320-5D72B5AFE6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A9-430F-9AEC-E4DEDC912C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61.32</c:v>
                </c:pt>
                <c:pt idx="3">
                  <c:v>61.7</c:v>
                </c:pt>
                <c:pt idx="4">
                  <c:v>63.04</c:v>
                </c:pt>
              </c:numCache>
            </c:numRef>
          </c:val>
          <c:smooth val="0"/>
          <c:extLst>
            <c:ext xmlns:c16="http://schemas.microsoft.com/office/drawing/2014/chart" uri="{C3380CC4-5D6E-409C-BE32-E72D297353CC}">
              <c16:uniqueId val="{00000001-DCA9-430F-9AEC-E4DEDC912C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81.77</c:v>
                </c:pt>
                <c:pt idx="1">
                  <c:v>81.63</c:v>
                </c:pt>
                <c:pt idx="2">
                  <c:v>90.96</c:v>
                </c:pt>
                <c:pt idx="3">
                  <c:v>91.64</c:v>
                </c:pt>
                <c:pt idx="4">
                  <c:v>91.94</c:v>
                </c:pt>
              </c:numCache>
            </c:numRef>
          </c:val>
          <c:extLst>
            <c:ext xmlns:c16="http://schemas.microsoft.com/office/drawing/2014/chart" uri="{C3380CC4-5D6E-409C-BE32-E72D297353CC}">
              <c16:uniqueId val="{00000000-2A6E-4DCD-A625-F3377BADA6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88.14</c:v>
                </c:pt>
                <c:pt idx="1">
                  <c:v>86.76</c:v>
                </c:pt>
                <c:pt idx="2">
                  <c:v>94.58</c:v>
                </c:pt>
                <c:pt idx="3">
                  <c:v>94.56</c:v>
                </c:pt>
                <c:pt idx="4">
                  <c:v>94.75</c:v>
                </c:pt>
              </c:numCache>
            </c:numRef>
          </c:val>
          <c:smooth val="0"/>
          <c:extLst>
            <c:ext xmlns:c16="http://schemas.microsoft.com/office/drawing/2014/chart" uri="{C3380CC4-5D6E-409C-BE32-E72D297353CC}">
              <c16:uniqueId val="{00000001-2A6E-4DCD-A625-F3377BADA6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100.62</c:v>
                </c:pt>
                <c:pt idx="1">
                  <c:v>100.5</c:v>
                </c:pt>
                <c:pt idx="2">
                  <c:v>93.36</c:v>
                </c:pt>
                <c:pt idx="3">
                  <c:v>100.26</c:v>
                </c:pt>
                <c:pt idx="4">
                  <c:v>100.76</c:v>
                </c:pt>
              </c:numCache>
            </c:numRef>
          </c:val>
          <c:extLst>
            <c:ext xmlns:c16="http://schemas.microsoft.com/office/drawing/2014/chart" uri="{C3380CC4-5D6E-409C-BE32-E72D297353CC}">
              <c16:uniqueId val="{00000000-7987-44A3-B1AF-E657BFD2A5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104.82</c:v>
                </c:pt>
                <c:pt idx="1">
                  <c:v>104.95</c:v>
                </c:pt>
                <c:pt idx="2">
                  <c:v>107.03</c:v>
                </c:pt>
                <c:pt idx="3">
                  <c:v>106.55</c:v>
                </c:pt>
                <c:pt idx="4">
                  <c:v>106.01</c:v>
                </c:pt>
              </c:numCache>
            </c:numRef>
          </c:val>
          <c:smooth val="0"/>
          <c:extLst>
            <c:ext xmlns:c16="http://schemas.microsoft.com/office/drawing/2014/chart" uri="{C3380CC4-5D6E-409C-BE32-E72D297353CC}">
              <c16:uniqueId val="{00000001-7987-44A3-B1AF-E657BFD2A5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c:v>
                </c:pt>
                <c:pt idx="1">
                  <c:v>5.72</c:v>
                </c:pt>
                <c:pt idx="2">
                  <c:v>8.4600000000000009</c:v>
                </c:pt>
                <c:pt idx="3">
                  <c:v>11.22</c:v>
                </c:pt>
                <c:pt idx="4">
                  <c:v>13.86</c:v>
                </c:pt>
              </c:numCache>
            </c:numRef>
          </c:val>
          <c:extLst>
            <c:ext xmlns:c16="http://schemas.microsoft.com/office/drawing/2014/chart" uri="{C3380CC4-5D6E-409C-BE32-E72D297353CC}">
              <c16:uniqueId val="{00000000-D652-454B-ADD6-F9DD6ACC78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12.19</c:v>
                </c:pt>
                <c:pt idx="1">
                  <c:v>10.81</c:v>
                </c:pt>
                <c:pt idx="2">
                  <c:v>31.01</c:v>
                </c:pt>
                <c:pt idx="3">
                  <c:v>28.87</c:v>
                </c:pt>
                <c:pt idx="4">
                  <c:v>31.34</c:v>
                </c:pt>
              </c:numCache>
            </c:numRef>
          </c:val>
          <c:smooth val="0"/>
          <c:extLst>
            <c:ext xmlns:c16="http://schemas.microsoft.com/office/drawing/2014/chart" uri="{C3380CC4-5D6E-409C-BE32-E72D297353CC}">
              <c16:uniqueId val="{00000001-D652-454B-ADD6-F9DD6ACC78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3.73</c:v>
                </c:pt>
                <c:pt idx="1">
                  <c:v>3.65</c:v>
                </c:pt>
                <c:pt idx="2">
                  <c:v>3.88</c:v>
                </c:pt>
                <c:pt idx="3">
                  <c:v>4.8099999999999996</c:v>
                </c:pt>
                <c:pt idx="4">
                  <c:v>5.45</c:v>
                </c:pt>
              </c:numCache>
            </c:numRef>
          </c:val>
          <c:extLst>
            <c:ext xmlns:c16="http://schemas.microsoft.com/office/drawing/2014/chart" uri="{C3380CC4-5D6E-409C-BE32-E72D297353CC}">
              <c16:uniqueId val="{00000000-2196-4954-83F0-4BC31D93D9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1.4</c:v>
                </c:pt>
                <c:pt idx="2">
                  <c:v>4.95</c:v>
                </c:pt>
                <c:pt idx="3">
                  <c:v>5.64</c:v>
                </c:pt>
                <c:pt idx="4">
                  <c:v>6.43</c:v>
                </c:pt>
              </c:numCache>
            </c:numRef>
          </c:val>
          <c:smooth val="0"/>
          <c:extLst>
            <c:ext xmlns:c16="http://schemas.microsoft.com/office/drawing/2014/chart" uri="{C3380CC4-5D6E-409C-BE32-E72D297353CC}">
              <c16:uniqueId val="{00000001-2196-4954-83F0-4BC31D93D9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A-42B7-B995-57ED9C44BF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7.69</c:v>
                </c:pt>
                <c:pt idx="3" formatCode="#,##0.00;&quot;△&quot;#,##0.00;&quot;-&quot;">
                  <c:v>5.95</c:v>
                </c:pt>
                <c:pt idx="4" formatCode="#,##0.00;&quot;△&quot;#,##0.00;&quot;-&quot;">
                  <c:v>5.27</c:v>
                </c:pt>
              </c:numCache>
            </c:numRef>
          </c:val>
          <c:smooth val="0"/>
          <c:extLst>
            <c:ext xmlns:c16="http://schemas.microsoft.com/office/drawing/2014/chart" uri="{C3380CC4-5D6E-409C-BE32-E72D297353CC}">
              <c16:uniqueId val="{00000001-8D2A-42B7-B995-57ED9C44BF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51.83</c:v>
                </c:pt>
                <c:pt idx="1">
                  <c:v>48.79</c:v>
                </c:pt>
                <c:pt idx="2">
                  <c:v>42.44</c:v>
                </c:pt>
                <c:pt idx="3">
                  <c:v>37.17</c:v>
                </c:pt>
                <c:pt idx="4">
                  <c:v>45.55</c:v>
                </c:pt>
              </c:numCache>
            </c:numRef>
          </c:val>
          <c:extLst>
            <c:ext xmlns:c16="http://schemas.microsoft.com/office/drawing/2014/chart" uri="{C3380CC4-5D6E-409C-BE32-E72D297353CC}">
              <c16:uniqueId val="{00000000-0FED-48BE-8AAF-E2BDAD90C9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64.959999999999994</c:v>
                </c:pt>
                <c:pt idx="1">
                  <c:v>42.76</c:v>
                </c:pt>
                <c:pt idx="2">
                  <c:v>73.02</c:v>
                </c:pt>
                <c:pt idx="3">
                  <c:v>72.930000000000007</c:v>
                </c:pt>
                <c:pt idx="4">
                  <c:v>80.08</c:v>
                </c:pt>
              </c:numCache>
            </c:numRef>
          </c:val>
          <c:smooth val="0"/>
          <c:extLst>
            <c:ext xmlns:c16="http://schemas.microsoft.com/office/drawing/2014/chart" uri="{C3380CC4-5D6E-409C-BE32-E72D297353CC}">
              <c16:uniqueId val="{00000001-0FED-48BE-8AAF-E2BDAD90C9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1014.51</c:v>
                </c:pt>
                <c:pt idx="1">
                  <c:v>1004.96</c:v>
                </c:pt>
                <c:pt idx="2">
                  <c:v>926.6</c:v>
                </c:pt>
                <c:pt idx="3">
                  <c:v>991.27</c:v>
                </c:pt>
                <c:pt idx="4">
                  <c:v>827.74</c:v>
                </c:pt>
              </c:numCache>
            </c:numRef>
          </c:val>
          <c:extLst>
            <c:ext xmlns:c16="http://schemas.microsoft.com/office/drawing/2014/chart" uri="{C3380CC4-5D6E-409C-BE32-E72D297353CC}">
              <c16:uniqueId val="{00000000-21C0-480F-876D-F29C66A825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925.1</c:v>
                </c:pt>
                <c:pt idx="1">
                  <c:v>877.65</c:v>
                </c:pt>
                <c:pt idx="2">
                  <c:v>708.89</c:v>
                </c:pt>
                <c:pt idx="3">
                  <c:v>730.52</c:v>
                </c:pt>
                <c:pt idx="4">
                  <c:v>672.33</c:v>
                </c:pt>
              </c:numCache>
            </c:numRef>
          </c:val>
          <c:smooth val="0"/>
          <c:extLst>
            <c:ext xmlns:c16="http://schemas.microsoft.com/office/drawing/2014/chart" uri="{C3380CC4-5D6E-409C-BE32-E72D297353CC}">
              <c16:uniqueId val="{00000001-21C0-480F-876D-F29C66A825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76.430000000000007</c:v>
                </c:pt>
                <c:pt idx="1">
                  <c:v>74.89</c:v>
                </c:pt>
                <c:pt idx="2">
                  <c:v>81.63</c:v>
                </c:pt>
                <c:pt idx="3">
                  <c:v>71.27</c:v>
                </c:pt>
                <c:pt idx="4">
                  <c:v>81.790000000000006</c:v>
                </c:pt>
              </c:numCache>
            </c:numRef>
          </c:val>
          <c:extLst>
            <c:ext xmlns:c16="http://schemas.microsoft.com/office/drawing/2014/chart" uri="{C3380CC4-5D6E-409C-BE32-E72D297353CC}">
              <c16:uniqueId val="{00000000-8B81-47EC-B74C-189922A90B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80.36</c:v>
                </c:pt>
                <c:pt idx="1">
                  <c:v>78.989999999999995</c:v>
                </c:pt>
                <c:pt idx="2">
                  <c:v>97.91</c:v>
                </c:pt>
                <c:pt idx="3">
                  <c:v>98.61</c:v>
                </c:pt>
                <c:pt idx="4">
                  <c:v>98.75</c:v>
                </c:pt>
              </c:numCache>
            </c:numRef>
          </c:val>
          <c:smooth val="0"/>
          <c:extLst>
            <c:ext xmlns:c16="http://schemas.microsoft.com/office/drawing/2014/chart" uri="{C3380CC4-5D6E-409C-BE32-E72D297353CC}">
              <c16:uniqueId val="{00000001-8B81-47EC-B74C-189922A90B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129.05000000000001</c:v>
                </c:pt>
                <c:pt idx="1">
                  <c:v>131.26</c:v>
                </c:pt>
                <c:pt idx="2">
                  <c:v>120.16</c:v>
                </c:pt>
                <c:pt idx="3">
                  <c:v>118.01</c:v>
                </c:pt>
                <c:pt idx="4">
                  <c:v>117.24</c:v>
                </c:pt>
              </c:numCache>
            </c:numRef>
          </c:val>
          <c:extLst>
            <c:ext xmlns:c16="http://schemas.microsoft.com/office/drawing/2014/chart" uri="{C3380CC4-5D6E-409C-BE32-E72D297353CC}">
              <c16:uniqueId val="{00000000-8B07-4AEA-BDDD-D7070E2EFA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145.83000000000001</c:v>
                </c:pt>
                <c:pt idx="1">
                  <c:v>148.15</c:v>
                </c:pt>
                <c:pt idx="2">
                  <c:v>144.11000000000001</c:v>
                </c:pt>
                <c:pt idx="3">
                  <c:v>141.24</c:v>
                </c:pt>
                <c:pt idx="4">
                  <c:v>142.03</c:v>
                </c:pt>
              </c:numCache>
            </c:numRef>
          </c:val>
          <c:smooth val="0"/>
          <c:extLst>
            <c:ext xmlns:c16="http://schemas.microsoft.com/office/drawing/2014/chart" uri="{C3380CC4-5D6E-409C-BE32-E72D297353CC}">
              <c16:uniqueId val="{00000001-8B07-4AEA-BDDD-D7070E2EFA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刈谷市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152443</v>
      </c>
      <c r="AM8" s="42"/>
      <c r="AN8" s="42"/>
      <c r="AO8" s="42"/>
      <c r="AP8" s="42"/>
      <c r="AQ8" s="42"/>
      <c r="AR8" s="42"/>
      <c r="AS8" s="42"/>
      <c r="AT8" s="35">
        <f>データ!T6</f>
        <v>50.39</v>
      </c>
      <c r="AU8" s="35"/>
      <c r="AV8" s="35"/>
      <c r="AW8" s="35"/>
      <c r="AX8" s="35"/>
      <c r="AY8" s="35"/>
      <c r="AZ8" s="35"/>
      <c r="BA8" s="35"/>
      <c r="BB8" s="35">
        <f>データ!U6</f>
        <v>3025.26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72.72</v>
      </c>
      <c r="J10" s="35"/>
      <c r="K10" s="35"/>
      <c r="L10" s="35"/>
      <c r="M10" s="35"/>
      <c r="N10" s="35"/>
      <c r="O10" s="35"/>
      <c r="P10" s="35">
        <f>データ!P6</f>
        <v>93.3</v>
      </c>
      <c r="Q10" s="35"/>
      <c r="R10" s="35"/>
      <c r="S10" s="35"/>
      <c r="T10" s="35"/>
      <c r="U10" s="35"/>
      <c r="V10" s="35"/>
      <c r="W10" s="35">
        <f>データ!Q6</f>
        <v>78.58</v>
      </c>
      <c r="X10" s="35"/>
      <c r="Y10" s="35"/>
      <c r="Z10" s="35"/>
      <c r="AA10" s="35"/>
      <c r="AB10" s="35"/>
      <c r="AC10" s="35"/>
      <c r="AD10" s="42">
        <f>データ!R6</f>
        <v>1650</v>
      </c>
      <c r="AE10" s="42"/>
      <c r="AF10" s="42"/>
      <c r="AG10" s="42"/>
      <c r="AH10" s="42"/>
      <c r="AI10" s="42"/>
      <c r="AJ10" s="42"/>
      <c r="AK10" s="2"/>
      <c r="AL10" s="42">
        <f>データ!V6</f>
        <v>142510</v>
      </c>
      <c r="AM10" s="42"/>
      <c r="AN10" s="42"/>
      <c r="AO10" s="42"/>
      <c r="AP10" s="42"/>
      <c r="AQ10" s="42"/>
      <c r="AR10" s="42"/>
      <c r="AS10" s="42"/>
      <c r="AT10" s="35">
        <f>データ!W6</f>
        <v>22.57</v>
      </c>
      <c r="AU10" s="35"/>
      <c r="AV10" s="35"/>
      <c r="AW10" s="35"/>
      <c r="AX10" s="35"/>
      <c r="AY10" s="35"/>
      <c r="AZ10" s="35"/>
      <c r="BA10" s="35"/>
      <c r="BB10" s="35">
        <f>データ!X6</f>
        <v>6314.13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vmmK/Y42veHZj5/FD3fS77JD6soGpdEtRRK6BxIgEQMlPXrYUF41pbOUur22OOqTGm3qjimYZsrRRo26CQ1Fg==" saltValue="UmVOHdwtXwjkqdrIdJjF0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232106</v>
      </c>
      <c r="D6" s="19">
        <f t="shared" si="3"/>
        <v>46</v>
      </c>
      <c r="E6" s="19">
        <f t="shared" si="3"/>
        <v>17</v>
      </c>
      <c r="F6" s="19">
        <f t="shared" si="3"/>
        <v>1</v>
      </c>
      <c r="G6" s="19">
        <f t="shared" si="3"/>
        <v>0</v>
      </c>
      <c r="H6" s="19" t="str">
        <f t="shared" si="3"/>
        <v>愛知県　刈谷市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72.72</v>
      </c>
      <c r="P6" s="20">
        <f t="shared" si="3"/>
        <v>93.3</v>
      </c>
      <c r="Q6" s="20">
        <f t="shared" si="3"/>
        <v>78.58</v>
      </c>
      <c r="R6" s="20">
        <f t="shared" si="3"/>
        <v>1650</v>
      </c>
      <c r="S6" s="20">
        <f t="shared" si="3"/>
        <v>152443</v>
      </c>
      <c r="T6" s="20">
        <f t="shared" si="3"/>
        <v>50.39</v>
      </c>
      <c r="U6" s="20">
        <f t="shared" si="3"/>
        <v>3025.26</v>
      </c>
      <c r="V6" s="20">
        <f t="shared" si="3"/>
        <v>142510</v>
      </c>
      <c r="W6" s="20">
        <f t="shared" si="3"/>
        <v>22.57</v>
      </c>
      <c r="X6" s="20">
        <f t="shared" si="3"/>
        <v>6314.13</v>
      </c>
      <c r="Y6" s="21">
        <f>IF(Y7="",NA(),Y7)</f>
        <v>100.62</v>
      </c>
      <c r="Z6" s="21">
        <f t="shared" ref="Z6:AH6" si="4">IF(Z7="",NA(),Z7)</f>
        <v>100.5</v>
      </c>
      <c r="AA6" s="21">
        <f t="shared" si="4"/>
        <v>93.36</v>
      </c>
      <c r="AB6" s="21">
        <f t="shared" si="4"/>
        <v>100.26</v>
      </c>
      <c r="AC6" s="21">
        <f t="shared" si="4"/>
        <v>100.76</v>
      </c>
      <c r="AD6" s="21">
        <f t="shared" si="4"/>
        <v>104.82</v>
      </c>
      <c r="AE6" s="21">
        <f t="shared" si="4"/>
        <v>104.95</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0">
        <f t="shared" si="5"/>
        <v>0</v>
      </c>
      <c r="AQ6" s="21">
        <f t="shared" si="5"/>
        <v>7.69</v>
      </c>
      <c r="AR6" s="21">
        <f t="shared" si="5"/>
        <v>5.95</v>
      </c>
      <c r="AS6" s="21">
        <f t="shared" si="5"/>
        <v>5.27</v>
      </c>
      <c r="AT6" s="20" t="str">
        <f>IF(AT7="","",IF(AT7="-","【-】","【"&amp;SUBSTITUTE(TEXT(AT7,"#,##0.00"),"-","△")&amp;"】"))</f>
        <v>【3.09】</v>
      </c>
      <c r="AU6" s="21">
        <f>IF(AU7="",NA(),AU7)</f>
        <v>51.83</v>
      </c>
      <c r="AV6" s="21">
        <f t="shared" ref="AV6:BD6" si="6">IF(AV7="",NA(),AV7)</f>
        <v>48.79</v>
      </c>
      <c r="AW6" s="21">
        <f t="shared" si="6"/>
        <v>42.44</v>
      </c>
      <c r="AX6" s="21">
        <f t="shared" si="6"/>
        <v>37.17</v>
      </c>
      <c r="AY6" s="21">
        <f t="shared" si="6"/>
        <v>45.55</v>
      </c>
      <c r="AZ6" s="21">
        <f t="shared" si="6"/>
        <v>64.959999999999994</v>
      </c>
      <c r="BA6" s="21">
        <f t="shared" si="6"/>
        <v>42.76</v>
      </c>
      <c r="BB6" s="21">
        <f t="shared" si="6"/>
        <v>73.02</v>
      </c>
      <c r="BC6" s="21">
        <f t="shared" si="6"/>
        <v>72.930000000000007</v>
      </c>
      <c r="BD6" s="21">
        <f t="shared" si="6"/>
        <v>80.08</v>
      </c>
      <c r="BE6" s="20" t="str">
        <f>IF(BE7="","",IF(BE7="-","【-】","【"&amp;SUBSTITUTE(TEXT(BE7,"#,##0.00"),"-","△")&amp;"】"))</f>
        <v>【71.39】</v>
      </c>
      <c r="BF6" s="21">
        <f>IF(BF7="",NA(),BF7)</f>
        <v>1014.51</v>
      </c>
      <c r="BG6" s="21">
        <f t="shared" ref="BG6:BO6" si="7">IF(BG7="",NA(),BG7)</f>
        <v>1004.96</v>
      </c>
      <c r="BH6" s="21">
        <f t="shared" si="7"/>
        <v>926.6</v>
      </c>
      <c r="BI6" s="21">
        <f t="shared" si="7"/>
        <v>991.27</v>
      </c>
      <c r="BJ6" s="21">
        <f t="shared" si="7"/>
        <v>827.74</v>
      </c>
      <c r="BK6" s="21">
        <f t="shared" si="7"/>
        <v>925.1</v>
      </c>
      <c r="BL6" s="21">
        <f t="shared" si="7"/>
        <v>877.65</v>
      </c>
      <c r="BM6" s="21">
        <f t="shared" si="7"/>
        <v>708.89</v>
      </c>
      <c r="BN6" s="21">
        <f t="shared" si="7"/>
        <v>730.52</v>
      </c>
      <c r="BO6" s="21">
        <f t="shared" si="7"/>
        <v>672.33</v>
      </c>
      <c r="BP6" s="20" t="str">
        <f>IF(BP7="","",IF(BP7="-","【-】","【"&amp;SUBSTITUTE(TEXT(BP7,"#,##0.00"),"-","△")&amp;"】"))</f>
        <v>【669.11】</v>
      </c>
      <c r="BQ6" s="21">
        <f>IF(BQ7="",NA(),BQ7)</f>
        <v>76.430000000000007</v>
      </c>
      <c r="BR6" s="21">
        <f t="shared" ref="BR6:BZ6" si="8">IF(BR7="",NA(),BR7)</f>
        <v>74.89</v>
      </c>
      <c r="BS6" s="21">
        <f t="shared" si="8"/>
        <v>81.63</v>
      </c>
      <c r="BT6" s="21">
        <f t="shared" si="8"/>
        <v>71.27</v>
      </c>
      <c r="BU6" s="21">
        <f t="shared" si="8"/>
        <v>81.790000000000006</v>
      </c>
      <c r="BV6" s="21">
        <f t="shared" si="8"/>
        <v>80.36</v>
      </c>
      <c r="BW6" s="21">
        <f t="shared" si="8"/>
        <v>78.989999999999995</v>
      </c>
      <c r="BX6" s="21">
        <f t="shared" si="8"/>
        <v>97.91</v>
      </c>
      <c r="BY6" s="21">
        <f t="shared" si="8"/>
        <v>98.61</v>
      </c>
      <c r="BZ6" s="21">
        <f t="shared" si="8"/>
        <v>98.75</v>
      </c>
      <c r="CA6" s="20" t="str">
        <f>IF(CA7="","",IF(CA7="-","【-】","【"&amp;SUBSTITUTE(TEXT(CA7,"#,##0.00"),"-","△")&amp;"】"))</f>
        <v>【99.73】</v>
      </c>
      <c r="CB6" s="21">
        <f>IF(CB7="",NA(),CB7)</f>
        <v>129.05000000000001</v>
      </c>
      <c r="CC6" s="21">
        <f t="shared" ref="CC6:CK6" si="9">IF(CC7="",NA(),CC7)</f>
        <v>131.26</v>
      </c>
      <c r="CD6" s="21">
        <f t="shared" si="9"/>
        <v>120.16</v>
      </c>
      <c r="CE6" s="21">
        <f t="shared" si="9"/>
        <v>118.01</v>
      </c>
      <c r="CF6" s="21">
        <f t="shared" si="9"/>
        <v>117.24</v>
      </c>
      <c r="CG6" s="21">
        <f t="shared" si="9"/>
        <v>145.83000000000001</v>
      </c>
      <c r="CH6" s="21">
        <f t="shared" si="9"/>
        <v>148.15</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61.32</v>
      </c>
      <c r="CU6" s="21">
        <f t="shared" si="10"/>
        <v>61.7</v>
      </c>
      <c r="CV6" s="21">
        <f t="shared" si="10"/>
        <v>63.04</v>
      </c>
      <c r="CW6" s="20" t="str">
        <f>IF(CW7="","",IF(CW7="-","【-】","【"&amp;SUBSTITUTE(TEXT(CW7,"#,##0.00"),"-","△")&amp;"】"))</f>
        <v>【59.99】</v>
      </c>
      <c r="CX6" s="21">
        <f>IF(CX7="",NA(),CX7)</f>
        <v>81.77</v>
      </c>
      <c r="CY6" s="21">
        <f t="shared" ref="CY6:DG6" si="11">IF(CY7="",NA(),CY7)</f>
        <v>81.63</v>
      </c>
      <c r="CZ6" s="21">
        <f t="shared" si="11"/>
        <v>90.96</v>
      </c>
      <c r="DA6" s="21">
        <f t="shared" si="11"/>
        <v>91.64</v>
      </c>
      <c r="DB6" s="21">
        <f t="shared" si="11"/>
        <v>91.94</v>
      </c>
      <c r="DC6" s="21">
        <f t="shared" si="11"/>
        <v>88.14</v>
      </c>
      <c r="DD6" s="21">
        <f t="shared" si="11"/>
        <v>86.76</v>
      </c>
      <c r="DE6" s="21">
        <f t="shared" si="11"/>
        <v>94.58</v>
      </c>
      <c r="DF6" s="21">
        <f t="shared" si="11"/>
        <v>94.56</v>
      </c>
      <c r="DG6" s="21">
        <f t="shared" si="11"/>
        <v>94.75</v>
      </c>
      <c r="DH6" s="20" t="str">
        <f>IF(DH7="","",IF(DH7="-","【-】","【"&amp;SUBSTITUTE(TEXT(DH7,"#,##0.00"),"-","△")&amp;"】"))</f>
        <v>【95.72】</v>
      </c>
      <c r="DI6" s="21">
        <f>IF(DI7="",NA(),DI7)</f>
        <v>2.88</v>
      </c>
      <c r="DJ6" s="21">
        <f t="shared" ref="DJ6:DR6" si="12">IF(DJ7="",NA(),DJ7)</f>
        <v>5.72</v>
      </c>
      <c r="DK6" s="21">
        <f t="shared" si="12"/>
        <v>8.4600000000000009</v>
      </c>
      <c r="DL6" s="21">
        <f t="shared" si="12"/>
        <v>11.22</v>
      </c>
      <c r="DM6" s="21">
        <f t="shared" si="12"/>
        <v>13.86</v>
      </c>
      <c r="DN6" s="21">
        <f t="shared" si="12"/>
        <v>12.19</v>
      </c>
      <c r="DO6" s="21">
        <f t="shared" si="12"/>
        <v>10.81</v>
      </c>
      <c r="DP6" s="21">
        <f t="shared" si="12"/>
        <v>31.01</v>
      </c>
      <c r="DQ6" s="21">
        <f t="shared" si="12"/>
        <v>28.87</v>
      </c>
      <c r="DR6" s="21">
        <f t="shared" si="12"/>
        <v>31.34</v>
      </c>
      <c r="DS6" s="20" t="str">
        <f>IF(DS7="","",IF(DS7="-","【-】","【"&amp;SUBSTITUTE(TEXT(DS7,"#,##0.00"),"-","△")&amp;"】"))</f>
        <v>【38.17】</v>
      </c>
      <c r="DT6" s="21">
        <f>IF(DT7="",NA(),DT7)</f>
        <v>3.73</v>
      </c>
      <c r="DU6" s="21">
        <f t="shared" ref="DU6:EC6" si="13">IF(DU7="",NA(),DU7)</f>
        <v>3.65</v>
      </c>
      <c r="DV6" s="21">
        <f t="shared" si="13"/>
        <v>3.88</v>
      </c>
      <c r="DW6" s="21">
        <f t="shared" si="13"/>
        <v>4.8099999999999996</v>
      </c>
      <c r="DX6" s="21">
        <f t="shared" si="13"/>
        <v>5.45</v>
      </c>
      <c r="DY6" s="21">
        <f t="shared" si="13"/>
        <v>1.01</v>
      </c>
      <c r="DZ6" s="21">
        <f t="shared" si="13"/>
        <v>1.4</v>
      </c>
      <c r="EA6" s="21">
        <f t="shared" si="13"/>
        <v>4.95</v>
      </c>
      <c r="EB6" s="21">
        <f t="shared" si="13"/>
        <v>5.64</v>
      </c>
      <c r="EC6" s="21">
        <f t="shared" si="13"/>
        <v>6.43</v>
      </c>
      <c r="ED6" s="20" t="str">
        <f>IF(ED7="","",IF(ED7="-","【-】","【"&amp;SUBSTITUTE(TEXT(ED7,"#,##0.00"),"-","△")&amp;"】"))</f>
        <v>【6.54】</v>
      </c>
      <c r="EE6" s="21">
        <f>IF(EE7="",NA(),EE7)</f>
        <v>0.14000000000000001</v>
      </c>
      <c r="EF6" s="21">
        <f t="shared" ref="EF6:EN6" si="14">IF(EF7="",NA(),EF7)</f>
        <v>0.15</v>
      </c>
      <c r="EG6" s="21">
        <f t="shared" si="14"/>
        <v>0.13</v>
      </c>
      <c r="EH6" s="20">
        <f t="shared" si="14"/>
        <v>0</v>
      </c>
      <c r="EI6" s="21">
        <f t="shared" si="14"/>
        <v>0.1</v>
      </c>
      <c r="EJ6" s="21">
        <f t="shared" si="14"/>
        <v>0.12</v>
      </c>
      <c r="EK6" s="21">
        <f t="shared" si="14"/>
        <v>0.05</v>
      </c>
      <c r="EL6" s="21">
        <f t="shared" si="14"/>
        <v>0.19</v>
      </c>
      <c r="EM6" s="21">
        <f t="shared" si="14"/>
        <v>0.19</v>
      </c>
      <c r="EN6" s="21">
        <f t="shared" si="14"/>
        <v>0.19</v>
      </c>
      <c r="EO6" s="20" t="str">
        <f>IF(EO7="","",IF(EO7="-","【-】","【"&amp;SUBSTITUTE(TEXT(EO7,"#,##0.00"),"-","△")&amp;"】"))</f>
        <v>【0.24】</v>
      </c>
    </row>
    <row r="7" spans="1:148" s="22" customFormat="1" x14ac:dyDescent="0.15">
      <c r="A7" s="14"/>
      <c r="B7" s="23">
        <v>2021</v>
      </c>
      <c r="C7" s="23">
        <v>232106</v>
      </c>
      <c r="D7" s="23">
        <v>46</v>
      </c>
      <c r="E7" s="23">
        <v>17</v>
      </c>
      <c r="F7" s="23">
        <v>1</v>
      </c>
      <c r="G7" s="23">
        <v>0</v>
      </c>
      <c r="H7" s="23" t="s">
        <v>96</v>
      </c>
      <c r="I7" s="23" t="s">
        <v>97</v>
      </c>
      <c r="J7" s="23" t="s">
        <v>98</v>
      </c>
      <c r="K7" s="23" t="s">
        <v>99</v>
      </c>
      <c r="L7" s="23" t="s">
        <v>100</v>
      </c>
      <c r="M7" s="23" t="s">
        <v>101</v>
      </c>
      <c r="N7" s="24" t="s">
        <v>102</v>
      </c>
      <c r="O7" s="24">
        <v>72.72</v>
      </c>
      <c r="P7" s="24">
        <v>93.3</v>
      </c>
      <c r="Q7" s="24">
        <v>78.58</v>
      </c>
      <c r="R7" s="24">
        <v>1650</v>
      </c>
      <c r="S7" s="24">
        <v>152443</v>
      </c>
      <c r="T7" s="24">
        <v>50.39</v>
      </c>
      <c r="U7" s="24">
        <v>3025.26</v>
      </c>
      <c r="V7" s="24">
        <v>142510</v>
      </c>
      <c r="W7" s="24">
        <v>22.57</v>
      </c>
      <c r="X7" s="24">
        <v>6314.13</v>
      </c>
      <c r="Y7" s="24">
        <v>100.62</v>
      </c>
      <c r="Z7" s="24">
        <v>100.5</v>
      </c>
      <c r="AA7" s="24">
        <v>93.36</v>
      </c>
      <c r="AB7" s="24">
        <v>100.26</v>
      </c>
      <c r="AC7" s="24">
        <v>100.76</v>
      </c>
      <c r="AD7" s="24">
        <v>104.82</v>
      </c>
      <c r="AE7" s="24">
        <v>104.95</v>
      </c>
      <c r="AF7" s="24">
        <v>107.03</v>
      </c>
      <c r="AG7" s="24">
        <v>106.55</v>
      </c>
      <c r="AH7" s="24">
        <v>106.01</v>
      </c>
      <c r="AI7" s="24">
        <v>107.02</v>
      </c>
      <c r="AJ7" s="24">
        <v>0</v>
      </c>
      <c r="AK7" s="24">
        <v>0</v>
      </c>
      <c r="AL7" s="24">
        <v>0</v>
      </c>
      <c r="AM7" s="24">
        <v>0</v>
      </c>
      <c r="AN7" s="24">
        <v>0</v>
      </c>
      <c r="AO7" s="24">
        <v>0</v>
      </c>
      <c r="AP7" s="24">
        <v>0</v>
      </c>
      <c r="AQ7" s="24">
        <v>7.69</v>
      </c>
      <c r="AR7" s="24">
        <v>5.95</v>
      </c>
      <c r="AS7" s="24">
        <v>5.27</v>
      </c>
      <c r="AT7" s="24">
        <v>3.09</v>
      </c>
      <c r="AU7" s="24">
        <v>51.83</v>
      </c>
      <c r="AV7" s="24">
        <v>48.79</v>
      </c>
      <c r="AW7" s="24">
        <v>42.44</v>
      </c>
      <c r="AX7" s="24">
        <v>37.17</v>
      </c>
      <c r="AY7" s="24">
        <v>45.55</v>
      </c>
      <c r="AZ7" s="24">
        <v>64.959999999999994</v>
      </c>
      <c r="BA7" s="24">
        <v>42.76</v>
      </c>
      <c r="BB7" s="24">
        <v>73.02</v>
      </c>
      <c r="BC7" s="24">
        <v>72.930000000000007</v>
      </c>
      <c r="BD7" s="24">
        <v>80.08</v>
      </c>
      <c r="BE7" s="24">
        <v>71.39</v>
      </c>
      <c r="BF7" s="24">
        <v>1014.51</v>
      </c>
      <c r="BG7" s="24">
        <v>1004.96</v>
      </c>
      <c r="BH7" s="24">
        <v>926.6</v>
      </c>
      <c r="BI7" s="24">
        <v>991.27</v>
      </c>
      <c r="BJ7" s="24">
        <v>827.74</v>
      </c>
      <c r="BK7" s="24">
        <v>925.1</v>
      </c>
      <c r="BL7" s="24">
        <v>877.65</v>
      </c>
      <c r="BM7" s="24">
        <v>708.89</v>
      </c>
      <c r="BN7" s="24">
        <v>730.52</v>
      </c>
      <c r="BO7" s="24">
        <v>672.33</v>
      </c>
      <c r="BP7" s="24">
        <v>669.11</v>
      </c>
      <c r="BQ7" s="24">
        <v>76.430000000000007</v>
      </c>
      <c r="BR7" s="24">
        <v>74.89</v>
      </c>
      <c r="BS7" s="24">
        <v>81.63</v>
      </c>
      <c r="BT7" s="24">
        <v>71.27</v>
      </c>
      <c r="BU7" s="24">
        <v>81.790000000000006</v>
      </c>
      <c r="BV7" s="24">
        <v>80.36</v>
      </c>
      <c r="BW7" s="24">
        <v>78.989999999999995</v>
      </c>
      <c r="BX7" s="24">
        <v>97.91</v>
      </c>
      <c r="BY7" s="24">
        <v>98.61</v>
      </c>
      <c r="BZ7" s="24">
        <v>98.75</v>
      </c>
      <c r="CA7" s="24">
        <v>99.73</v>
      </c>
      <c r="CB7" s="24">
        <v>129.05000000000001</v>
      </c>
      <c r="CC7" s="24">
        <v>131.26</v>
      </c>
      <c r="CD7" s="24">
        <v>120.16</v>
      </c>
      <c r="CE7" s="24">
        <v>118.01</v>
      </c>
      <c r="CF7" s="24">
        <v>117.24</v>
      </c>
      <c r="CG7" s="24">
        <v>145.83000000000001</v>
      </c>
      <c r="CH7" s="24">
        <v>148.15</v>
      </c>
      <c r="CI7" s="24">
        <v>144.11000000000001</v>
      </c>
      <c r="CJ7" s="24">
        <v>141.24</v>
      </c>
      <c r="CK7" s="24">
        <v>142.03</v>
      </c>
      <c r="CL7" s="24">
        <v>134.97999999999999</v>
      </c>
      <c r="CM7" s="24" t="s">
        <v>102</v>
      </c>
      <c r="CN7" s="24" t="s">
        <v>102</v>
      </c>
      <c r="CO7" s="24" t="s">
        <v>102</v>
      </c>
      <c r="CP7" s="24" t="s">
        <v>102</v>
      </c>
      <c r="CQ7" s="24" t="s">
        <v>102</v>
      </c>
      <c r="CR7" s="24" t="s">
        <v>102</v>
      </c>
      <c r="CS7" s="24" t="s">
        <v>102</v>
      </c>
      <c r="CT7" s="24">
        <v>61.32</v>
      </c>
      <c r="CU7" s="24">
        <v>61.7</v>
      </c>
      <c r="CV7" s="24">
        <v>63.04</v>
      </c>
      <c r="CW7" s="24">
        <v>59.99</v>
      </c>
      <c r="CX7" s="24">
        <v>81.77</v>
      </c>
      <c r="CY7" s="24">
        <v>81.63</v>
      </c>
      <c r="CZ7" s="24">
        <v>90.96</v>
      </c>
      <c r="DA7" s="24">
        <v>91.64</v>
      </c>
      <c r="DB7" s="24">
        <v>91.94</v>
      </c>
      <c r="DC7" s="24">
        <v>88.14</v>
      </c>
      <c r="DD7" s="24">
        <v>86.76</v>
      </c>
      <c r="DE7" s="24">
        <v>94.58</v>
      </c>
      <c r="DF7" s="24">
        <v>94.56</v>
      </c>
      <c r="DG7" s="24">
        <v>94.75</v>
      </c>
      <c r="DH7" s="24">
        <v>95.72</v>
      </c>
      <c r="DI7" s="24">
        <v>2.88</v>
      </c>
      <c r="DJ7" s="24">
        <v>5.72</v>
      </c>
      <c r="DK7" s="24">
        <v>8.4600000000000009</v>
      </c>
      <c r="DL7" s="24">
        <v>11.22</v>
      </c>
      <c r="DM7" s="24">
        <v>13.86</v>
      </c>
      <c r="DN7" s="24">
        <v>12.19</v>
      </c>
      <c r="DO7" s="24">
        <v>10.81</v>
      </c>
      <c r="DP7" s="24">
        <v>31.01</v>
      </c>
      <c r="DQ7" s="24">
        <v>28.87</v>
      </c>
      <c r="DR7" s="24">
        <v>31.34</v>
      </c>
      <c r="DS7" s="24">
        <v>38.17</v>
      </c>
      <c r="DT7" s="24">
        <v>3.73</v>
      </c>
      <c r="DU7" s="24">
        <v>3.65</v>
      </c>
      <c r="DV7" s="24">
        <v>3.88</v>
      </c>
      <c r="DW7" s="24">
        <v>4.8099999999999996</v>
      </c>
      <c r="DX7" s="24">
        <v>5.45</v>
      </c>
      <c r="DY7" s="24">
        <v>1.01</v>
      </c>
      <c r="DZ7" s="24">
        <v>1.4</v>
      </c>
      <c r="EA7" s="24">
        <v>4.95</v>
      </c>
      <c r="EB7" s="24">
        <v>5.64</v>
      </c>
      <c r="EC7" s="24">
        <v>6.43</v>
      </c>
      <c r="ED7" s="24">
        <v>6.54</v>
      </c>
      <c r="EE7" s="24">
        <v>0.14000000000000001</v>
      </c>
      <c r="EF7" s="24">
        <v>0.15</v>
      </c>
      <c r="EG7" s="24">
        <v>0.13</v>
      </c>
      <c r="EH7" s="24">
        <v>0</v>
      </c>
      <c r="EI7" s="24">
        <v>0.1</v>
      </c>
      <c r="EJ7" s="24">
        <v>0.12</v>
      </c>
      <c r="EK7" s="24">
        <v>0.05</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2023-01-25T02:56:13Z</cp:lastPrinted>
  <dcterms:created xsi:type="dcterms:W3CDTF">2023-01-12T23:31:30Z</dcterms:created>
  <dcterms:modified xsi:type="dcterms:W3CDTF">2023-01-26T05:58:25Z</dcterms:modified>
  <cp:category/>
</cp:coreProperties>
</file>