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86578085-92D1-4B59-9B55-54C768DCAE4E}" xr6:coauthVersionLast="47" xr6:coauthVersionMax="47" xr10:uidLastSave="{00000000-0000-0000-0000-000000000000}"/>
  <workbookProtection workbookAlgorithmName="SHA-512" workbookHashValue="eDHf+mqf4FB2eM5ks10EhB76cbOvu7QFc1dCqQ9HUDeGNIieAt+wPPSvr8yR4TpocH9WI7G0WDIGH5KHLMjuLw==" workbookSaltValue="sisKYsA4mVwXlYFqFCoyLQ=="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<sst xmlns="http://schemas.openxmlformats.org/spreadsheetml/2006/main" count="228" uniqueCount="115">
  <si>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</si>
  <si>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</si>
  <si>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</si>
  <si>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</si>
  <si>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</si>
  <si>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</si>
  <si>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</si>
  <si>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</si>
  <si>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</si>
  <si>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</si>
  <si>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</si>
  <si>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</si>
  <si>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</si>
  <si>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</si>
  <si>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</si>
  <si>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</si>
  <si>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</si>
  <si>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</si>
  <si>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</si>
  <si>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</si>
  <si>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</si>
  <si>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</si>
  <si>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</si>
  <si>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</si>
  <si>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</si>
  <si>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</si>
  <si>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</si>
  <si>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</si>
  <si>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</si>
  <si>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</si>
  <si>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</si>
  <si>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</si>
  <si>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</si>
  <si>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</si>
  <si>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</si>
  <si>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</si>
  <si>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</si>
  <si>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</si>
  <si>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</si>
  <si>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</si>
  <si>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</si>
  <si>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</si>
  <si>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</si>
  <si>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</si>
  <si>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</si>
  <si>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</si>
  <si>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</si>
  <si>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</si>
  <si>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</si>
  <si>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</si>
  <si>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</si>
  <si>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</si>
  <si>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</si>
  <si>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</si>
  <si>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</si>
  <si>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</si>
  <si>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</si>
  <si>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</si>
  <si>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</si>
  <si>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</si>
  <si>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</si>
  <si>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</si>
  <si>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</si>
  <si>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</si>
  <si>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</si>
  <si>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</si>
  <si>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</si>
  <si>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</si>
  <si>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</si>
  <si>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</si>
  <si>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</si>
  <si>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</si>
  <si>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</si>
  <si>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</si>
  <si>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</si>
  <si>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</si>
  <si>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</si>
  <si>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</si>
  <si>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</si>
  <si>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</si>
  <si>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</si>
  <si>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</si>
  <si>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</si>
  <si>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</si>
  <si>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</si>
  <si>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</si>
  <si>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</si>
  <si>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</si>
  <si>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</si>
  <si>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</si>
  <si>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</si>
  <si>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</si>
  <si>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</si>
  <si>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</si>
  <si>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</si>
  <si>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</si>
  <si>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</si>
  <si>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</si>
  <si>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</si>
  <si>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</si>
  <si>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</si>
  <si>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</si>
  <si>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</si>
  <si>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</si>
  <si>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</si>
  <si>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</si>
  <si>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</si>
  <si>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</si>
  <si>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</si>
  <si>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</si>
  <si>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</si>
  <si>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</si>
  <si>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②管路経年化率
　定期的に施設、管路の更新を行っており、類似団体等よりも低く抑えられているものの、上昇傾向であり、今後も管路の計画的な更新に取り組む必要があります。
③管路更新率
　翌年度繰越の布設替工事が前年度と比較して多く、0.54ポイント減少し類似団体等と同等となりました。
　管路の更新にあたっては、実質的な使用可能年数に基づいて更新時期を定め、老朽化した管路の計画的な更新を図っていきます。</t>
    <rPh sb="22" eb="25">
      <t>テイキテキ</t>
    </rPh>
    <rPh sb="26" eb="28">
      <t>シセツ</t>
    </rPh>
    <rPh sb="29" eb="31">
      <t>カンロ</t>
    </rPh>
    <rPh sb="32" eb="34">
      <t>コウシン</t>
    </rPh>
    <rPh sb="35" eb="36">
      <t>オコナ</t>
    </rPh>
    <rPh sb="41" eb="43">
      <t>ルイジ</t>
    </rPh>
    <rPh sb="43" eb="45">
      <t>ダンタイ</t>
    </rPh>
    <rPh sb="45" eb="46">
      <t>トウ</t>
    </rPh>
    <rPh sb="49" eb="50">
      <t>ヒク</t>
    </rPh>
    <rPh sb="51" eb="52">
      <t>オサ</t>
    </rPh>
    <rPh sb="62" eb="64">
      <t>ジョウショウ</t>
    </rPh>
    <rPh sb="64" eb="66">
      <t>ケイコウ</t>
    </rPh>
    <rPh sb="70" eb="72">
      <t>コンゴ</t>
    </rPh>
    <rPh sb="73" eb="75">
      <t>カンロ</t>
    </rPh>
    <rPh sb="76" eb="79">
      <t>ケイカクテキ</t>
    </rPh>
    <rPh sb="80" eb="82">
      <t>コウシン</t>
    </rPh>
    <rPh sb="83" eb="84">
      <t>ト</t>
    </rPh>
    <rPh sb="85" eb="86">
      <t>ク</t>
    </rPh>
    <rPh sb="87" eb="89">
      <t>ヒツヨウ</t>
    </rPh>
    <rPh sb="97" eb="99">
      <t>カンロ</t>
    </rPh>
    <rPh sb="99" eb="101">
      <t>コウシン</t>
    </rPh>
    <rPh sb="101" eb="102">
      <t>リツ</t>
    </rPh>
    <rPh sb="104" eb="107">
      <t>ヨクネンド</t>
    </rPh>
    <rPh sb="116" eb="119">
      <t>ゼンネンド</t>
    </rPh>
    <rPh sb="120" eb="122">
      <t>ヒカク</t>
    </rPh>
    <rPh sb="124" eb="125">
      <t>オオ</t>
    </rPh>
    <rPh sb="135" eb="137">
      <t>ゲンショウ</t>
    </rPh>
    <rPh sb="138" eb="140">
      <t>ルイジ</t>
    </rPh>
    <rPh sb="140" eb="142">
      <t>ダンタイ</t>
    </rPh>
    <rPh sb="142" eb="143">
      <t>トウ</t>
    </rPh>
    <rPh sb="144" eb="146">
      <t>ドウトウ</t>
    </rPh>
    <rPh sb="155" eb="157">
      <t>カンロ</t>
    </rPh>
    <rPh sb="158" eb="160">
      <t>コウシン</t>
    </rPh>
    <rPh sb="167" eb="170">
      <t>ジッシツテキ</t>
    </rPh>
    <rPh sb="171" eb="173">
      <t>シヨウ</t>
    </rPh>
    <rPh sb="173" eb="175">
      <t>カノウ</t>
    </rPh>
    <rPh sb="175" eb="177">
      <t>ネンスウ</t>
    </rPh>
    <rPh sb="178" eb="179">
      <t>モト</t>
    </rPh>
    <rPh sb="182" eb="184">
      <t>コウシン</t>
    </rPh>
    <rPh sb="184" eb="186">
      <t>ジキ</t>
    </rPh>
    <rPh sb="187" eb="188">
      <t>サダ</t>
    </rPh>
    <rPh sb="190" eb="193">
      <t>ロウキュウカ</t>
    </rPh>
    <rPh sb="195" eb="197">
      <t>カンロ</t>
    </rPh>
    <rPh sb="198" eb="201">
      <t>ケイカクテキ</t>
    </rPh>
    <rPh sb="202" eb="204">
      <t>コウシン</t>
    </rPh>
    <rPh sb="205" eb="206">
      <t>ハカ</t>
    </rPh>
    <phoneticPr fontId="4"/>
  </si>
  <si>
    <t>①経常収支率
　収益は、工事負担金としての一般会計繰入金の減少が影響し総収益は減少しました。費用は、減価償却費や資産減耗費は増加しましたが、修繕費等の減少により総費用は減少しました。その結果、1.42ポイント減少しましたが、類似団体等と比べ良好な数値となっており、安定した経営が行われています。しかし、減価償却費は年々増加しており、今後も高い水準の傾向が見込まれることから経常収支比率の増加は見込まれません。
③流動比率
　水道料金収入等の未収金は僅かに減少したため流動資産も僅かに減少しましたが、工事代金等の未払金の減少により流動負債は大幅に減少したため同比率は177.85ポイント増加しました。類似団体等を上回っています。
④企業債残高対給水収益比率
　近年新たに企業債を借り入れておらず、類似団体等と比べて低いものとなっています。
⑤料金回収率
　令和２年度は４か月分の水道料金基本料金免除を実施しましたが、令和３年度は実施しなかったためは12.38ポイント増加し再び100％を上回りました。
⑥給水原価
　有収水量及び費用の減少により1.63円減少しました。
⑦施設利用率　⑧有収率
　類似団体等を上回っており、効率的な施設運営が行われ、収益に反映されたものと考えられます。</t>
    <rPh sb="1" eb="6">
      <t>ケイジョウシュウシリツ</t>
    </rPh>
    <rPh sb="8" eb="10">
      <t>シュウエキ</t>
    </rPh>
    <rPh sb="12" eb="14">
      <t>コウジ</t>
    </rPh>
    <rPh sb="14" eb="17">
      <t>フタンキン</t>
    </rPh>
    <rPh sb="21" eb="23">
      <t>イッパン</t>
    </rPh>
    <rPh sb="23" eb="25">
      <t>カイケイ</t>
    </rPh>
    <rPh sb="25" eb="28">
      <t>クリイレキン</t>
    </rPh>
    <rPh sb="29" eb="31">
      <t>ゲンショウ</t>
    </rPh>
    <rPh sb="32" eb="34">
      <t>エイキョウ</t>
    </rPh>
    <rPh sb="35" eb="38">
      <t>ソウシュウエキ</t>
    </rPh>
    <rPh sb="39" eb="41">
      <t>ゲンショウ</t>
    </rPh>
    <rPh sb="46" eb="48">
      <t>ヒヨウ</t>
    </rPh>
    <rPh sb="50" eb="55">
      <t>ゲンカショウキャクヒ</t>
    </rPh>
    <rPh sb="56" eb="61">
      <t>シサンゲンモウヒ</t>
    </rPh>
    <rPh sb="62" eb="64">
      <t>ゾウカ</t>
    </rPh>
    <rPh sb="70" eb="73">
      <t>シュウゼンヒ</t>
    </rPh>
    <rPh sb="73" eb="74">
      <t>トウ</t>
    </rPh>
    <rPh sb="75" eb="77">
      <t>ゲンショウ</t>
    </rPh>
    <rPh sb="80" eb="83">
      <t>ソウヒヨウ</t>
    </rPh>
    <rPh sb="84" eb="86">
      <t>ゲンショウ</t>
    </rPh>
    <rPh sb="93" eb="95">
      <t>ケッカ</t>
    </rPh>
    <rPh sb="104" eb="106">
      <t>ゲンショウ</t>
    </rPh>
    <rPh sb="112" eb="114">
      <t>ルイジ</t>
    </rPh>
    <rPh sb="114" eb="116">
      <t>ダンタイ</t>
    </rPh>
    <rPh sb="116" eb="117">
      <t>トウ</t>
    </rPh>
    <rPh sb="118" eb="119">
      <t>クラ</t>
    </rPh>
    <rPh sb="120" eb="122">
      <t>リョウコウ</t>
    </rPh>
    <rPh sb="123" eb="125">
      <t>スウチ</t>
    </rPh>
    <rPh sb="132" eb="134">
      <t>アンテイ</t>
    </rPh>
    <rPh sb="136" eb="138">
      <t>ケイエイ</t>
    </rPh>
    <rPh sb="139" eb="140">
      <t>オコナ</t>
    </rPh>
    <rPh sb="152" eb="157">
      <t>ゲンカショウキャクヒ</t>
    </rPh>
    <rPh sb="158" eb="160">
      <t>ネンネン</t>
    </rPh>
    <rPh sb="160" eb="162">
      <t>ゾウカ</t>
    </rPh>
    <rPh sb="167" eb="169">
      <t>コンゴ</t>
    </rPh>
    <rPh sb="170" eb="171">
      <t>タカ</t>
    </rPh>
    <rPh sb="172" eb="174">
      <t>スイジュン</t>
    </rPh>
    <rPh sb="175" eb="177">
      <t>ケイコウ</t>
    </rPh>
    <rPh sb="178" eb="180">
      <t>ミコ</t>
    </rPh>
    <rPh sb="187" eb="191">
      <t>ケイジョウシュウシ</t>
    </rPh>
    <rPh sb="191" eb="193">
      <t>ヒリツ</t>
    </rPh>
    <rPh sb="194" eb="196">
      <t>ゾウカ</t>
    </rPh>
    <rPh sb="197" eb="199">
      <t>ミコ</t>
    </rPh>
    <rPh sb="206" eb="210">
      <t>リュウドウヒリツ</t>
    </rPh>
    <rPh sb="213" eb="215">
      <t>スイドウ</t>
    </rPh>
    <rPh sb="215" eb="217">
      <t>リョウキン</t>
    </rPh>
    <rPh sb="217" eb="219">
      <t>シュウニュウ</t>
    </rPh>
    <rPh sb="219" eb="220">
      <t>トウ</t>
    </rPh>
    <rPh sb="221" eb="224">
      <t>ミシュウキン</t>
    </rPh>
    <rPh sb="225" eb="226">
      <t>ワズ</t>
    </rPh>
    <rPh sb="228" eb="230">
      <t>ゲンショウ</t>
    </rPh>
    <rPh sb="234" eb="236">
      <t>リュウドウ</t>
    </rPh>
    <rPh sb="236" eb="238">
      <t>シサン</t>
    </rPh>
    <rPh sb="239" eb="240">
      <t>ワズ</t>
    </rPh>
    <rPh sb="242" eb="244">
      <t>ゲンショウ</t>
    </rPh>
    <rPh sb="250" eb="252">
      <t>コウジ</t>
    </rPh>
    <rPh sb="252" eb="254">
      <t>ダイキン</t>
    </rPh>
    <rPh sb="254" eb="255">
      <t>トウ</t>
    </rPh>
    <rPh sb="256" eb="258">
      <t>ミバラ</t>
    </rPh>
    <rPh sb="258" eb="259">
      <t>キン</t>
    </rPh>
    <rPh sb="260" eb="262">
      <t>ゲンショウ</t>
    </rPh>
    <rPh sb="265" eb="267">
      <t>リュウドウ</t>
    </rPh>
    <rPh sb="267" eb="269">
      <t>フサイ</t>
    </rPh>
    <rPh sb="269" eb="271">
      <t>オオハバ</t>
    </rPh>
    <rPh sb="273" eb="275">
      <t>ゲンショウ</t>
    </rPh>
    <rPh sb="278" eb="281">
      <t>ドウヒリツ</t>
    </rPh>
    <rPh sb="293" eb="295">
      <t>ゾウカ</t>
    </rPh>
    <rPh sb="300" eb="302">
      <t>ルイジ</t>
    </rPh>
    <rPh sb="306" eb="308">
      <t>ウワマワ</t>
    </rPh>
    <rPh sb="348" eb="350">
      <t>ルイジ</t>
    </rPh>
    <rPh sb="354" eb="355">
      <t>クラ</t>
    </rPh>
    <rPh sb="357" eb="358">
      <t>ヒク</t>
    </rPh>
    <rPh sb="378" eb="380">
      <t>レイワ</t>
    </rPh>
    <rPh sb="381" eb="383">
      <t>ネンド</t>
    </rPh>
    <rPh sb="386" eb="387">
      <t>ゲツ</t>
    </rPh>
    <rPh sb="387" eb="388">
      <t>ブン</t>
    </rPh>
    <rPh sb="389" eb="391">
      <t>スイドウ</t>
    </rPh>
    <rPh sb="391" eb="393">
      <t>リョウキン</t>
    </rPh>
    <rPh sb="393" eb="395">
      <t>キホン</t>
    </rPh>
    <rPh sb="395" eb="397">
      <t>リョウキン</t>
    </rPh>
    <rPh sb="397" eb="399">
      <t>メンジョ</t>
    </rPh>
    <rPh sb="400" eb="402">
      <t>ジッシ</t>
    </rPh>
    <rPh sb="408" eb="410">
      <t>レイワ</t>
    </rPh>
    <rPh sb="411" eb="413">
      <t>ネンド</t>
    </rPh>
    <rPh sb="414" eb="416">
      <t>ジッシ</t>
    </rPh>
    <rPh sb="422" eb="423">
      <t>リツ</t>
    </rPh>
    <rPh sb="433" eb="435">
      <t>ゾウカ</t>
    </rPh>
    <rPh sb="435" eb="436">
      <t>フタタ</t>
    </rPh>
    <rPh sb="442" eb="444">
      <t>ウワマワ</t>
    </rPh>
    <rPh sb="452" eb="454">
      <t>キュウスイ</t>
    </rPh>
    <rPh sb="457" eb="461">
      <t>ユウシュウスイリョウ</t>
    </rPh>
    <rPh sb="461" eb="462">
      <t>オヨ</t>
    </rPh>
    <rPh sb="466" eb="468">
      <t>ゲンショウ</t>
    </rPh>
    <rPh sb="475" eb="476">
      <t>エン</t>
    </rPh>
    <rPh sb="476" eb="478">
      <t>ゲンショウ</t>
    </rPh>
    <rPh sb="486" eb="488">
      <t>シセツ</t>
    </rPh>
    <rPh sb="488" eb="490">
      <t>リヨウ</t>
    </rPh>
    <rPh sb="498" eb="500">
      <t>ルイジ</t>
    </rPh>
    <rPh sb="504" eb="506">
      <t>ウワマワ</t>
    </rPh>
    <rPh sb="511" eb="514">
      <t>コウリツテキ</t>
    </rPh>
    <rPh sb="515" eb="517">
      <t>シセツ</t>
    </rPh>
    <rPh sb="517" eb="519">
      <t>ウンエイ</t>
    </rPh>
    <rPh sb="520" eb="521">
      <t>オコナ</t>
    </rPh>
    <rPh sb="524" eb="526">
      <t>シュウエキ</t>
    </rPh>
    <rPh sb="527" eb="529">
      <t>ハンエイ</t>
    </rPh>
    <rPh sb="535" eb="536">
      <t>カンガ</t>
    </rPh>
    <phoneticPr fontId="4"/>
  </si>
  <si>
    <t>　令和３年度は、令和２年度の新型コロナウイルス感染症対策であるステイホームによる有収水量の増加傾向は薄れ、有収水量は減少しました。しかし、令和元年度より有収水量は増加しており安定した収益が確保でき、財務バランスは健全な状態が維持されています。
　今後、収入面は大きな給水収益増加が見込めない一方、費用面は減価償却等が増加する見通しです。また、管路経年化率は毎年上昇し続けており、引き続き施設・管路更新に多額の費用が見込まれるため、次年度以降も投資額が高水準で推移する見通しです。
　新水道ビジョンで定めた施策目標の達成と適切な事業運営を継続していくため、効率的な運営に努めるとともに、公民連携拡大の検討や、施設管路の更新整備を計画的に実施していきます。
　平成３０年度に策定された経営戦略は令和５年度に見直し予定です。</t>
    <rPh sb="1" eb="3">
      <t>レイワ</t>
    </rPh>
    <rPh sb="4" eb="6">
      <t>ネンド</t>
    </rPh>
    <rPh sb="8" eb="10">
      <t>レイワ</t>
    </rPh>
    <rPh sb="11" eb="13">
      <t>ネンド</t>
    </rPh>
    <rPh sb="14" eb="16">
      <t>シンガタ</t>
    </rPh>
    <rPh sb="23" eb="26">
      <t>カンセンショウ</t>
    </rPh>
    <rPh sb="26" eb="28">
      <t>タイサク</t>
    </rPh>
    <rPh sb="40" eb="42">
      <t>ユウシュウ</t>
    </rPh>
    <rPh sb="42" eb="44">
      <t>スイリョウ</t>
    </rPh>
    <rPh sb="45" eb="47">
      <t>ゾウカ</t>
    </rPh>
    <rPh sb="47" eb="49">
      <t>ケイコウ</t>
    </rPh>
    <rPh sb="50" eb="51">
      <t>ウス</t>
    </rPh>
    <rPh sb="53" eb="55">
      <t>ユウシュウ</t>
    </rPh>
    <rPh sb="55" eb="57">
      <t>スイリョウ</t>
    </rPh>
    <rPh sb="58" eb="60">
      <t>ゲンショウ</t>
    </rPh>
    <rPh sb="76" eb="78">
      <t>ユウシュウ</t>
    </rPh>
    <rPh sb="78" eb="80">
      <t>スイリョウ</t>
    </rPh>
    <rPh sb="81" eb="83">
      <t>ゾウカ</t>
    </rPh>
    <rPh sb="92" eb="94">
      <t>シュウエキ</t>
    </rPh>
    <rPh sb="95" eb="97">
      <t>カクホ</t>
    </rPh>
    <rPh sb="100" eb="102">
      <t>ザイム</t>
    </rPh>
    <rPh sb="107" eb="109">
      <t>ケンゼン</t>
    </rPh>
    <rPh sb="110" eb="112">
      <t>ジョウタイ</t>
    </rPh>
    <rPh sb="113" eb="115">
      <t>イジ</t>
    </rPh>
    <rPh sb="124" eb="126">
      <t>コンゴ</t>
    </rPh>
    <rPh sb="127" eb="130">
      <t>シュウニュウメン</t>
    </rPh>
    <rPh sb="130" eb="131">
      <t>オオ</t>
    </rPh>
    <rPh sb="134" eb="136">
      <t>キュウスイ</t>
    </rPh>
    <rPh sb="136" eb="138">
      <t>シュウエキ</t>
    </rPh>
    <rPh sb="138" eb="140">
      <t>ゾウカ</t>
    </rPh>
    <rPh sb="141" eb="143">
      <t>ミコ</t>
    </rPh>
    <rPh sb="146" eb="148">
      <t>イッポウ</t>
    </rPh>
    <rPh sb="149" eb="152">
      <t>ヒヨウメン</t>
    </rPh>
    <rPh sb="153" eb="155">
      <t>ゲンカ</t>
    </rPh>
    <rPh sb="155" eb="157">
      <t>ショウキャク</t>
    </rPh>
    <rPh sb="157" eb="158">
      <t>トウ</t>
    </rPh>
    <rPh sb="159" eb="161">
      <t>ゾウカ</t>
    </rPh>
    <rPh sb="163" eb="165">
      <t>ミトオ</t>
    </rPh>
    <rPh sb="172" eb="174">
      <t>カンロ</t>
    </rPh>
    <rPh sb="174" eb="177">
      <t>ケイネンカ</t>
    </rPh>
    <rPh sb="177" eb="178">
      <t>リツ</t>
    </rPh>
    <rPh sb="179" eb="181">
      <t>マイトシ</t>
    </rPh>
    <rPh sb="181" eb="183">
      <t>ジョウショウ</t>
    </rPh>
    <rPh sb="184" eb="185">
      <t>ツヅ</t>
    </rPh>
    <rPh sb="190" eb="191">
      <t>ヒ</t>
    </rPh>
    <rPh sb="192" eb="193">
      <t>ツヅ</t>
    </rPh>
    <rPh sb="194" eb="196">
      <t>シセツ</t>
    </rPh>
    <rPh sb="197" eb="199">
      <t>カンロ</t>
    </rPh>
    <rPh sb="199" eb="201">
      <t>コウシン</t>
    </rPh>
    <rPh sb="202" eb="204">
      <t>タガク</t>
    </rPh>
    <rPh sb="205" eb="207">
      <t>ヒヨウ</t>
    </rPh>
    <rPh sb="208" eb="210">
      <t>ミコ</t>
    </rPh>
    <rPh sb="216" eb="219">
      <t>ジネンド</t>
    </rPh>
    <rPh sb="219" eb="221">
      <t>イコウ</t>
    </rPh>
    <rPh sb="222" eb="224">
      <t>トウシ</t>
    </rPh>
    <rPh sb="224" eb="225">
      <t>ガク</t>
    </rPh>
    <rPh sb="226" eb="229">
      <t>コウスイジュン</t>
    </rPh>
    <rPh sb="230" eb="232">
      <t>スイイ</t>
    </rPh>
    <rPh sb="234" eb="236">
      <t>ミトオ</t>
    </rPh>
    <rPh sb="242" eb="243">
      <t>シン</t>
    </rPh>
    <rPh sb="243" eb="245">
      <t>スイドウ</t>
    </rPh>
    <rPh sb="250" eb="251">
      <t>サダ</t>
    </rPh>
    <rPh sb="253" eb="255">
      <t>シサク</t>
    </rPh>
    <rPh sb="255" eb="257">
      <t>モクヒョウ</t>
    </rPh>
    <rPh sb="258" eb="260">
      <t>タッセイ</t>
    </rPh>
    <rPh sb="261" eb="263">
      <t>テキセツ</t>
    </rPh>
    <rPh sb="264" eb="266">
      <t>ジギョウ</t>
    </rPh>
    <rPh sb="266" eb="268">
      <t>ウンエイ</t>
    </rPh>
    <rPh sb="269" eb="271">
      <t>ケイゾク</t>
    </rPh>
    <rPh sb="278" eb="281">
      <t>コウリツテキ</t>
    </rPh>
    <rPh sb="282" eb="284">
      <t>ウンエイ</t>
    </rPh>
    <rPh sb="285" eb="286">
      <t>ツト</t>
    </rPh>
    <rPh sb="293" eb="295">
      <t>コウミン</t>
    </rPh>
    <rPh sb="295" eb="297">
      <t>レンケイ</t>
    </rPh>
    <rPh sb="297" eb="299">
      <t>カクダイ</t>
    </rPh>
    <rPh sb="300" eb="302">
      <t>ケントウ</t>
    </rPh>
    <rPh sb="304" eb="306">
      <t>シセツ</t>
    </rPh>
    <rPh sb="306" eb="308">
      <t>カンロ</t>
    </rPh>
    <rPh sb="309" eb="311">
      <t>コウシン</t>
    </rPh>
    <rPh sb="311" eb="313">
      <t>セイビ</t>
    </rPh>
    <rPh sb="314" eb="317">
      <t>ケイカクテキ</t>
    </rPh>
    <rPh sb="318" eb="320">
      <t>ジッシ</t>
    </rPh>
    <rPh sb="328" eb="330">
      <t>ヘイセイ</t>
    </rPh>
    <rPh sb="332" eb="334">
      <t>ネンド</t>
    </rPh>
    <rPh sb="335" eb="337">
      <t>サクテイ</t>
    </rPh>
    <rPh sb="341" eb="343">
      <t>ケイエイ</t>
    </rPh>
    <rPh sb="343" eb="345">
      <t>センリャク</t>
    </rPh>
    <rPh sb="346" eb="348">
      <t>レイワ</t>
    </rPh>
    <rPh sb="349" eb="351">
      <t>ネンド</t>
    </rPh>
    <rPh sb="352" eb="354">
      <t>ミナオ</t>
    </rPh>
    <rPh sb="355" eb="35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</si>
</sst>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1.03</c:v>
                </c:pt>
                <c:pt idx="1">
                  <c:v>0.87</c:v>
                </c:pt>
                <c:pt idx="2">
                  <c:v>0.95</c:v>
                </c:pt>
                <c:pt idx="3">
                  <c:v>1.29</c:v>
                </c:pt>
                <c:pt idx="4">
                  <c:v>0.75</c:v>
                </c:pt>
              </c:numCache>
            </c:numRef>
          </c:val>
          <c:extLst>
            <c:ext xmlns:c16="http://schemas.microsoft.com/office/drawing/2014/chart" uri="{C3380CC4-5D6E-409C-BE32-E72D297353CC}">
              <c16:uniqueId val="{00000000-322B-48F3-9D2C-561C7E1E37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322B-48F3-9D2C-561C7E1E37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82.18</c:v>
                </c:pt>
                <c:pt idx="1">
                  <c:v>81.95</c:v>
                </c:pt>
                <c:pt idx="2">
                  <c:v>81.81</c:v>
                </c:pt>
                <c:pt idx="3">
                  <c:v>82.95</c:v>
                </c:pt>
                <c:pt idx="4">
                  <c:v>82</c:v>
                </c:pt>
              </c:numCache>
            </c:numRef>
          </c:val>
          <c:extLst>
            <c:ext xmlns:c16="http://schemas.microsoft.com/office/drawing/2014/chart" uri="{C3380CC4-5D6E-409C-BE32-E72D297353CC}">
              <c16:uniqueId val="{00000000-C567-450D-88C2-A09A765A62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C567-450D-88C2-A09A765A62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95.95</c:v>
                </c:pt>
                <c:pt idx="1">
                  <c:v>96.01</c:v>
                </c:pt>
                <c:pt idx="2">
                  <c:v>95.93</c:v>
                </c:pt>
                <c:pt idx="3">
                  <c:v>96.82</c:v>
                </c:pt>
                <c:pt idx="4">
                  <c:v>97.03</c:v>
                </c:pt>
              </c:numCache>
            </c:numRef>
          </c:val>
          <c:extLst>
            <c:ext xmlns:c16="http://schemas.microsoft.com/office/drawing/2014/chart" uri="{C3380CC4-5D6E-409C-BE32-E72D297353CC}">
              <c16:uniqueId val="{00000000-9BF3-42AB-A955-62D2C0680D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9BF3-42AB-A955-62D2C0680D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119.87</c:v>
                </c:pt>
                <c:pt idx="1">
                  <c:v>119.85</c:v>
                </c:pt>
                <c:pt idx="2">
                  <c:v>116.91</c:v>
                </c:pt>
                <c:pt idx="3">
                  <c:v>116.6</c:v>
                </c:pt>
                <c:pt idx="4">
                  <c:v>115.18</c:v>
                </c:pt>
              </c:numCache>
            </c:numRef>
          </c:val>
          <c:extLst>
            <c:ext xmlns:c16="http://schemas.microsoft.com/office/drawing/2014/chart" uri="{C3380CC4-5D6E-409C-BE32-E72D297353CC}">
              <c16:uniqueId val="{00000000-ECAE-41DC-9FA7-EFCADA7647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ECAE-41DC-9FA7-EFCADA7647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43.71</c:v>
                </c:pt>
                <c:pt idx="1">
                  <c:v>43.53</c:v>
                </c:pt>
                <c:pt idx="2">
                  <c:v>43.99</c:v>
                </c:pt>
                <c:pt idx="3">
                  <c:v>44.3</c:v>
                </c:pt>
                <c:pt idx="4">
                  <c:v>44.76</c:v>
                </c:pt>
              </c:numCache>
            </c:numRef>
          </c:val>
          <c:extLst>
            <c:ext xmlns:c16="http://schemas.microsoft.com/office/drawing/2014/chart" uri="{C3380CC4-5D6E-409C-BE32-E72D297353CC}">
              <c16:uniqueId val="{00000000-DDD4-4062-B3A9-335C22A529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DDD4-4062-B3A9-335C22A529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9.6999999999999993</c:v>
                </c:pt>
                <c:pt idx="1">
                  <c:v>11.04</c:v>
                </c:pt>
                <c:pt idx="2">
                  <c:v>11.55</c:v>
                </c:pt>
                <c:pt idx="3">
                  <c:v>12.41</c:v>
                </c:pt>
                <c:pt idx="4">
                  <c:v>12.56</c:v>
                </c:pt>
              </c:numCache>
            </c:numRef>
          </c:val>
          <c:extLst>
            <c:ext xmlns:c16="http://schemas.microsoft.com/office/drawing/2014/chart" uri="{C3380CC4-5D6E-409C-BE32-E72D297353CC}">
              <c16:uniqueId val="{00000000-EA62-4F71-832B-5DDD1C77D1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EA62-4F71-832B-5DDD1C77D1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53-4009-AE21-B360854BB99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1453-4009-AE21-B360854BB99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656.45</c:v>
                </c:pt>
                <c:pt idx="1">
                  <c:v>430.16</c:v>
                </c:pt>
                <c:pt idx="2">
                  <c:v>516.36</c:v>
                </c:pt>
                <c:pt idx="3">
                  <c:v>467.85</c:v>
                </c:pt>
                <c:pt idx="4">
                  <c:v>645.70000000000005</c:v>
                </c:pt>
              </c:numCache>
            </c:numRef>
          </c:val>
          <c:extLst>
            <c:ext xmlns:c16="http://schemas.microsoft.com/office/drawing/2014/chart" uri="{C3380CC4-5D6E-409C-BE32-E72D297353CC}">
              <c16:uniqueId val="{00000000-87A1-43D0-9E0C-4433B7BC50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87A1-43D0-9E0C-4433B7BC50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29.93</c:v>
                </c:pt>
                <c:pt idx="1">
                  <c:v>25.05</c:v>
                </c:pt>
                <c:pt idx="2">
                  <c:v>21.25</c:v>
                </c:pt>
                <c:pt idx="3">
                  <c:v>20.399999999999999</c:v>
                </c:pt>
                <c:pt idx="4">
                  <c:v>16.52</c:v>
                </c:pt>
              </c:numCache>
            </c:numRef>
          </c:val>
          <c:extLst>
            <c:ext xmlns:c16="http://schemas.microsoft.com/office/drawing/2014/chart" uri="{C3380CC4-5D6E-409C-BE32-E72D297353CC}">
              <c16:uniqueId val="{00000000-5DDF-4D31-8217-16846A8BC8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5DDF-4D31-8217-16846A8BC8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116.41</c:v>
                </c:pt>
                <c:pt idx="1">
                  <c:v>116.05</c:v>
                </c:pt>
                <c:pt idx="2">
                  <c:v>112.6</c:v>
                </c:pt>
                <c:pt idx="3">
                  <c:v>99.73</c:v>
                </c:pt>
                <c:pt idx="4">
                  <c:v>112.11</c:v>
                </c:pt>
              </c:numCache>
            </c:numRef>
          </c:val>
          <c:extLst>
            <c:ext xmlns:c16="http://schemas.microsoft.com/office/drawing/2014/chart" uri="{C3380CC4-5D6E-409C-BE32-E72D297353CC}">
              <c16:uniqueId val="{00000000-C12A-41E7-AA11-B53AA88908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C12A-41E7-AA11-B53AA88908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121.3</c:v>
                </c:pt>
                <c:pt idx="1">
                  <c:v>121.79</c:v>
                </c:pt>
                <c:pt idx="2">
                  <c:v>125.69</c:v>
                </c:pt>
                <c:pt idx="3">
                  <c:v>126.71</c:v>
                </c:pt>
                <c:pt idx="4">
                  <c:v>125.08</c:v>
                </c:pt>
              </c:numCache>
            </c:numRef>
          </c:val>
          <c:extLst>
            <c:ext xmlns:c16="http://schemas.microsoft.com/office/drawing/2014/chart" uri="{C3380CC4-5D6E-409C-BE32-E72D297353CC}">
              <c16:uniqueId val="{00000000-AB99-4A59-B7B4-63659826F85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AB99-4A59-B7B4-63659826F85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2.75" x14ac:dyDescent="0.25"/>
  <cols>
    <col min="1" max="1" width="2.6640625" customWidth="1"/>
    <col min="2" max="62" width="3.79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32" t="str">
        <f>データ!H6</f>
        <v>愛知県　安城市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189334</v>
      </c>
      <c r="AM8" s="45"/>
      <c r="AN8" s="45"/>
      <c r="AO8" s="45"/>
      <c r="AP8" s="45"/>
      <c r="AQ8" s="45"/>
      <c r="AR8" s="45"/>
      <c r="AS8" s="45"/>
      <c r="AT8" s="46">
        <f>データ!$S$6</f>
        <v>86.05</v>
      </c>
      <c r="AU8" s="47"/>
      <c r="AV8" s="47"/>
      <c r="AW8" s="47"/>
      <c r="AX8" s="47"/>
      <c r="AY8" s="47"/>
      <c r="AZ8" s="47"/>
      <c r="BA8" s="47"/>
      <c r="BB8" s="48">
        <f>データ!$T$6</f>
        <v>2200.2800000000002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5">
      <c r="A10" s="2"/>
      <c r="B10" s="46" t="str">
        <f>データ!$N$6</f>
        <v>-</v>
      </c>
      <c r="C10" s="47"/>
      <c r="D10" s="47"/>
      <c r="E10" s="47"/>
      <c r="F10" s="47"/>
      <c r="G10" s="47"/>
      <c r="H10" s="47"/>
      <c r="I10" s="46">
        <f>データ!$O$6</f>
        <v>95.67</v>
      </c>
      <c r="J10" s="47"/>
      <c r="K10" s="47"/>
      <c r="L10" s="47"/>
      <c r="M10" s="47"/>
      <c r="N10" s="47"/>
      <c r="O10" s="81"/>
      <c r="P10" s="48">
        <f>データ!$P$6</f>
        <v>99.94</v>
      </c>
      <c r="Q10" s="48"/>
      <c r="R10" s="48"/>
      <c r="S10" s="48"/>
      <c r="T10" s="48"/>
      <c r="U10" s="48"/>
      <c r="V10" s="48"/>
      <c r="W10" s="45">
        <f>データ!$Q$6</f>
        <v>2200</v>
      </c>
      <c r="X10" s="45"/>
      <c r="Y10" s="45"/>
      <c r="Z10" s="45"/>
      <c r="AA10" s="45"/>
      <c r="AB10" s="45"/>
      <c r="AC10" s="45"/>
      <c r="AD10" s="2"/>
      <c r="AE10" s="2"/>
      <c r="AF10" s="2"/>
      <c r="AG10" s="2"/>
      <c r="AH10" s="2"/>
      <c r="AI10" s="2"/>
      <c r="AJ10" s="2"/>
      <c r="AK10" s="2"/>
      <c r="AL10" s="45">
        <f>データ!$U$6</f>
        <v>188949</v>
      </c>
      <c r="AM10" s="45"/>
      <c r="AN10" s="45"/>
      <c r="AO10" s="45"/>
      <c r="AP10" s="45"/>
      <c r="AQ10" s="45"/>
      <c r="AR10" s="45"/>
      <c r="AS10" s="45"/>
      <c r="AT10" s="46">
        <f>データ!$V$6</f>
        <v>86.01</v>
      </c>
      <c r="AU10" s="47"/>
      <c r="AV10" s="47"/>
      <c r="AW10" s="47"/>
      <c r="AX10" s="47"/>
      <c r="AY10" s="47"/>
      <c r="AZ10" s="47"/>
      <c r="BA10" s="47"/>
      <c r="BB10" s="48">
        <f>データ!$W$6</f>
        <v>2196.83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5"/>
      <c r="BM44" s="86"/>
      <c r="BN44" s="86"/>
      <c r="BO44" s="86"/>
      <c r="BP44" s="86"/>
      <c r="BQ44" s="86"/>
      <c r="BR44" s="86"/>
      <c r="BS44" s="86"/>
      <c r="BT44" s="86"/>
      <c r="BU44" s="86"/>
      <c r="BV44" s="86"/>
      <c r="BW44" s="86"/>
      <c r="BX44" s="86"/>
      <c r="BY44" s="86"/>
      <c r="BZ44" s="87"/>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8"/>
      <c r="BN47" s="88"/>
      <c r="BO47" s="88"/>
      <c r="BP47" s="88"/>
      <c r="BQ47" s="88"/>
      <c r="BR47" s="88"/>
      <c r="BS47" s="88"/>
      <c r="BT47" s="88"/>
      <c r="BU47" s="88"/>
      <c r="BV47" s="88"/>
      <c r="BW47" s="88"/>
      <c r="BX47" s="88"/>
      <c r="BY47" s="88"/>
      <c r="BZ47" s="84"/>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8"/>
      <c r="BN48" s="88"/>
      <c r="BO48" s="88"/>
      <c r="BP48" s="88"/>
      <c r="BQ48" s="88"/>
      <c r="BR48" s="88"/>
      <c r="BS48" s="88"/>
      <c r="BT48" s="88"/>
      <c r="BU48" s="88"/>
      <c r="BV48" s="88"/>
      <c r="BW48" s="88"/>
      <c r="BX48" s="88"/>
      <c r="BY48" s="88"/>
      <c r="BZ48" s="84"/>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8"/>
      <c r="BN49" s="88"/>
      <c r="BO49" s="88"/>
      <c r="BP49" s="88"/>
      <c r="BQ49" s="88"/>
      <c r="BR49" s="88"/>
      <c r="BS49" s="88"/>
      <c r="BT49" s="88"/>
      <c r="BU49" s="88"/>
      <c r="BV49" s="88"/>
      <c r="BW49" s="88"/>
      <c r="BX49" s="88"/>
      <c r="BY49" s="88"/>
      <c r="BZ49" s="84"/>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8"/>
      <c r="BN50" s="88"/>
      <c r="BO50" s="88"/>
      <c r="BP50" s="88"/>
      <c r="BQ50" s="88"/>
      <c r="BR50" s="88"/>
      <c r="BS50" s="88"/>
      <c r="BT50" s="88"/>
      <c r="BU50" s="88"/>
      <c r="BV50" s="88"/>
      <c r="BW50" s="88"/>
      <c r="BX50" s="88"/>
      <c r="BY50" s="88"/>
      <c r="BZ50" s="84"/>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8"/>
      <c r="BN51" s="88"/>
      <c r="BO51" s="88"/>
      <c r="BP51" s="88"/>
      <c r="BQ51" s="88"/>
      <c r="BR51" s="88"/>
      <c r="BS51" s="88"/>
      <c r="BT51" s="88"/>
      <c r="BU51" s="88"/>
      <c r="BV51" s="88"/>
      <c r="BW51" s="88"/>
      <c r="BX51" s="88"/>
      <c r="BY51" s="88"/>
      <c r="BZ51" s="84"/>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8"/>
      <c r="BN52" s="88"/>
      <c r="BO52" s="88"/>
      <c r="BP52" s="88"/>
      <c r="BQ52" s="88"/>
      <c r="BR52" s="88"/>
      <c r="BS52" s="88"/>
      <c r="BT52" s="88"/>
      <c r="BU52" s="88"/>
      <c r="BV52" s="88"/>
      <c r="BW52" s="88"/>
      <c r="BX52" s="88"/>
      <c r="BY52" s="88"/>
      <c r="BZ52" s="84"/>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8"/>
      <c r="BN53" s="88"/>
      <c r="BO53" s="88"/>
      <c r="BP53" s="88"/>
      <c r="BQ53" s="88"/>
      <c r="BR53" s="88"/>
      <c r="BS53" s="88"/>
      <c r="BT53" s="88"/>
      <c r="BU53" s="88"/>
      <c r="BV53" s="88"/>
      <c r="BW53" s="88"/>
      <c r="BX53" s="88"/>
      <c r="BY53" s="88"/>
      <c r="BZ53" s="84"/>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8"/>
      <c r="BN54" s="88"/>
      <c r="BO54" s="88"/>
      <c r="BP54" s="88"/>
      <c r="BQ54" s="88"/>
      <c r="BR54" s="88"/>
      <c r="BS54" s="88"/>
      <c r="BT54" s="88"/>
      <c r="BU54" s="88"/>
      <c r="BV54" s="88"/>
      <c r="BW54" s="88"/>
      <c r="BX54" s="88"/>
      <c r="BY54" s="88"/>
      <c r="BZ54" s="84"/>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8"/>
      <c r="BN55" s="88"/>
      <c r="BO55" s="88"/>
      <c r="BP55" s="88"/>
      <c r="BQ55" s="88"/>
      <c r="BR55" s="88"/>
      <c r="BS55" s="88"/>
      <c r="BT55" s="88"/>
      <c r="BU55" s="88"/>
      <c r="BV55" s="88"/>
      <c r="BW55" s="88"/>
      <c r="BX55" s="88"/>
      <c r="BY55" s="88"/>
      <c r="BZ55" s="84"/>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8"/>
      <c r="BN56" s="88"/>
      <c r="BO56" s="88"/>
      <c r="BP56" s="88"/>
      <c r="BQ56" s="88"/>
      <c r="BR56" s="88"/>
      <c r="BS56" s="88"/>
      <c r="BT56" s="88"/>
      <c r="BU56" s="88"/>
      <c r="BV56" s="88"/>
      <c r="BW56" s="88"/>
      <c r="BX56" s="88"/>
      <c r="BY56" s="88"/>
      <c r="BZ56" s="84"/>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8"/>
      <c r="BN57" s="88"/>
      <c r="BO57" s="88"/>
      <c r="BP57" s="88"/>
      <c r="BQ57" s="88"/>
      <c r="BR57" s="88"/>
      <c r="BS57" s="88"/>
      <c r="BT57" s="88"/>
      <c r="BU57" s="88"/>
      <c r="BV57" s="88"/>
      <c r="BW57" s="88"/>
      <c r="BX57" s="88"/>
      <c r="BY57" s="88"/>
      <c r="BZ57" s="84"/>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8"/>
      <c r="BN58" s="88"/>
      <c r="BO58" s="88"/>
      <c r="BP58" s="88"/>
      <c r="BQ58" s="88"/>
      <c r="BR58" s="88"/>
      <c r="BS58" s="88"/>
      <c r="BT58" s="88"/>
      <c r="BU58" s="88"/>
      <c r="BV58" s="88"/>
      <c r="BW58" s="88"/>
      <c r="BX58" s="88"/>
      <c r="BY58" s="88"/>
      <c r="BZ58" s="84"/>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8"/>
      <c r="BN59" s="88"/>
      <c r="BO59" s="88"/>
      <c r="BP59" s="88"/>
      <c r="BQ59" s="88"/>
      <c r="BR59" s="88"/>
      <c r="BS59" s="88"/>
      <c r="BT59" s="88"/>
      <c r="BU59" s="88"/>
      <c r="BV59" s="88"/>
      <c r="BW59" s="88"/>
      <c r="BX59" s="88"/>
      <c r="BY59" s="88"/>
      <c r="BZ59" s="84"/>
    </row>
    <row r="60" spans="1:78" ht="13.5" customHeight="1" x14ac:dyDescent="0.2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8"/>
      <c r="BN60" s="88"/>
      <c r="BO60" s="88"/>
      <c r="BP60" s="88"/>
      <c r="BQ60" s="88"/>
      <c r="BR60" s="88"/>
      <c r="BS60" s="88"/>
      <c r="BT60" s="88"/>
      <c r="BU60" s="88"/>
      <c r="BV60" s="88"/>
      <c r="BW60" s="88"/>
      <c r="BX60" s="88"/>
      <c r="BY60" s="88"/>
      <c r="BZ60" s="84"/>
    </row>
    <row r="61" spans="1:78" ht="13.5" customHeight="1" x14ac:dyDescent="0.2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8"/>
      <c r="BN61" s="88"/>
      <c r="BO61" s="88"/>
      <c r="BP61" s="88"/>
      <c r="BQ61" s="88"/>
      <c r="BR61" s="88"/>
      <c r="BS61" s="88"/>
      <c r="BT61" s="88"/>
      <c r="BU61" s="88"/>
      <c r="BV61" s="88"/>
      <c r="BW61" s="88"/>
      <c r="BX61" s="88"/>
      <c r="BY61" s="88"/>
      <c r="BZ61" s="84"/>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8"/>
      <c r="BN62" s="88"/>
      <c r="BO62" s="88"/>
      <c r="BP62" s="88"/>
      <c r="BQ62" s="88"/>
      <c r="BR62" s="88"/>
      <c r="BS62" s="88"/>
      <c r="BT62" s="88"/>
      <c r="BU62" s="88"/>
      <c r="BV62" s="88"/>
      <c r="BW62" s="88"/>
      <c r="BX62" s="88"/>
      <c r="BY62" s="88"/>
      <c r="BZ62" s="84"/>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8"/>
      <c r="BN63" s="88"/>
      <c r="BO63" s="88"/>
      <c r="BP63" s="88"/>
      <c r="BQ63" s="88"/>
      <c r="BR63" s="88"/>
      <c r="BS63" s="88"/>
      <c r="BT63" s="88"/>
      <c r="BU63" s="88"/>
      <c r="BV63" s="88"/>
      <c r="BW63" s="88"/>
      <c r="BX63" s="88"/>
      <c r="BY63" s="88"/>
      <c r="BZ63" s="8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7RUv4Xn9ys6f6+qdjym9T52q852pKGTCeA5uGF5f7AQutyBTG+ijQE4RiUu0UjesSaE+L3aKGCmf9bJNmXkaA==" saltValue="eJHhS9bHJCfZB/y4R6Uh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5">
      <c r="A4" s="15" t="s">
        <v>53</v>
      </c>
      <c r="B4" s="17"/>
      <c r="C4" s="17"/>
      <c r="D4" s="17"/>
      <c r="E4" s="17"/>
      <c r="F4" s="17"/>
      <c r="G4" s="17"/>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232122</v>
      </c>
      <c r="D6" s="20">
        <f t="shared" si="3"/>
        <v>46</v>
      </c>
      <c r="E6" s="20">
        <f t="shared" si="3"/>
        <v>1</v>
      </c>
      <c r="F6" s="20">
        <f t="shared" si="3"/>
        <v>0</v>
      </c>
      <c r="G6" s="20">
        <f t="shared" si="3"/>
        <v>1</v>
      </c>
      <c r="H6" s="20" t="str">
        <f t="shared" si="3"/>
        <v>愛知県　安城市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95.67</v>
      </c>
      <c r="P6" s="21">
        <f t="shared" si="3"/>
        <v>99.94</v>
      </c>
      <c r="Q6" s="21">
        <f t="shared" si="3"/>
        <v>2200</v>
      </c>
      <c r="R6" s="21">
        <f t="shared" si="3"/>
        <v>189334</v>
      </c>
      <c r="S6" s="21">
        <f t="shared" si="3"/>
        <v>86.05</v>
      </c>
      <c r="T6" s="21">
        <f t="shared" si="3"/>
        <v>2200.2800000000002</v>
      </c>
      <c r="U6" s="21">
        <f t="shared" si="3"/>
        <v>188949</v>
      </c>
      <c r="V6" s="21">
        <f t="shared" si="3"/>
        <v>86.01</v>
      </c>
      <c r="W6" s="21">
        <f t="shared" si="3"/>
        <v>2196.83</v>
      </c>
      <c r="X6" s="22">
        <f>IF(X7="",NA(),X7)</f>
        <v>119.87</v>
      </c>
      <c r="Y6" s="22">
        <f t="shared" ref="Y6:AG6" si="4">IF(Y7="",NA(),Y7)</f>
        <v>119.85</v>
      </c>
      <c r="Z6" s="22">
        <f t="shared" si="4"/>
        <v>116.91</v>
      </c>
      <c r="AA6" s="22">
        <f t="shared" si="4"/>
        <v>116.6</v>
      </c>
      <c r="AB6" s="22">
        <f t="shared" si="4"/>
        <v>115.18</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656.45</v>
      </c>
      <c r="AU6" s="22">
        <f t="shared" ref="AU6:BC6" si="6">IF(AU7="",NA(),AU7)</f>
        <v>430.16</v>
      </c>
      <c r="AV6" s="22">
        <f t="shared" si="6"/>
        <v>516.36</v>
      </c>
      <c r="AW6" s="22">
        <f t="shared" si="6"/>
        <v>467.85</v>
      </c>
      <c r="AX6" s="22">
        <f t="shared" si="6"/>
        <v>645.70000000000005</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29.93</v>
      </c>
      <c r="BF6" s="22">
        <f t="shared" ref="BF6:BN6" si="7">IF(BF7="",NA(),BF7)</f>
        <v>25.05</v>
      </c>
      <c r="BG6" s="22">
        <f t="shared" si="7"/>
        <v>21.25</v>
      </c>
      <c r="BH6" s="22">
        <f t="shared" si="7"/>
        <v>20.399999999999999</v>
      </c>
      <c r="BI6" s="22">
        <f t="shared" si="7"/>
        <v>16.52</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116.41</v>
      </c>
      <c r="BQ6" s="22">
        <f t="shared" ref="BQ6:BY6" si="8">IF(BQ7="",NA(),BQ7)</f>
        <v>116.05</v>
      </c>
      <c r="BR6" s="22">
        <f t="shared" si="8"/>
        <v>112.6</v>
      </c>
      <c r="BS6" s="22">
        <f t="shared" si="8"/>
        <v>99.73</v>
      </c>
      <c r="BT6" s="22">
        <f t="shared" si="8"/>
        <v>112.11</v>
      </c>
      <c r="BU6" s="22">
        <f t="shared" si="8"/>
        <v>106.02</v>
      </c>
      <c r="BV6" s="22">
        <f t="shared" si="8"/>
        <v>104.84</v>
      </c>
      <c r="BW6" s="22">
        <f t="shared" si="8"/>
        <v>106.11</v>
      </c>
      <c r="BX6" s="22">
        <f t="shared" si="8"/>
        <v>103.75</v>
      </c>
      <c r="BY6" s="22">
        <f t="shared" si="8"/>
        <v>105.3</v>
      </c>
      <c r="BZ6" s="21" t="str">
        <f>IF(BZ7="","",IF(BZ7="-","【-】","【"&amp;SUBSTITUTE(TEXT(BZ7,"#,##0.00"),"-","△")&amp;"】"))</f>
        <v>【102.35】</v>
      </c>
      <c r="CA6" s="22">
        <f>IF(CA7="",NA(),CA7)</f>
        <v>121.3</v>
      </c>
      <c r="CB6" s="22">
        <f t="shared" ref="CB6:CJ6" si="9">IF(CB7="",NA(),CB7)</f>
        <v>121.79</v>
      </c>
      <c r="CC6" s="22">
        <f t="shared" si="9"/>
        <v>125.69</v>
      </c>
      <c r="CD6" s="22">
        <f t="shared" si="9"/>
        <v>126.71</v>
      </c>
      <c r="CE6" s="22">
        <f t="shared" si="9"/>
        <v>125.08</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82.18</v>
      </c>
      <c r="CM6" s="22">
        <f t="shared" ref="CM6:CU6" si="10">IF(CM7="",NA(),CM7)</f>
        <v>81.95</v>
      </c>
      <c r="CN6" s="22">
        <f t="shared" si="10"/>
        <v>81.81</v>
      </c>
      <c r="CO6" s="22">
        <f t="shared" si="10"/>
        <v>82.95</v>
      </c>
      <c r="CP6" s="22">
        <f t="shared" si="10"/>
        <v>82</v>
      </c>
      <c r="CQ6" s="22">
        <f t="shared" si="10"/>
        <v>62.88</v>
      </c>
      <c r="CR6" s="22">
        <f t="shared" si="10"/>
        <v>62.32</v>
      </c>
      <c r="CS6" s="22">
        <f t="shared" si="10"/>
        <v>61.71</v>
      </c>
      <c r="CT6" s="22">
        <f t="shared" si="10"/>
        <v>63.12</v>
      </c>
      <c r="CU6" s="22">
        <f t="shared" si="10"/>
        <v>62.57</v>
      </c>
      <c r="CV6" s="21" t="str">
        <f>IF(CV7="","",IF(CV7="-","【-】","【"&amp;SUBSTITUTE(TEXT(CV7,"#,##0.00"),"-","△")&amp;"】"))</f>
        <v>【60.29】</v>
      </c>
      <c r="CW6" s="22">
        <f>IF(CW7="",NA(),CW7)</f>
        <v>95.95</v>
      </c>
      <c r="CX6" s="22">
        <f t="shared" ref="CX6:DF6" si="11">IF(CX7="",NA(),CX7)</f>
        <v>96.01</v>
      </c>
      <c r="CY6" s="22">
        <f t="shared" si="11"/>
        <v>95.93</v>
      </c>
      <c r="CZ6" s="22">
        <f t="shared" si="11"/>
        <v>96.82</v>
      </c>
      <c r="DA6" s="22">
        <f t="shared" si="11"/>
        <v>97.03</v>
      </c>
      <c r="DB6" s="22">
        <f t="shared" si="11"/>
        <v>90.13</v>
      </c>
      <c r="DC6" s="22">
        <f t="shared" si="11"/>
        <v>90.19</v>
      </c>
      <c r="DD6" s="22">
        <f t="shared" si="11"/>
        <v>90.03</v>
      </c>
      <c r="DE6" s="22">
        <f t="shared" si="11"/>
        <v>90.09</v>
      </c>
      <c r="DF6" s="22">
        <f t="shared" si="11"/>
        <v>90.21</v>
      </c>
      <c r="DG6" s="21" t="str">
        <f>IF(DG7="","",IF(DG7="-","【-】","【"&amp;SUBSTITUTE(TEXT(DG7,"#,##0.00"),"-","△")&amp;"】"))</f>
        <v>【90.12】</v>
      </c>
      <c r="DH6" s="22">
        <f>IF(DH7="",NA(),DH7)</f>
        <v>43.71</v>
      </c>
      <c r="DI6" s="22">
        <f t="shared" ref="DI6:DQ6" si="12">IF(DI7="",NA(),DI7)</f>
        <v>43.53</v>
      </c>
      <c r="DJ6" s="22">
        <f t="shared" si="12"/>
        <v>43.99</v>
      </c>
      <c r="DK6" s="22">
        <f t="shared" si="12"/>
        <v>44.3</v>
      </c>
      <c r="DL6" s="22">
        <f t="shared" si="12"/>
        <v>44.76</v>
      </c>
      <c r="DM6" s="22">
        <f t="shared" si="12"/>
        <v>48.01</v>
      </c>
      <c r="DN6" s="22">
        <f t="shared" si="12"/>
        <v>48.86</v>
      </c>
      <c r="DO6" s="22">
        <f t="shared" si="12"/>
        <v>49.6</v>
      </c>
      <c r="DP6" s="22">
        <f t="shared" si="12"/>
        <v>50.31</v>
      </c>
      <c r="DQ6" s="22">
        <f t="shared" si="12"/>
        <v>50.74</v>
      </c>
      <c r="DR6" s="21" t="str">
        <f>IF(DR7="","",IF(DR7="-","【-】","【"&amp;SUBSTITUTE(TEXT(DR7,"#,##0.00"),"-","△")&amp;"】"))</f>
        <v>【50.88】</v>
      </c>
      <c r="DS6" s="22">
        <f>IF(DS7="",NA(),DS7)</f>
        <v>9.6999999999999993</v>
      </c>
      <c r="DT6" s="22">
        <f t="shared" ref="DT6:EB6" si="13">IF(DT7="",NA(),DT7)</f>
        <v>11.04</v>
      </c>
      <c r="DU6" s="22">
        <f t="shared" si="13"/>
        <v>11.55</v>
      </c>
      <c r="DV6" s="22">
        <f t="shared" si="13"/>
        <v>12.41</v>
      </c>
      <c r="DW6" s="22">
        <f t="shared" si="13"/>
        <v>12.56</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1.03</v>
      </c>
      <c r="EE6" s="22">
        <f t="shared" ref="EE6:EM6" si="14">IF(EE7="",NA(),EE7)</f>
        <v>0.87</v>
      </c>
      <c r="EF6" s="22">
        <f t="shared" si="14"/>
        <v>0.95</v>
      </c>
      <c r="EG6" s="22">
        <f t="shared" si="14"/>
        <v>1.29</v>
      </c>
      <c r="EH6" s="22">
        <f t="shared" si="14"/>
        <v>0.75</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5">
      <c r="A7" s="15"/>
      <c r="B7" s="24">
        <v>2021</v>
      </c>
      <c r="C7" s="24">
        <v>232122</v>
      </c>
      <c r="D7" s="24">
        <v>46</v>
      </c>
      <c r="E7" s="24">
        <v>1</v>
      </c>
      <c r="F7" s="24">
        <v>0</v>
      </c>
      <c r="G7" s="24">
        <v>1</v>
      </c>
      <c r="H7" s="24" t="s">
        <v>93</v>
      </c>
      <c r="I7" s="24" t="s">
        <v>94</v>
      </c>
      <c r="J7" s="24" t="s">
        <v>95</v>
      </c>
      <c r="K7" s="24" t="s">
        <v>96</v>
      </c>
      <c r="L7" s="24" t="s">
        <v>97</v>
      </c>
      <c r="M7" s="24" t="s">
        <v>98</v>
      </c>
      <c r="N7" s="25" t="s">
        <v>99</v>
      </c>
      <c r="O7" s="25">
        <v>95.67</v>
      </c>
      <c r="P7" s="25">
        <v>99.94</v>
      </c>
      <c r="Q7" s="25">
        <v>2200</v>
      </c>
      <c r="R7" s="25">
        <v>189334</v>
      </c>
      <c r="S7" s="25">
        <v>86.05</v>
      </c>
      <c r="T7" s="25">
        <v>2200.2800000000002</v>
      </c>
      <c r="U7" s="25">
        <v>188949</v>
      </c>
      <c r="V7" s="25">
        <v>86.01</v>
      </c>
      <c r="W7" s="25">
        <v>2196.83</v>
      </c>
      <c r="X7" s="25">
        <v>119.87</v>
      </c>
      <c r="Y7" s="25">
        <v>119.85</v>
      </c>
      <c r="Z7" s="25">
        <v>116.91</v>
      </c>
      <c r="AA7" s="25">
        <v>116.6</v>
      </c>
      <c r="AB7" s="25">
        <v>115.18</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656.45</v>
      </c>
      <c r="AU7" s="25">
        <v>430.16</v>
      </c>
      <c r="AV7" s="25">
        <v>516.36</v>
      </c>
      <c r="AW7" s="25">
        <v>467.85</v>
      </c>
      <c r="AX7" s="25">
        <v>645.70000000000005</v>
      </c>
      <c r="AY7" s="25">
        <v>307.83</v>
      </c>
      <c r="AZ7" s="25">
        <v>318.89</v>
      </c>
      <c r="BA7" s="25">
        <v>309.10000000000002</v>
      </c>
      <c r="BB7" s="25">
        <v>306.08</v>
      </c>
      <c r="BC7" s="25">
        <v>306.14999999999998</v>
      </c>
      <c r="BD7" s="25">
        <v>261.51</v>
      </c>
      <c r="BE7" s="25">
        <v>29.93</v>
      </c>
      <c r="BF7" s="25">
        <v>25.05</v>
      </c>
      <c r="BG7" s="25">
        <v>21.25</v>
      </c>
      <c r="BH7" s="25">
        <v>20.399999999999999</v>
      </c>
      <c r="BI7" s="25">
        <v>16.52</v>
      </c>
      <c r="BJ7" s="25">
        <v>295.44</v>
      </c>
      <c r="BK7" s="25">
        <v>290.07</v>
      </c>
      <c r="BL7" s="25">
        <v>290.42</v>
      </c>
      <c r="BM7" s="25">
        <v>294.66000000000003</v>
      </c>
      <c r="BN7" s="25">
        <v>285.27</v>
      </c>
      <c r="BO7" s="25">
        <v>265.16000000000003</v>
      </c>
      <c r="BP7" s="25">
        <v>116.41</v>
      </c>
      <c r="BQ7" s="25">
        <v>116.05</v>
      </c>
      <c r="BR7" s="25">
        <v>112.6</v>
      </c>
      <c r="BS7" s="25">
        <v>99.73</v>
      </c>
      <c r="BT7" s="25">
        <v>112.11</v>
      </c>
      <c r="BU7" s="25">
        <v>106.02</v>
      </c>
      <c r="BV7" s="25">
        <v>104.84</v>
      </c>
      <c r="BW7" s="25">
        <v>106.11</v>
      </c>
      <c r="BX7" s="25">
        <v>103.75</v>
      </c>
      <c r="BY7" s="25">
        <v>105.3</v>
      </c>
      <c r="BZ7" s="25">
        <v>102.35</v>
      </c>
      <c r="CA7" s="25">
        <v>121.3</v>
      </c>
      <c r="CB7" s="25">
        <v>121.79</v>
      </c>
      <c r="CC7" s="25">
        <v>125.69</v>
      </c>
      <c r="CD7" s="25">
        <v>126.71</v>
      </c>
      <c r="CE7" s="25">
        <v>125.08</v>
      </c>
      <c r="CF7" s="25">
        <v>158.6</v>
      </c>
      <c r="CG7" s="25">
        <v>161.82</v>
      </c>
      <c r="CH7" s="25">
        <v>161.03</v>
      </c>
      <c r="CI7" s="25">
        <v>159.93</v>
      </c>
      <c r="CJ7" s="25">
        <v>162.77000000000001</v>
      </c>
      <c r="CK7" s="25">
        <v>167.74</v>
      </c>
      <c r="CL7" s="25">
        <v>82.18</v>
      </c>
      <c r="CM7" s="25">
        <v>81.95</v>
      </c>
      <c r="CN7" s="25">
        <v>81.81</v>
      </c>
      <c r="CO7" s="25">
        <v>82.95</v>
      </c>
      <c r="CP7" s="25">
        <v>82</v>
      </c>
      <c r="CQ7" s="25">
        <v>62.88</v>
      </c>
      <c r="CR7" s="25">
        <v>62.32</v>
      </c>
      <c r="CS7" s="25">
        <v>61.71</v>
      </c>
      <c r="CT7" s="25">
        <v>63.12</v>
      </c>
      <c r="CU7" s="25">
        <v>62.57</v>
      </c>
      <c r="CV7" s="25">
        <v>60.29</v>
      </c>
      <c r="CW7" s="25">
        <v>95.95</v>
      </c>
      <c r="CX7" s="25">
        <v>96.01</v>
      </c>
      <c r="CY7" s="25">
        <v>95.93</v>
      </c>
      <c r="CZ7" s="25">
        <v>96.82</v>
      </c>
      <c r="DA7" s="25">
        <v>97.03</v>
      </c>
      <c r="DB7" s="25">
        <v>90.13</v>
      </c>
      <c r="DC7" s="25">
        <v>90.19</v>
      </c>
      <c r="DD7" s="25">
        <v>90.03</v>
      </c>
      <c r="DE7" s="25">
        <v>90.09</v>
      </c>
      <c r="DF7" s="25">
        <v>90.21</v>
      </c>
      <c r="DG7" s="25">
        <v>90.12</v>
      </c>
      <c r="DH7" s="25">
        <v>43.71</v>
      </c>
      <c r="DI7" s="25">
        <v>43.53</v>
      </c>
      <c r="DJ7" s="25">
        <v>43.99</v>
      </c>
      <c r="DK7" s="25">
        <v>44.3</v>
      </c>
      <c r="DL7" s="25">
        <v>44.76</v>
      </c>
      <c r="DM7" s="25">
        <v>48.01</v>
      </c>
      <c r="DN7" s="25">
        <v>48.86</v>
      </c>
      <c r="DO7" s="25">
        <v>49.6</v>
      </c>
      <c r="DP7" s="25">
        <v>50.31</v>
      </c>
      <c r="DQ7" s="25">
        <v>50.74</v>
      </c>
      <c r="DR7" s="25">
        <v>50.88</v>
      </c>
      <c r="DS7" s="25">
        <v>9.6999999999999993</v>
      </c>
      <c r="DT7" s="25">
        <v>11.04</v>
      </c>
      <c r="DU7" s="25">
        <v>11.55</v>
      </c>
      <c r="DV7" s="25">
        <v>12.41</v>
      </c>
      <c r="DW7" s="25">
        <v>12.56</v>
      </c>
      <c r="DX7" s="25">
        <v>16.600000000000001</v>
      </c>
      <c r="DY7" s="25">
        <v>18.510000000000002</v>
      </c>
      <c r="DZ7" s="25">
        <v>20.49</v>
      </c>
      <c r="EA7" s="25">
        <v>21.34</v>
      </c>
      <c r="EB7" s="25">
        <v>23.27</v>
      </c>
      <c r="EC7" s="25">
        <v>22.3</v>
      </c>
      <c r="ED7" s="25">
        <v>1.03</v>
      </c>
      <c r="EE7" s="25">
        <v>0.87</v>
      </c>
      <c r="EF7" s="25">
        <v>0.95</v>
      </c>
      <c r="EG7" s="25">
        <v>1.29</v>
      </c>
      <c r="EH7" s="25">
        <v>0.75</v>
      </c>
      <c r="EI7" s="25">
        <v>0.65</v>
      </c>
      <c r="EJ7" s="25">
        <v>0.7</v>
      </c>
      <c r="EK7" s="25">
        <v>0.72</v>
      </c>
      <c r="EL7" s="25">
        <v>0.69</v>
      </c>
      <c r="EM7" s="25">
        <v>0.69</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2023-01-29T23:55:23Z</cp:lastPrinted>
  <dcterms:created xsi:type="dcterms:W3CDTF">2022-12-01T01:00:07Z</dcterms:created>
  <dcterms:modified xsi:type="dcterms:W3CDTF">2023-02-02T04:32:10Z</dcterms:modified>
  <cp:category/>
</cp:coreProperties>
</file>