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7_完成版データ（事業ごと）\01上水道\"/>
    </mc:Choice>
  </mc:AlternateContent>
  <xr:revisionPtr revIDLastSave="0" documentId="13_ncr:1_{39AF51FC-B7BB-4021-A348-5CFCC706DEC9}" xr6:coauthVersionLast="47" xr6:coauthVersionMax="47" xr10:uidLastSave="{00000000-0000-0000-0000-000000000000}"/>
  <workbookProtection workbookAlgorithmName="SHA-512" workbookHashValue="yTVogOxmfddW9e5jw8cHnrp/cYrMYtwfvY7Yu+Yy5jQ11v0B+PJaHn5HYa6hiOWfOCXYAaGQaUzrnVi1llUO7Q==" workbookSaltValue="igKfKpiiW7QN3cz2SxxFNw==" workbookSpinCount="100000" lockStructure="1"/>
  <bookViews>
    <workbookView xWindow="-98" yWindow="-98" windowWidth="17115" windowHeight="108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W10" i="4" s="1"/>
  <c r="P6" i="5"/>
  <c r="P10" i="4" s="1"/>
  <c r="O6" i="5"/>
  <c r="I10" i="4" s="1"/>
  <c r="N6" i="5"/>
  <c r="B10" i="4" s="1"/>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I85" i="4"/>
  <c r="H85" i="4"/>
  <c r="E85" i="4"/>
  <c r="BB10" i="4"/>
  <c r="AT10" i="4"/>
  <c r="AL10" i="4"/>
  <c r="AT8" i="4"/>
  <c r="AL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<sst xmlns="http://schemas.openxmlformats.org/spreadsheetml/2006/main" count="228" uniqueCount="113">
  <si>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</si>
  <si>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</si>
  <si>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</si>
  <si>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</si>
  <si>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</si>
  <si>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</si>
  <si>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</si>
  <si>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</si>
  <si>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</si>
  <si>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</si>
  <si>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</si>
  <si>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</si>
  <si>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</si>
  <si>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</si>
  <si>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</si>
  <si>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</si>
  <si>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</si>
  <si>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</si>
  <si>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</si>
  <si>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</si>
  <si>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</si>
  <si>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</si>
  <si>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</si>
  <si>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</si>
  <si>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</si>
  <si>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</si>
  <si>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</si>
  <si>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</si>
  <si>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</si>
  <si>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</si>
  <si>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</si>
  <si>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</si>
  <si>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</si>
  <si>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</si>
  <si>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</si>
  <si>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</si>
  <si>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</si>
  <si>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</si>
  <si>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</si>
  <si>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</si>
  <si>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</si>
  <si>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</si>
  <si>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</si>
  <si>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</si>
  <si>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</si>
  <si>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</si>
  <si>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</si>
  <si>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</si>
  <si>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</si>
  <si>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</si>
  <si>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</si>
  <si>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</si>
  <si>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</si>
  <si>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</si>
  <si>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</si>
  <si>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</si>
  <si>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</si>
  <si>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</si>
  <si>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</si>
  <si>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</si>
  <si>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</si>
  <si>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</si>
  <si>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</si>
  <si>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</si>
  <si>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</si>
  <si>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</si>
  <si>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</si>
  <si>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</si>
  <si>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</si>
  <si>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</si>
  <si>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</si>
  <si>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</si>
  <si>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</si>
  <si>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</si>
  <si>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</si>
  <si>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</si>
  <si>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</si>
  <si>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</si>
  <si>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</si>
  <si>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</si>
  <si>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</si>
  <si>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</si>
  <si>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</si>
  <si>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</si>
  <si>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</si>
  <si>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</si>
  <si>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</si>
  <si>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</si>
  <si>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</si>
  <si>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</si>
  <si>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</si>
  <si>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</si>
  <si>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</si>
  <si>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小牧市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</si>
  <si>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</si>
  <si>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</si>
  <si>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</si>
  <si>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</si>
  <si>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</si>
  <si>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</si>
  <si>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</si>
  <si>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</si>
  <si>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</si>
  <si>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</si>
  <si>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</si>
  <si>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</si>
  <si>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</si>
  <si>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</si>
  <si>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</si>
  <si>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</si>
  <si>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｢経営の健全性・効率性｣の指標については、現時点で早急な改善を要するものはありません。
 対して｢老朽化の状況｣の指標は、老朽化が進行していることを示しています。現時点での③管路更新率0.55%という値は全管路の更新に約180年を要することを示しており、楽観視はできません。
 以上を踏まえると、当市の水道事業は現時点では良好な経営状況を示しているものの、将来展望としては施設更新時期の到来による投資額の増加や人口減少などによる水需要そのものの減少など、経営環境は悪化していくことが予想されます。
 令和元年度に策定した経営戦略に基づき、施設の計画的な維持更新、財政基盤の強化、技術継承による組織力・お客さまサービスの向上に引き続き取り組むと共に、経営戦略の進捗管理を行いながら、策定から5年を目途に見直しを行っていきます。</t>
    <rPh sb="82" eb="85">
      <t>ゲンジテン</t>
    </rPh>
    <rPh sb="140" eb="142">
      <t>イジョウ</t>
    </rPh>
    <rPh sb="143" eb="144">
      <t>フ</t>
    </rPh>
    <rPh sb="228" eb="230">
      <t>ケイエイ</t>
    </rPh>
    <rPh sb="230" eb="232">
      <t>カンキョウ</t>
    </rPh>
    <rPh sb="233" eb="235">
      <t>アッカ</t>
    </rPh>
    <rPh sb="257" eb="259">
      <t>サクテイ</t>
    </rPh>
    <rPh sb="261" eb="263">
      <t>ケイエイ</t>
    </rPh>
    <rPh sb="263" eb="265">
      <t>センリャク</t>
    </rPh>
    <rPh sb="266" eb="267">
      <t>モト</t>
    </rPh>
    <rPh sb="273" eb="276">
      <t>ケイカクテキ</t>
    </rPh>
    <rPh sb="277" eb="279">
      <t>イジ</t>
    </rPh>
    <rPh sb="279" eb="281">
      <t>コウシン</t>
    </rPh>
    <rPh sb="282" eb="284">
      <t>ザイセイ</t>
    </rPh>
    <rPh sb="284" eb="286">
      <t>キバン</t>
    </rPh>
    <rPh sb="287" eb="289">
      <t>キョウカ</t>
    </rPh>
    <rPh sb="290" eb="292">
      <t>ギジュツ</t>
    </rPh>
    <rPh sb="292" eb="294">
      <t>ケイショウ</t>
    </rPh>
    <rPh sb="297" eb="300">
      <t>ソシキリョク</t>
    </rPh>
    <rPh sb="313" eb="314">
      <t>ヒ</t>
    </rPh>
    <rPh sb="315" eb="316">
      <t>ツヅ</t>
    </rPh>
    <rPh sb="322" eb="323">
      <t>トモ</t>
    </rPh>
    <rPh sb="325" eb="327">
      <t>ケイエイ</t>
    </rPh>
    <rPh sb="327" eb="329">
      <t>センリャク</t>
    </rPh>
    <rPh sb="330" eb="332">
      <t>シンチョク</t>
    </rPh>
    <rPh sb="332" eb="334">
      <t>カンリ</t>
    </rPh>
    <rPh sb="335" eb="336">
      <t>オコナ</t>
    </rPh>
    <phoneticPr fontId="4"/>
  </si>
  <si>
    <t>　最初に、昨年比で激変した⑤料金回収率を説明します。
　増加原因は昨年度実施した「新型コロナウイルス対策関連水道使用料調定減額(△316,126,100円)」を今年度は実施しなかったことによる給水収益の増加です。よって⑤料金回収率はほぼ例年通りの値に戻りました。
　以上を踏まえると、①経常収支比率②累積欠損金比率③流動比率⑤料金回収率⑧有収率は全国平均及び類似団体平均よりも望ましい値となりました。
　⑥給水原価については、当市は全国平均および類似団体平均を下回っています。次に⑤料金回収率については、当市は全国平均および類似団体平均を上回っています。この２点から、当市は給水に要する費用が他団体より少なく、かつその費用回収ができていると判断できます。加えて、企業債残高も減少していることから、④企業債残高対給水収益比率においても健全な状態にあると判断できます。
　⑦施設利用率について、⑧有収率と組み合わせて施設の収益性の観点から説明します。⑦施設利用率は一般的には高い数値であることが望まれます。当市は全国平均および類似団体平均を上回っています。⑧有収率も当市は全国平均および類似団体平均を上回っています。この2点が共に高水準であることは、施設稼動が収益に繋がっていることを示しており、施設の収益性は高いと判断できます。</t>
    <rPh sb="14" eb="16">
      <t>リョウキン</t>
    </rPh>
    <rPh sb="16" eb="18">
      <t>カイシュウ</t>
    </rPh>
    <rPh sb="18" eb="19">
      <t>リツ</t>
    </rPh>
    <rPh sb="33" eb="36">
      <t>サクネンド</t>
    </rPh>
    <rPh sb="36" eb="38">
      <t>ジッシ</t>
    </rPh>
    <rPh sb="58" eb="59">
      <t>リョウ</t>
    </rPh>
    <rPh sb="80" eb="83">
      <t>コンネンド</t>
    </rPh>
    <rPh sb="84" eb="86">
      <t>ジッシ</t>
    </rPh>
    <rPh sb="101" eb="103">
      <t>ゾウカ</t>
    </rPh>
    <rPh sb="125" eb="126">
      <t>モド</t>
    </rPh>
    <rPh sb="143" eb="145">
      <t>ケイジョウ</t>
    </rPh>
    <rPh sb="145" eb="149">
      <t>シュウシヒリツ</t>
    </rPh>
    <rPh sb="150" eb="152">
      <t>ルイセキ</t>
    </rPh>
    <rPh sb="152" eb="154">
      <t>ケッソン</t>
    </rPh>
    <rPh sb="154" eb="155">
      <t>キン</t>
    </rPh>
    <rPh sb="155" eb="157">
      <t>ヒリツ</t>
    </rPh>
    <rPh sb="158" eb="160">
      <t>リュウドウ</t>
    </rPh>
    <rPh sb="160" eb="162">
      <t>ヒリツ</t>
    </rPh>
    <rPh sb="169" eb="172">
      <t>ユウシュウリツ</t>
    </rPh>
    <rPh sb="203" eb="205">
      <t>キュウスイ</t>
    </rPh>
    <rPh sb="205" eb="207">
      <t>ゲンカ</t>
    </rPh>
    <rPh sb="237" eb="238">
      <t>ツギ</t>
    </rPh>
    <rPh sb="349" eb="351">
      <t>キギョウ</t>
    </rPh>
    <rPh sb="351" eb="352">
      <t>サイ</t>
    </rPh>
    <rPh sb="352" eb="354">
      <t>ザンダカ</t>
    </rPh>
    <rPh sb="354" eb="355">
      <t>タイ</t>
    </rPh>
    <rPh sb="355" eb="357">
      <t>キュウスイ</t>
    </rPh>
    <rPh sb="357" eb="359">
      <t>シュウエキ</t>
    </rPh>
    <rPh sb="359" eb="361">
      <t>ヒリツ</t>
    </rPh>
    <rPh sb="385" eb="387">
      <t>シセツ</t>
    </rPh>
    <rPh sb="387" eb="389">
      <t>リヨウ</t>
    </rPh>
    <rPh sb="389" eb="390">
      <t>リツ</t>
    </rPh>
    <rPh sb="396" eb="399">
      <t>ユウシュウリツ</t>
    </rPh>
    <rPh sb="539" eb="540">
      <t>シメ</t>
    </rPh>
    <phoneticPr fontId="4"/>
  </si>
  <si>
    <t>　①有形固定資産減価償却率②管路経年化率は全国平均および類似団体平均を共に上回る状態が続いています。このことから、全体的には老朽化が進んでいると判断されます。
　③管路更新率については、全国平均および類似団体平均を共に下回りました。管路布設・更新工事の件数や管路延長距離が減少傾向にありますが、これは大口径基幹管路の耐震化や施工困難個所の更新が集中しつつあり距離数としての管路更新がなかなか進まないことによります。このため③管路更新率のような布設距離数を基とする指標は悪化するものの、将来へ向けた施設投資は着実に実施しております。</t>
    <rPh sb="2" eb="4">
      <t>ユウケイ</t>
    </rPh>
    <rPh sb="4" eb="6">
      <t>コテイ</t>
    </rPh>
    <rPh sb="6" eb="8">
      <t>シサン</t>
    </rPh>
    <rPh sb="8" eb="10">
      <t>ゲンカ</t>
    </rPh>
    <rPh sb="10" eb="12">
      <t>ショウキャク</t>
    </rPh>
    <rPh sb="12" eb="13">
      <t>リツ</t>
    </rPh>
    <rPh sb="14" eb="16">
      <t>カンロ</t>
    </rPh>
    <rPh sb="16" eb="19">
      <t>ケイネンカ</t>
    </rPh>
    <rPh sb="19" eb="20">
      <t>リツ</t>
    </rPh>
    <rPh sb="82" eb="84">
      <t>カンロ</t>
    </rPh>
    <rPh sb="84" eb="86">
      <t>コウシン</t>
    </rPh>
    <rPh sb="86" eb="87">
      <t>リツ</t>
    </rPh>
    <rPh sb="109" eb="111">
      <t>シタマワ</t>
    </rPh>
    <rPh sb="133" eb="135">
      <t>キョリ</t>
    </rPh>
    <rPh sb="225" eb="226">
      <t>スウ</t>
    </rPh>
    <rPh sb="248" eb="250">
      <t>シセツ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</si>
</sst>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2" fillId="0" borderId="0" xfId="0" applyFont="1">
      <alignment vertical="center"/>
    </xf>
    <xf numFmtId="0" fontId="13"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4"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4" fillId="0" borderId="9"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9" xfId="0" applyFont="1" applyBorder="1" applyAlignment="1">
      <alignment horizontal="left" vertical="center"/>
    </xf>
    <xf numFmtId="0" fontId="15" fillId="0" borderId="0" xfId="0" applyFont="1" applyAlignment="1">
      <alignment horizontal="left" vertical="center"/>
    </xf>
    <xf numFmtId="0" fontId="15" fillId="0" borderId="10"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1.1200000000000001</c:v>
                </c:pt>
                <c:pt idx="1">
                  <c:v>0.63</c:v>
                </c:pt>
                <c:pt idx="2">
                  <c:v>0.75</c:v>
                </c:pt>
                <c:pt idx="3">
                  <c:v>0.59</c:v>
                </c:pt>
                <c:pt idx="4">
                  <c:v>0.55000000000000004</c:v>
                </c:pt>
              </c:numCache>
            </c:numRef>
          </c:val>
          <c:extLst>
            <c:ext xmlns:c16="http://schemas.microsoft.com/office/drawing/2014/chart" uri="{C3380CC4-5D6E-409C-BE32-E72D297353CC}">
              <c16:uniqueId val="{00000000-630B-4538-BCD0-0BF16AF2DB1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0.7</c:v>
                </c:pt>
                <c:pt idx="2">
                  <c:v>0.72</c:v>
                </c:pt>
                <c:pt idx="3">
                  <c:v>0.69</c:v>
                </c:pt>
                <c:pt idx="4">
                  <c:v>0.69</c:v>
                </c:pt>
              </c:numCache>
            </c:numRef>
          </c:val>
          <c:smooth val="0"/>
          <c:extLst>
            <c:ext xmlns:c16="http://schemas.microsoft.com/office/drawing/2014/chart" uri="{C3380CC4-5D6E-409C-BE32-E72D297353CC}">
              <c16:uniqueId val="{00000001-630B-4538-BCD0-0BF16AF2DB1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73.260000000000005</c:v>
                </c:pt>
                <c:pt idx="1">
                  <c:v>73.11</c:v>
                </c:pt>
                <c:pt idx="2">
                  <c:v>72.22</c:v>
                </c:pt>
                <c:pt idx="3">
                  <c:v>74.06</c:v>
                </c:pt>
                <c:pt idx="4">
                  <c:v>72.91</c:v>
                </c:pt>
              </c:numCache>
            </c:numRef>
          </c:val>
          <c:extLst>
            <c:ext xmlns:c16="http://schemas.microsoft.com/office/drawing/2014/chart" uri="{C3380CC4-5D6E-409C-BE32-E72D297353CC}">
              <c16:uniqueId val="{00000000-ADC6-4C5E-ACFC-15588811B8B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62.88</c:v>
                </c:pt>
                <c:pt idx="1">
                  <c:v>62.32</c:v>
                </c:pt>
                <c:pt idx="2">
                  <c:v>61.71</c:v>
                </c:pt>
                <c:pt idx="3">
                  <c:v>63.12</c:v>
                </c:pt>
                <c:pt idx="4">
                  <c:v>62.57</c:v>
                </c:pt>
              </c:numCache>
            </c:numRef>
          </c:val>
          <c:smooth val="0"/>
          <c:extLst>
            <c:ext xmlns:c16="http://schemas.microsoft.com/office/drawing/2014/chart" uri="{C3380CC4-5D6E-409C-BE32-E72D297353CC}">
              <c16:uniqueId val="{00000001-ADC6-4C5E-ACFC-15588811B8B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93.69</c:v>
                </c:pt>
                <c:pt idx="1">
                  <c:v>93.47</c:v>
                </c:pt>
                <c:pt idx="2">
                  <c:v>93.23</c:v>
                </c:pt>
                <c:pt idx="3">
                  <c:v>92.91</c:v>
                </c:pt>
                <c:pt idx="4">
                  <c:v>93.01</c:v>
                </c:pt>
              </c:numCache>
            </c:numRef>
          </c:val>
          <c:extLst>
            <c:ext xmlns:c16="http://schemas.microsoft.com/office/drawing/2014/chart" uri="{C3380CC4-5D6E-409C-BE32-E72D297353CC}">
              <c16:uniqueId val="{00000000-438A-4883-AF5A-F2927CA28CD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90.13</c:v>
                </c:pt>
                <c:pt idx="1">
                  <c:v>90.19</c:v>
                </c:pt>
                <c:pt idx="2">
                  <c:v>90.03</c:v>
                </c:pt>
                <c:pt idx="3">
                  <c:v>90.09</c:v>
                </c:pt>
                <c:pt idx="4">
                  <c:v>90.21</c:v>
                </c:pt>
              </c:numCache>
            </c:numRef>
          </c:val>
          <c:smooth val="0"/>
          <c:extLst>
            <c:ext xmlns:c16="http://schemas.microsoft.com/office/drawing/2014/chart" uri="{C3380CC4-5D6E-409C-BE32-E72D297353CC}">
              <c16:uniqueId val="{00000001-438A-4883-AF5A-F2927CA28CD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114.68</c:v>
                </c:pt>
                <c:pt idx="1">
                  <c:v>120.73</c:v>
                </c:pt>
                <c:pt idx="2">
                  <c:v>115.83</c:v>
                </c:pt>
                <c:pt idx="3">
                  <c:v>115.35</c:v>
                </c:pt>
                <c:pt idx="4">
                  <c:v>116.43</c:v>
                </c:pt>
              </c:numCache>
            </c:numRef>
          </c:val>
          <c:extLst>
            <c:ext xmlns:c16="http://schemas.microsoft.com/office/drawing/2014/chart" uri="{C3380CC4-5D6E-409C-BE32-E72D297353CC}">
              <c16:uniqueId val="{00000000-D463-4623-927E-406CC80B417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113.95</c:v>
                </c:pt>
                <c:pt idx="1">
                  <c:v>112.62</c:v>
                </c:pt>
                <c:pt idx="2">
                  <c:v>113.35</c:v>
                </c:pt>
                <c:pt idx="3">
                  <c:v>112.36</c:v>
                </c:pt>
                <c:pt idx="4">
                  <c:v>112.26</c:v>
                </c:pt>
              </c:numCache>
            </c:numRef>
          </c:val>
          <c:smooth val="0"/>
          <c:extLst>
            <c:ext xmlns:c16="http://schemas.microsoft.com/office/drawing/2014/chart" uri="{C3380CC4-5D6E-409C-BE32-E72D297353CC}">
              <c16:uniqueId val="{00000001-D463-4623-927E-406CC80B417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50.75</c:v>
                </c:pt>
                <c:pt idx="1">
                  <c:v>51.69</c:v>
                </c:pt>
                <c:pt idx="2">
                  <c:v>52.43</c:v>
                </c:pt>
                <c:pt idx="3">
                  <c:v>53.25</c:v>
                </c:pt>
                <c:pt idx="4">
                  <c:v>54.08</c:v>
                </c:pt>
              </c:numCache>
            </c:numRef>
          </c:val>
          <c:extLst>
            <c:ext xmlns:c16="http://schemas.microsoft.com/office/drawing/2014/chart" uri="{C3380CC4-5D6E-409C-BE32-E72D297353CC}">
              <c16:uniqueId val="{00000000-6608-467D-8206-A27AC2B52ED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48.86</c:v>
                </c:pt>
                <c:pt idx="2">
                  <c:v>49.6</c:v>
                </c:pt>
                <c:pt idx="3">
                  <c:v>50.31</c:v>
                </c:pt>
                <c:pt idx="4">
                  <c:v>50.74</c:v>
                </c:pt>
              </c:numCache>
            </c:numRef>
          </c:val>
          <c:smooth val="0"/>
          <c:extLst>
            <c:ext xmlns:c16="http://schemas.microsoft.com/office/drawing/2014/chart" uri="{C3380CC4-5D6E-409C-BE32-E72D297353CC}">
              <c16:uniqueId val="{00000001-6608-467D-8206-A27AC2B52ED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20.59</c:v>
                </c:pt>
                <c:pt idx="1">
                  <c:v>22.08</c:v>
                </c:pt>
                <c:pt idx="2">
                  <c:v>25.02</c:v>
                </c:pt>
                <c:pt idx="3">
                  <c:v>27.94</c:v>
                </c:pt>
                <c:pt idx="4">
                  <c:v>30.61</c:v>
                </c:pt>
              </c:numCache>
            </c:numRef>
          </c:val>
          <c:extLst>
            <c:ext xmlns:c16="http://schemas.microsoft.com/office/drawing/2014/chart" uri="{C3380CC4-5D6E-409C-BE32-E72D297353CC}">
              <c16:uniqueId val="{00000000-2CB5-4CC1-B9B5-11A6507F9EC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16.600000000000001</c:v>
                </c:pt>
                <c:pt idx="1">
                  <c:v>18.510000000000002</c:v>
                </c:pt>
                <c:pt idx="2">
                  <c:v>20.49</c:v>
                </c:pt>
                <c:pt idx="3">
                  <c:v>21.34</c:v>
                </c:pt>
                <c:pt idx="4">
                  <c:v>23.27</c:v>
                </c:pt>
              </c:numCache>
            </c:numRef>
          </c:val>
          <c:smooth val="0"/>
          <c:extLst>
            <c:ext xmlns:c16="http://schemas.microsoft.com/office/drawing/2014/chart" uri="{C3380CC4-5D6E-409C-BE32-E72D297353CC}">
              <c16:uniqueId val="{00000001-2CB5-4CC1-B9B5-11A6507F9EC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336-4EB4-81BB-5EC60125000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0.75</c:v>
                </c:pt>
                <c:pt idx="2">
                  <c:v>0.51</c:v>
                </c:pt>
                <c:pt idx="3">
                  <c:v>0.28999999999999998</c:v>
                </c:pt>
                <c:pt idx="4">
                  <c:v>0.25</c:v>
                </c:pt>
              </c:numCache>
            </c:numRef>
          </c:val>
          <c:smooth val="0"/>
          <c:extLst>
            <c:ext xmlns:c16="http://schemas.microsoft.com/office/drawing/2014/chart" uri="{C3380CC4-5D6E-409C-BE32-E72D297353CC}">
              <c16:uniqueId val="{00000001-1336-4EB4-81BB-5EC60125000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544.28</c:v>
                </c:pt>
                <c:pt idx="1">
                  <c:v>878.46</c:v>
                </c:pt>
                <c:pt idx="2">
                  <c:v>903.32</c:v>
                </c:pt>
                <c:pt idx="3">
                  <c:v>965.75</c:v>
                </c:pt>
                <c:pt idx="4">
                  <c:v>941.7</c:v>
                </c:pt>
              </c:numCache>
            </c:numRef>
          </c:val>
          <c:extLst>
            <c:ext xmlns:c16="http://schemas.microsoft.com/office/drawing/2014/chart" uri="{C3380CC4-5D6E-409C-BE32-E72D297353CC}">
              <c16:uniqueId val="{00000000-3418-4F85-BD47-6E60C4200D7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307.83</c:v>
                </c:pt>
                <c:pt idx="1">
                  <c:v>318.89</c:v>
                </c:pt>
                <c:pt idx="2">
                  <c:v>309.10000000000002</c:v>
                </c:pt>
                <c:pt idx="3">
                  <c:v>306.08</c:v>
                </c:pt>
                <c:pt idx="4">
                  <c:v>306.14999999999998</c:v>
                </c:pt>
              </c:numCache>
            </c:numRef>
          </c:val>
          <c:smooth val="0"/>
          <c:extLst>
            <c:ext xmlns:c16="http://schemas.microsoft.com/office/drawing/2014/chart" uri="{C3380CC4-5D6E-409C-BE32-E72D297353CC}">
              <c16:uniqueId val="{00000001-3418-4F85-BD47-6E60C4200D7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85.21</c:v>
                </c:pt>
                <c:pt idx="1">
                  <c:v>75.59</c:v>
                </c:pt>
                <c:pt idx="2">
                  <c:v>66.7</c:v>
                </c:pt>
                <c:pt idx="3">
                  <c:v>65.319999999999993</c:v>
                </c:pt>
                <c:pt idx="4">
                  <c:v>48.29</c:v>
                </c:pt>
              </c:numCache>
            </c:numRef>
          </c:val>
          <c:extLst>
            <c:ext xmlns:c16="http://schemas.microsoft.com/office/drawing/2014/chart" uri="{C3380CC4-5D6E-409C-BE32-E72D297353CC}">
              <c16:uniqueId val="{00000000-ADEF-48A8-B512-A29B76A18C1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295.44</c:v>
                </c:pt>
                <c:pt idx="1">
                  <c:v>290.07</c:v>
                </c:pt>
                <c:pt idx="2">
                  <c:v>290.42</c:v>
                </c:pt>
                <c:pt idx="3">
                  <c:v>294.66000000000003</c:v>
                </c:pt>
                <c:pt idx="4">
                  <c:v>285.27</c:v>
                </c:pt>
              </c:numCache>
            </c:numRef>
          </c:val>
          <c:smooth val="0"/>
          <c:extLst>
            <c:ext xmlns:c16="http://schemas.microsoft.com/office/drawing/2014/chart" uri="{C3380CC4-5D6E-409C-BE32-E72D297353CC}">
              <c16:uniqueId val="{00000001-ADEF-48A8-B512-A29B76A18C1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107.98</c:v>
                </c:pt>
                <c:pt idx="1">
                  <c:v>113.6</c:v>
                </c:pt>
                <c:pt idx="2">
                  <c:v>109.3</c:v>
                </c:pt>
                <c:pt idx="3">
                  <c:v>94.73</c:v>
                </c:pt>
                <c:pt idx="4">
                  <c:v>110.51</c:v>
                </c:pt>
              </c:numCache>
            </c:numRef>
          </c:val>
          <c:extLst>
            <c:ext xmlns:c16="http://schemas.microsoft.com/office/drawing/2014/chart" uri="{C3380CC4-5D6E-409C-BE32-E72D297353CC}">
              <c16:uniqueId val="{00000000-5418-4654-BDF3-9FECAB9BAE3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106.02</c:v>
                </c:pt>
                <c:pt idx="1">
                  <c:v>104.84</c:v>
                </c:pt>
                <c:pt idx="2">
                  <c:v>106.11</c:v>
                </c:pt>
                <c:pt idx="3">
                  <c:v>103.75</c:v>
                </c:pt>
                <c:pt idx="4">
                  <c:v>105.3</c:v>
                </c:pt>
              </c:numCache>
            </c:numRef>
          </c:val>
          <c:smooth val="0"/>
          <c:extLst>
            <c:ext xmlns:c16="http://schemas.microsoft.com/office/drawing/2014/chart" uri="{C3380CC4-5D6E-409C-BE32-E72D297353CC}">
              <c16:uniqueId val="{00000001-5418-4654-BDF3-9FECAB9BAE3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116.88</c:v>
                </c:pt>
                <c:pt idx="1">
                  <c:v>111.03</c:v>
                </c:pt>
                <c:pt idx="2">
                  <c:v>115.17</c:v>
                </c:pt>
                <c:pt idx="3">
                  <c:v>114.15</c:v>
                </c:pt>
                <c:pt idx="4">
                  <c:v>113.24</c:v>
                </c:pt>
              </c:numCache>
            </c:numRef>
          </c:val>
          <c:extLst>
            <c:ext xmlns:c16="http://schemas.microsoft.com/office/drawing/2014/chart" uri="{C3380CC4-5D6E-409C-BE32-E72D297353CC}">
              <c16:uniqueId val="{00000000-11BE-4839-9272-D93D723FDD8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158.6</c:v>
                </c:pt>
                <c:pt idx="1">
                  <c:v>161.82</c:v>
                </c:pt>
                <c:pt idx="2">
                  <c:v>161.03</c:v>
                </c:pt>
                <c:pt idx="3">
                  <c:v>159.93</c:v>
                </c:pt>
                <c:pt idx="4">
                  <c:v>162.77000000000001</c:v>
                </c:pt>
              </c:numCache>
            </c:numRef>
          </c:val>
          <c:smooth val="0"/>
          <c:extLst>
            <c:ext xmlns:c16="http://schemas.microsoft.com/office/drawing/2014/chart" uri="{C3380CC4-5D6E-409C-BE32-E72D297353CC}">
              <c16:uniqueId val="{00000001-11BE-4839-9272-D93D723FDD8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59765625" defaultRowHeight="12.75" x14ac:dyDescent="0.25"/>
  <cols>
    <col min="1" max="1" width="2.59765625" customWidth="1"/>
    <col min="2" max="62" width="3.73046875" customWidth="1"/>
    <col min="64" max="78" width="3.06640625" customWidth="1"/>
    <col min="79" max="79" width="4.46484375" bestFit="1" customWidth="1"/>
    <col min="81" max="82" width="4.46484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85" customHeight="1" x14ac:dyDescent="0.2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85" customHeight="1" x14ac:dyDescent="0.2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85" customHeight="1" x14ac:dyDescent="0.2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8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850000000000001" customHeight="1" x14ac:dyDescent="0.25">
      <c r="A6" s="2"/>
      <c r="B6" s="32" t="str">
        <f>データ!H6</f>
        <v>愛知県　小牧市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850000000000001" customHeight="1" x14ac:dyDescent="0.2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850000000000001" customHeight="1" x14ac:dyDescent="0.2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A2</v>
      </c>
      <c r="X8" s="44"/>
      <c r="Y8" s="44"/>
      <c r="Z8" s="44"/>
      <c r="AA8" s="44"/>
      <c r="AB8" s="44"/>
      <c r="AC8" s="44"/>
      <c r="AD8" s="44" t="str">
        <f>データ!$M$6</f>
        <v>非設置</v>
      </c>
      <c r="AE8" s="44"/>
      <c r="AF8" s="44"/>
      <c r="AG8" s="44"/>
      <c r="AH8" s="44"/>
      <c r="AI8" s="44"/>
      <c r="AJ8" s="44"/>
      <c r="AK8" s="2"/>
      <c r="AL8" s="45">
        <f>データ!$R$6</f>
        <v>150982</v>
      </c>
      <c r="AM8" s="45"/>
      <c r="AN8" s="45"/>
      <c r="AO8" s="45"/>
      <c r="AP8" s="45"/>
      <c r="AQ8" s="45"/>
      <c r="AR8" s="45"/>
      <c r="AS8" s="45"/>
      <c r="AT8" s="46">
        <f>データ!$S$6</f>
        <v>62.81</v>
      </c>
      <c r="AU8" s="47"/>
      <c r="AV8" s="47"/>
      <c r="AW8" s="47"/>
      <c r="AX8" s="47"/>
      <c r="AY8" s="47"/>
      <c r="AZ8" s="47"/>
      <c r="BA8" s="47"/>
      <c r="BB8" s="48">
        <f>データ!$T$6</f>
        <v>2403.79</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850000000000001" customHeight="1" x14ac:dyDescent="0.2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850000000000001" customHeight="1" x14ac:dyDescent="0.25">
      <c r="A10" s="2"/>
      <c r="B10" s="46" t="str">
        <f>データ!$N$6</f>
        <v>-</v>
      </c>
      <c r="C10" s="47"/>
      <c r="D10" s="47"/>
      <c r="E10" s="47"/>
      <c r="F10" s="47"/>
      <c r="G10" s="47"/>
      <c r="H10" s="47"/>
      <c r="I10" s="46">
        <f>データ!$O$6</f>
        <v>94.12</v>
      </c>
      <c r="J10" s="47"/>
      <c r="K10" s="47"/>
      <c r="L10" s="47"/>
      <c r="M10" s="47"/>
      <c r="N10" s="47"/>
      <c r="O10" s="75"/>
      <c r="P10" s="48">
        <f>データ!$P$6</f>
        <v>99.94</v>
      </c>
      <c r="Q10" s="48"/>
      <c r="R10" s="48"/>
      <c r="S10" s="48"/>
      <c r="T10" s="48"/>
      <c r="U10" s="48"/>
      <c r="V10" s="48"/>
      <c r="W10" s="45">
        <f>データ!$Q$6</f>
        <v>1897</v>
      </c>
      <c r="X10" s="45"/>
      <c r="Y10" s="45"/>
      <c r="Z10" s="45"/>
      <c r="AA10" s="45"/>
      <c r="AB10" s="45"/>
      <c r="AC10" s="45"/>
      <c r="AD10" s="2"/>
      <c r="AE10" s="2"/>
      <c r="AF10" s="2"/>
      <c r="AG10" s="2"/>
      <c r="AH10" s="2"/>
      <c r="AI10" s="2"/>
      <c r="AJ10" s="2"/>
      <c r="AK10" s="2"/>
      <c r="AL10" s="45">
        <f>データ!$U$6</f>
        <v>150601</v>
      </c>
      <c r="AM10" s="45"/>
      <c r="AN10" s="45"/>
      <c r="AO10" s="45"/>
      <c r="AP10" s="45"/>
      <c r="AQ10" s="45"/>
      <c r="AR10" s="45"/>
      <c r="AS10" s="45"/>
      <c r="AT10" s="46">
        <f>データ!$V$6</f>
        <v>62.81</v>
      </c>
      <c r="AU10" s="47"/>
      <c r="AV10" s="47"/>
      <c r="AW10" s="47"/>
      <c r="AX10" s="47"/>
      <c r="AY10" s="47"/>
      <c r="AZ10" s="47"/>
      <c r="BA10" s="47"/>
      <c r="BB10" s="48">
        <f>データ!$W$6</f>
        <v>2397.7199999999998</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8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8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8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6" customHeight="1" x14ac:dyDescent="0.2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84" t="s">
        <v>25</v>
      </c>
      <c r="BM14" s="85"/>
      <c r="BN14" s="85"/>
      <c r="BO14" s="85"/>
      <c r="BP14" s="85"/>
      <c r="BQ14" s="85"/>
      <c r="BR14" s="85"/>
      <c r="BS14" s="85"/>
      <c r="BT14" s="85"/>
      <c r="BU14" s="85"/>
      <c r="BV14" s="85"/>
      <c r="BW14" s="85"/>
      <c r="BX14" s="85"/>
      <c r="BY14" s="85"/>
      <c r="BZ14" s="86"/>
    </row>
    <row r="15" spans="1:78" ht="13.6" customHeight="1" x14ac:dyDescent="0.2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87"/>
      <c r="BM15" s="88"/>
      <c r="BN15" s="88"/>
      <c r="BO15" s="88"/>
      <c r="BP15" s="88"/>
      <c r="BQ15" s="88"/>
      <c r="BR15" s="88"/>
      <c r="BS15" s="88"/>
      <c r="BT15" s="88"/>
      <c r="BU15" s="88"/>
      <c r="BV15" s="88"/>
      <c r="BW15" s="88"/>
      <c r="BX15" s="88"/>
      <c r="BY15" s="88"/>
      <c r="BZ15" s="89"/>
    </row>
    <row r="16" spans="1:78" ht="13.6"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6"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6"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6"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6"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6"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6"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6"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6"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6"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6"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6"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6"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6"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6"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6"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6"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6"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6"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6"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6"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6"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6"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6"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6"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6"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6"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6"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6"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6"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84" t="s">
        <v>26</v>
      </c>
      <c r="BM45" s="85"/>
      <c r="BN45" s="85"/>
      <c r="BO45" s="85"/>
      <c r="BP45" s="85"/>
      <c r="BQ45" s="85"/>
      <c r="BR45" s="85"/>
      <c r="BS45" s="85"/>
      <c r="BT45" s="85"/>
      <c r="BU45" s="85"/>
      <c r="BV45" s="85"/>
      <c r="BW45" s="85"/>
      <c r="BX45" s="85"/>
      <c r="BY45" s="85"/>
      <c r="BZ45" s="86"/>
    </row>
    <row r="46" spans="1:78" ht="13.6"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87"/>
      <c r="BM46" s="88"/>
      <c r="BN46" s="88"/>
      <c r="BO46" s="88"/>
      <c r="BP46" s="88"/>
      <c r="BQ46" s="88"/>
      <c r="BR46" s="88"/>
      <c r="BS46" s="88"/>
      <c r="BT46" s="88"/>
      <c r="BU46" s="88"/>
      <c r="BV46" s="88"/>
      <c r="BW46" s="88"/>
      <c r="BX46" s="88"/>
      <c r="BY46" s="88"/>
      <c r="BZ46" s="89"/>
    </row>
    <row r="47" spans="1:78" ht="13.6"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6"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6"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6"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6"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6"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6"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6"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6"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6"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6"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6"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6"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6" customHeight="1" x14ac:dyDescent="0.2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6" customHeight="1" x14ac:dyDescent="0.2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6"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6"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6"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84" t="s">
        <v>28</v>
      </c>
      <c r="BM64" s="85"/>
      <c r="BN64" s="85"/>
      <c r="BO64" s="85"/>
      <c r="BP64" s="85"/>
      <c r="BQ64" s="85"/>
      <c r="BR64" s="85"/>
      <c r="BS64" s="85"/>
      <c r="BT64" s="85"/>
      <c r="BU64" s="85"/>
      <c r="BV64" s="85"/>
      <c r="BW64" s="85"/>
      <c r="BX64" s="85"/>
      <c r="BY64" s="85"/>
      <c r="BZ64" s="86"/>
    </row>
    <row r="65" spans="1:78" ht="13.6"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87"/>
      <c r="BM65" s="88"/>
      <c r="BN65" s="88"/>
      <c r="BO65" s="88"/>
      <c r="BP65" s="88"/>
      <c r="BQ65" s="88"/>
      <c r="BR65" s="88"/>
      <c r="BS65" s="88"/>
      <c r="BT65" s="88"/>
      <c r="BU65" s="88"/>
      <c r="BV65" s="88"/>
      <c r="BW65" s="88"/>
      <c r="BX65" s="88"/>
      <c r="BY65" s="88"/>
      <c r="BZ65" s="89"/>
    </row>
    <row r="66" spans="1:78" ht="13.6"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110</v>
      </c>
      <c r="BM66" s="58"/>
      <c r="BN66" s="58"/>
      <c r="BO66" s="58"/>
      <c r="BP66" s="58"/>
      <c r="BQ66" s="58"/>
      <c r="BR66" s="58"/>
      <c r="BS66" s="58"/>
      <c r="BT66" s="58"/>
      <c r="BU66" s="58"/>
      <c r="BV66" s="58"/>
      <c r="BW66" s="58"/>
      <c r="BX66" s="58"/>
      <c r="BY66" s="58"/>
      <c r="BZ66" s="59"/>
    </row>
    <row r="67" spans="1:78" ht="13.6"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6"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6"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6"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6"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6"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6"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6"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6"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6"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6"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6"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6"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6"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6"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6"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5">
      <c r="C83" s="12"/>
    </row>
    <row r="84" spans="1:78" hidden="1" x14ac:dyDescent="0.2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m8LQ4Rsb3D2OM8eM+vMNzJu7NMXVZY59KFBRviGC2ohpIXQP9DW010i4GzMlQa8Nac81e79BqIQYdMrMynzlgg==" saltValue="xlcp3TzUvaGEbP+Vri/uK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2.75" x14ac:dyDescent="0.25"/>
  <cols>
    <col min="2" max="144" width="11.9296875" customWidth="1"/>
  </cols>
  <sheetData>
    <row r="1" spans="1:144" x14ac:dyDescent="0.2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5">
      <c r="A3" s="15" t="s">
        <v>43</v>
      </c>
      <c r="B3" s="16" t="s">
        <v>44</v>
      </c>
      <c r="C3" s="16" t="s">
        <v>45</v>
      </c>
      <c r="D3" s="16" t="s">
        <v>46</v>
      </c>
      <c r="E3" s="16" t="s">
        <v>47</v>
      </c>
      <c r="F3" s="16" t="s">
        <v>48</v>
      </c>
      <c r="G3" s="16" t="s">
        <v>49</v>
      </c>
      <c r="H3" s="77" t="s">
        <v>50</v>
      </c>
      <c r="I3" s="78"/>
      <c r="J3" s="78"/>
      <c r="K3" s="78"/>
      <c r="L3" s="78"/>
      <c r="M3" s="78"/>
      <c r="N3" s="78"/>
      <c r="O3" s="78"/>
      <c r="P3" s="78"/>
      <c r="Q3" s="78"/>
      <c r="R3" s="78"/>
      <c r="S3" s="78"/>
      <c r="T3" s="78"/>
      <c r="U3" s="78"/>
      <c r="V3" s="78"/>
      <c r="W3" s="79"/>
      <c r="X3" s="83" t="s">
        <v>51</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52</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25">
      <c r="A4" s="15" t="s">
        <v>53</v>
      </c>
      <c r="B4" s="17"/>
      <c r="C4" s="17"/>
      <c r="D4" s="17"/>
      <c r="E4" s="17"/>
      <c r="F4" s="17"/>
      <c r="G4" s="17"/>
      <c r="H4" s="80"/>
      <c r="I4" s="81"/>
      <c r="J4" s="81"/>
      <c r="K4" s="81"/>
      <c r="L4" s="81"/>
      <c r="M4" s="81"/>
      <c r="N4" s="81"/>
      <c r="O4" s="81"/>
      <c r="P4" s="81"/>
      <c r="Q4" s="81"/>
      <c r="R4" s="81"/>
      <c r="S4" s="81"/>
      <c r="T4" s="81"/>
      <c r="U4" s="81"/>
      <c r="V4" s="81"/>
      <c r="W4" s="82"/>
      <c r="X4" s="76" t="s">
        <v>54</v>
      </c>
      <c r="Y4" s="76"/>
      <c r="Z4" s="76"/>
      <c r="AA4" s="76"/>
      <c r="AB4" s="76"/>
      <c r="AC4" s="76"/>
      <c r="AD4" s="76"/>
      <c r="AE4" s="76"/>
      <c r="AF4" s="76"/>
      <c r="AG4" s="76"/>
      <c r="AH4" s="76"/>
      <c r="AI4" s="76" t="s">
        <v>55</v>
      </c>
      <c r="AJ4" s="76"/>
      <c r="AK4" s="76"/>
      <c r="AL4" s="76"/>
      <c r="AM4" s="76"/>
      <c r="AN4" s="76"/>
      <c r="AO4" s="76"/>
      <c r="AP4" s="76"/>
      <c r="AQ4" s="76"/>
      <c r="AR4" s="76"/>
      <c r="AS4" s="76"/>
      <c r="AT4" s="76" t="s">
        <v>56</v>
      </c>
      <c r="AU4" s="76"/>
      <c r="AV4" s="76"/>
      <c r="AW4" s="76"/>
      <c r="AX4" s="76"/>
      <c r="AY4" s="76"/>
      <c r="AZ4" s="76"/>
      <c r="BA4" s="76"/>
      <c r="BB4" s="76"/>
      <c r="BC4" s="76"/>
      <c r="BD4" s="76"/>
      <c r="BE4" s="76" t="s">
        <v>57</v>
      </c>
      <c r="BF4" s="76"/>
      <c r="BG4" s="76"/>
      <c r="BH4" s="76"/>
      <c r="BI4" s="76"/>
      <c r="BJ4" s="76"/>
      <c r="BK4" s="76"/>
      <c r="BL4" s="76"/>
      <c r="BM4" s="76"/>
      <c r="BN4" s="76"/>
      <c r="BO4" s="76"/>
      <c r="BP4" s="76" t="s">
        <v>58</v>
      </c>
      <c r="BQ4" s="76"/>
      <c r="BR4" s="76"/>
      <c r="BS4" s="76"/>
      <c r="BT4" s="76"/>
      <c r="BU4" s="76"/>
      <c r="BV4" s="76"/>
      <c r="BW4" s="76"/>
      <c r="BX4" s="76"/>
      <c r="BY4" s="76"/>
      <c r="BZ4" s="76"/>
      <c r="CA4" s="76" t="s">
        <v>59</v>
      </c>
      <c r="CB4" s="76"/>
      <c r="CC4" s="76"/>
      <c r="CD4" s="76"/>
      <c r="CE4" s="76"/>
      <c r="CF4" s="76"/>
      <c r="CG4" s="76"/>
      <c r="CH4" s="76"/>
      <c r="CI4" s="76"/>
      <c r="CJ4" s="76"/>
      <c r="CK4" s="76"/>
      <c r="CL4" s="76" t="s">
        <v>60</v>
      </c>
      <c r="CM4" s="76"/>
      <c r="CN4" s="76"/>
      <c r="CO4" s="76"/>
      <c r="CP4" s="76"/>
      <c r="CQ4" s="76"/>
      <c r="CR4" s="76"/>
      <c r="CS4" s="76"/>
      <c r="CT4" s="76"/>
      <c r="CU4" s="76"/>
      <c r="CV4" s="76"/>
      <c r="CW4" s="76" t="s">
        <v>61</v>
      </c>
      <c r="CX4" s="76"/>
      <c r="CY4" s="76"/>
      <c r="CZ4" s="76"/>
      <c r="DA4" s="76"/>
      <c r="DB4" s="76"/>
      <c r="DC4" s="76"/>
      <c r="DD4" s="76"/>
      <c r="DE4" s="76"/>
      <c r="DF4" s="76"/>
      <c r="DG4" s="76"/>
      <c r="DH4" s="76" t="s">
        <v>62</v>
      </c>
      <c r="DI4" s="76"/>
      <c r="DJ4" s="76"/>
      <c r="DK4" s="76"/>
      <c r="DL4" s="76"/>
      <c r="DM4" s="76"/>
      <c r="DN4" s="76"/>
      <c r="DO4" s="76"/>
      <c r="DP4" s="76"/>
      <c r="DQ4" s="76"/>
      <c r="DR4" s="76"/>
      <c r="DS4" s="76" t="s">
        <v>63</v>
      </c>
      <c r="DT4" s="76"/>
      <c r="DU4" s="76"/>
      <c r="DV4" s="76"/>
      <c r="DW4" s="76"/>
      <c r="DX4" s="76"/>
      <c r="DY4" s="76"/>
      <c r="DZ4" s="76"/>
      <c r="EA4" s="76"/>
      <c r="EB4" s="76"/>
      <c r="EC4" s="76"/>
      <c r="ED4" s="76" t="s">
        <v>64</v>
      </c>
      <c r="EE4" s="76"/>
      <c r="EF4" s="76"/>
      <c r="EG4" s="76"/>
      <c r="EH4" s="76"/>
      <c r="EI4" s="76"/>
      <c r="EJ4" s="76"/>
      <c r="EK4" s="76"/>
      <c r="EL4" s="76"/>
      <c r="EM4" s="76"/>
      <c r="EN4" s="76"/>
    </row>
    <row r="5" spans="1:144" x14ac:dyDescent="0.2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5">
      <c r="A6" s="15" t="s">
        <v>92</v>
      </c>
      <c r="B6" s="20">
        <f>B7</f>
        <v>2021</v>
      </c>
      <c r="C6" s="20">
        <f t="shared" ref="C6:W6" si="3">C7</f>
        <v>232190</v>
      </c>
      <c r="D6" s="20">
        <f t="shared" si="3"/>
        <v>46</v>
      </c>
      <c r="E6" s="20">
        <f t="shared" si="3"/>
        <v>1</v>
      </c>
      <c r="F6" s="20">
        <f t="shared" si="3"/>
        <v>0</v>
      </c>
      <c r="G6" s="20">
        <f t="shared" si="3"/>
        <v>1</v>
      </c>
      <c r="H6" s="20" t="str">
        <f t="shared" si="3"/>
        <v>愛知県　小牧市</v>
      </c>
      <c r="I6" s="20" t="str">
        <f t="shared" si="3"/>
        <v>法適用</v>
      </c>
      <c r="J6" s="20" t="str">
        <f t="shared" si="3"/>
        <v>水道事業</v>
      </c>
      <c r="K6" s="20" t="str">
        <f t="shared" si="3"/>
        <v>末端給水事業</v>
      </c>
      <c r="L6" s="20" t="str">
        <f t="shared" si="3"/>
        <v>A2</v>
      </c>
      <c r="M6" s="20" t="str">
        <f t="shared" si="3"/>
        <v>非設置</v>
      </c>
      <c r="N6" s="21" t="str">
        <f t="shared" si="3"/>
        <v>-</v>
      </c>
      <c r="O6" s="21">
        <f t="shared" si="3"/>
        <v>94.12</v>
      </c>
      <c r="P6" s="21">
        <f t="shared" si="3"/>
        <v>99.94</v>
      </c>
      <c r="Q6" s="21">
        <f t="shared" si="3"/>
        <v>1897</v>
      </c>
      <c r="R6" s="21">
        <f t="shared" si="3"/>
        <v>150982</v>
      </c>
      <c r="S6" s="21">
        <f t="shared" si="3"/>
        <v>62.81</v>
      </c>
      <c r="T6" s="21">
        <f t="shared" si="3"/>
        <v>2403.79</v>
      </c>
      <c r="U6" s="21">
        <f t="shared" si="3"/>
        <v>150601</v>
      </c>
      <c r="V6" s="21">
        <f t="shared" si="3"/>
        <v>62.81</v>
      </c>
      <c r="W6" s="21">
        <f t="shared" si="3"/>
        <v>2397.7199999999998</v>
      </c>
      <c r="X6" s="22">
        <f>IF(X7="",NA(),X7)</f>
        <v>114.68</v>
      </c>
      <c r="Y6" s="22">
        <f t="shared" ref="Y6:AG6" si="4">IF(Y7="",NA(),Y7)</f>
        <v>120.73</v>
      </c>
      <c r="Z6" s="22">
        <f t="shared" si="4"/>
        <v>115.83</v>
      </c>
      <c r="AA6" s="22">
        <f t="shared" si="4"/>
        <v>115.35</v>
      </c>
      <c r="AB6" s="22">
        <f t="shared" si="4"/>
        <v>116.43</v>
      </c>
      <c r="AC6" s="22">
        <f t="shared" si="4"/>
        <v>113.95</v>
      </c>
      <c r="AD6" s="22">
        <f t="shared" si="4"/>
        <v>112.62</v>
      </c>
      <c r="AE6" s="22">
        <f t="shared" si="4"/>
        <v>113.35</v>
      </c>
      <c r="AF6" s="22">
        <f t="shared" si="4"/>
        <v>112.36</v>
      </c>
      <c r="AG6" s="22">
        <f t="shared" si="4"/>
        <v>112.26</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2">
        <f t="shared" si="5"/>
        <v>0.75</v>
      </c>
      <c r="AP6" s="22">
        <f t="shared" si="5"/>
        <v>0.51</v>
      </c>
      <c r="AQ6" s="22">
        <f t="shared" si="5"/>
        <v>0.28999999999999998</v>
      </c>
      <c r="AR6" s="22">
        <f t="shared" si="5"/>
        <v>0.25</v>
      </c>
      <c r="AS6" s="21" t="str">
        <f>IF(AS7="","",IF(AS7="-","【-】","【"&amp;SUBSTITUTE(TEXT(AS7,"#,##0.00"),"-","△")&amp;"】"))</f>
        <v>【1.30】</v>
      </c>
      <c r="AT6" s="22">
        <f>IF(AT7="",NA(),AT7)</f>
        <v>544.28</v>
      </c>
      <c r="AU6" s="22">
        <f t="shared" ref="AU6:BC6" si="6">IF(AU7="",NA(),AU7)</f>
        <v>878.46</v>
      </c>
      <c r="AV6" s="22">
        <f t="shared" si="6"/>
        <v>903.32</v>
      </c>
      <c r="AW6" s="22">
        <f t="shared" si="6"/>
        <v>965.75</v>
      </c>
      <c r="AX6" s="22">
        <f t="shared" si="6"/>
        <v>941.7</v>
      </c>
      <c r="AY6" s="22">
        <f t="shared" si="6"/>
        <v>307.83</v>
      </c>
      <c r="AZ6" s="22">
        <f t="shared" si="6"/>
        <v>318.89</v>
      </c>
      <c r="BA6" s="22">
        <f t="shared" si="6"/>
        <v>309.10000000000002</v>
      </c>
      <c r="BB6" s="22">
        <f t="shared" si="6"/>
        <v>306.08</v>
      </c>
      <c r="BC6" s="22">
        <f t="shared" si="6"/>
        <v>306.14999999999998</v>
      </c>
      <c r="BD6" s="21" t="str">
        <f>IF(BD7="","",IF(BD7="-","【-】","【"&amp;SUBSTITUTE(TEXT(BD7,"#,##0.00"),"-","△")&amp;"】"))</f>
        <v>【261.51】</v>
      </c>
      <c r="BE6" s="22">
        <f>IF(BE7="",NA(),BE7)</f>
        <v>85.21</v>
      </c>
      <c r="BF6" s="22">
        <f t="shared" ref="BF6:BN6" si="7">IF(BF7="",NA(),BF7)</f>
        <v>75.59</v>
      </c>
      <c r="BG6" s="22">
        <f t="shared" si="7"/>
        <v>66.7</v>
      </c>
      <c r="BH6" s="22">
        <f t="shared" si="7"/>
        <v>65.319999999999993</v>
      </c>
      <c r="BI6" s="22">
        <f t="shared" si="7"/>
        <v>48.29</v>
      </c>
      <c r="BJ6" s="22">
        <f t="shared" si="7"/>
        <v>295.44</v>
      </c>
      <c r="BK6" s="22">
        <f t="shared" si="7"/>
        <v>290.07</v>
      </c>
      <c r="BL6" s="22">
        <f t="shared" si="7"/>
        <v>290.42</v>
      </c>
      <c r="BM6" s="22">
        <f t="shared" si="7"/>
        <v>294.66000000000003</v>
      </c>
      <c r="BN6" s="22">
        <f t="shared" si="7"/>
        <v>285.27</v>
      </c>
      <c r="BO6" s="21" t="str">
        <f>IF(BO7="","",IF(BO7="-","【-】","【"&amp;SUBSTITUTE(TEXT(BO7,"#,##0.00"),"-","△")&amp;"】"))</f>
        <v>【265.16】</v>
      </c>
      <c r="BP6" s="22">
        <f>IF(BP7="",NA(),BP7)</f>
        <v>107.98</v>
      </c>
      <c r="BQ6" s="22">
        <f t="shared" ref="BQ6:BY6" si="8">IF(BQ7="",NA(),BQ7)</f>
        <v>113.6</v>
      </c>
      <c r="BR6" s="22">
        <f t="shared" si="8"/>
        <v>109.3</v>
      </c>
      <c r="BS6" s="22">
        <f t="shared" si="8"/>
        <v>94.73</v>
      </c>
      <c r="BT6" s="22">
        <f t="shared" si="8"/>
        <v>110.51</v>
      </c>
      <c r="BU6" s="22">
        <f t="shared" si="8"/>
        <v>106.02</v>
      </c>
      <c r="BV6" s="22">
        <f t="shared" si="8"/>
        <v>104.84</v>
      </c>
      <c r="BW6" s="22">
        <f t="shared" si="8"/>
        <v>106.11</v>
      </c>
      <c r="BX6" s="22">
        <f t="shared" si="8"/>
        <v>103.75</v>
      </c>
      <c r="BY6" s="22">
        <f t="shared" si="8"/>
        <v>105.3</v>
      </c>
      <c r="BZ6" s="21" t="str">
        <f>IF(BZ7="","",IF(BZ7="-","【-】","【"&amp;SUBSTITUTE(TEXT(BZ7,"#,##0.00"),"-","△")&amp;"】"))</f>
        <v>【102.35】</v>
      </c>
      <c r="CA6" s="22">
        <f>IF(CA7="",NA(),CA7)</f>
        <v>116.88</v>
      </c>
      <c r="CB6" s="22">
        <f t="shared" ref="CB6:CJ6" si="9">IF(CB7="",NA(),CB7)</f>
        <v>111.03</v>
      </c>
      <c r="CC6" s="22">
        <f t="shared" si="9"/>
        <v>115.17</v>
      </c>
      <c r="CD6" s="22">
        <f t="shared" si="9"/>
        <v>114.15</v>
      </c>
      <c r="CE6" s="22">
        <f t="shared" si="9"/>
        <v>113.24</v>
      </c>
      <c r="CF6" s="22">
        <f t="shared" si="9"/>
        <v>158.6</v>
      </c>
      <c r="CG6" s="22">
        <f t="shared" si="9"/>
        <v>161.82</v>
      </c>
      <c r="CH6" s="22">
        <f t="shared" si="9"/>
        <v>161.03</v>
      </c>
      <c r="CI6" s="22">
        <f t="shared" si="9"/>
        <v>159.93</v>
      </c>
      <c r="CJ6" s="22">
        <f t="shared" si="9"/>
        <v>162.77000000000001</v>
      </c>
      <c r="CK6" s="21" t="str">
        <f>IF(CK7="","",IF(CK7="-","【-】","【"&amp;SUBSTITUTE(TEXT(CK7,"#,##0.00"),"-","△")&amp;"】"))</f>
        <v>【167.74】</v>
      </c>
      <c r="CL6" s="22">
        <f>IF(CL7="",NA(),CL7)</f>
        <v>73.260000000000005</v>
      </c>
      <c r="CM6" s="22">
        <f t="shared" ref="CM6:CU6" si="10">IF(CM7="",NA(),CM7)</f>
        <v>73.11</v>
      </c>
      <c r="CN6" s="22">
        <f t="shared" si="10"/>
        <v>72.22</v>
      </c>
      <c r="CO6" s="22">
        <f t="shared" si="10"/>
        <v>74.06</v>
      </c>
      <c r="CP6" s="22">
        <f t="shared" si="10"/>
        <v>72.91</v>
      </c>
      <c r="CQ6" s="22">
        <f t="shared" si="10"/>
        <v>62.88</v>
      </c>
      <c r="CR6" s="22">
        <f t="shared" si="10"/>
        <v>62.32</v>
      </c>
      <c r="CS6" s="22">
        <f t="shared" si="10"/>
        <v>61.71</v>
      </c>
      <c r="CT6" s="22">
        <f t="shared" si="10"/>
        <v>63.12</v>
      </c>
      <c r="CU6" s="22">
        <f t="shared" si="10"/>
        <v>62.57</v>
      </c>
      <c r="CV6" s="21" t="str">
        <f>IF(CV7="","",IF(CV7="-","【-】","【"&amp;SUBSTITUTE(TEXT(CV7,"#,##0.00"),"-","△")&amp;"】"))</f>
        <v>【60.29】</v>
      </c>
      <c r="CW6" s="22">
        <f>IF(CW7="",NA(),CW7)</f>
        <v>93.69</v>
      </c>
      <c r="CX6" s="22">
        <f t="shared" ref="CX6:DF6" si="11">IF(CX7="",NA(),CX7)</f>
        <v>93.47</v>
      </c>
      <c r="CY6" s="22">
        <f t="shared" si="11"/>
        <v>93.23</v>
      </c>
      <c r="CZ6" s="22">
        <f t="shared" si="11"/>
        <v>92.91</v>
      </c>
      <c r="DA6" s="22">
        <f t="shared" si="11"/>
        <v>93.01</v>
      </c>
      <c r="DB6" s="22">
        <f t="shared" si="11"/>
        <v>90.13</v>
      </c>
      <c r="DC6" s="22">
        <f t="shared" si="11"/>
        <v>90.19</v>
      </c>
      <c r="DD6" s="22">
        <f t="shared" si="11"/>
        <v>90.03</v>
      </c>
      <c r="DE6" s="22">
        <f t="shared" si="11"/>
        <v>90.09</v>
      </c>
      <c r="DF6" s="22">
        <f t="shared" si="11"/>
        <v>90.21</v>
      </c>
      <c r="DG6" s="21" t="str">
        <f>IF(DG7="","",IF(DG7="-","【-】","【"&amp;SUBSTITUTE(TEXT(DG7,"#,##0.00"),"-","△")&amp;"】"))</f>
        <v>【90.12】</v>
      </c>
      <c r="DH6" s="22">
        <f>IF(DH7="",NA(),DH7)</f>
        <v>50.75</v>
      </c>
      <c r="DI6" s="22">
        <f t="shared" ref="DI6:DQ6" si="12">IF(DI7="",NA(),DI7)</f>
        <v>51.69</v>
      </c>
      <c r="DJ6" s="22">
        <f t="shared" si="12"/>
        <v>52.43</v>
      </c>
      <c r="DK6" s="22">
        <f t="shared" si="12"/>
        <v>53.25</v>
      </c>
      <c r="DL6" s="22">
        <f t="shared" si="12"/>
        <v>54.08</v>
      </c>
      <c r="DM6" s="22">
        <f t="shared" si="12"/>
        <v>48.01</v>
      </c>
      <c r="DN6" s="22">
        <f t="shared" si="12"/>
        <v>48.86</v>
      </c>
      <c r="DO6" s="22">
        <f t="shared" si="12"/>
        <v>49.6</v>
      </c>
      <c r="DP6" s="22">
        <f t="shared" si="12"/>
        <v>50.31</v>
      </c>
      <c r="DQ6" s="22">
        <f t="shared" si="12"/>
        <v>50.74</v>
      </c>
      <c r="DR6" s="21" t="str">
        <f>IF(DR7="","",IF(DR7="-","【-】","【"&amp;SUBSTITUTE(TEXT(DR7,"#,##0.00"),"-","△")&amp;"】"))</f>
        <v>【50.88】</v>
      </c>
      <c r="DS6" s="22">
        <f>IF(DS7="",NA(),DS7)</f>
        <v>20.59</v>
      </c>
      <c r="DT6" s="22">
        <f t="shared" ref="DT6:EB6" si="13">IF(DT7="",NA(),DT7)</f>
        <v>22.08</v>
      </c>
      <c r="DU6" s="22">
        <f t="shared" si="13"/>
        <v>25.02</v>
      </c>
      <c r="DV6" s="22">
        <f t="shared" si="13"/>
        <v>27.94</v>
      </c>
      <c r="DW6" s="22">
        <f t="shared" si="13"/>
        <v>30.61</v>
      </c>
      <c r="DX6" s="22">
        <f t="shared" si="13"/>
        <v>16.600000000000001</v>
      </c>
      <c r="DY6" s="22">
        <f t="shared" si="13"/>
        <v>18.510000000000002</v>
      </c>
      <c r="DZ6" s="22">
        <f t="shared" si="13"/>
        <v>20.49</v>
      </c>
      <c r="EA6" s="22">
        <f t="shared" si="13"/>
        <v>21.34</v>
      </c>
      <c r="EB6" s="22">
        <f t="shared" si="13"/>
        <v>23.27</v>
      </c>
      <c r="EC6" s="21" t="str">
        <f>IF(EC7="","",IF(EC7="-","【-】","【"&amp;SUBSTITUTE(TEXT(EC7,"#,##0.00"),"-","△")&amp;"】"))</f>
        <v>【22.30】</v>
      </c>
      <c r="ED6" s="22">
        <f>IF(ED7="",NA(),ED7)</f>
        <v>1.1200000000000001</v>
      </c>
      <c r="EE6" s="22">
        <f t="shared" ref="EE6:EM6" si="14">IF(EE7="",NA(),EE7)</f>
        <v>0.63</v>
      </c>
      <c r="EF6" s="22">
        <f t="shared" si="14"/>
        <v>0.75</v>
      </c>
      <c r="EG6" s="22">
        <f t="shared" si="14"/>
        <v>0.59</v>
      </c>
      <c r="EH6" s="22">
        <f t="shared" si="14"/>
        <v>0.55000000000000004</v>
      </c>
      <c r="EI6" s="22">
        <f t="shared" si="14"/>
        <v>0.65</v>
      </c>
      <c r="EJ6" s="22">
        <f t="shared" si="14"/>
        <v>0.7</v>
      </c>
      <c r="EK6" s="22">
        <f t="shared" si="14"/>
        <v>0.72</v>
      </c>
      <c r="EL6" s="22">
        <f t="shared" si="14"/>
        <v>0.69</v>
      </c>
      <c r="EM6" s="22">
        <f t="shared" si="14"/>
        <v>0.69</v>
      </c>
      <c r="EN6" s="21" t="str">
        <f>IF(EN7="","",IF(EN7="-","【-】","【"&amp;SUBSTITUTE(TEXT(EN7,"#,##0.00"),"-","△")&amp;"】"))</f>
        <v>【0.66】</v>
      </c>
    </row>
    <row r="7" spans="1:144" s="23" customFormat="1" x14ac:dyDescent="0.25">
      <c r="A7" s="15"/>
      <c r="B7" s="24">
        <v>2021</v>
      </c>
      <c r="C7" s="24">
        <v>232190</v>
      </c>
      <c r="D7" s="24">
        <v>46</v>
      </c>
      <c r="E7" s="24">
        <v>1</v>
      </c>
      <c r="F7" s="24">
        <v>0</v>
      </c>
      <c r="G7" s="24">
        <v>1</v>
      </c>
      <c r="H7" s="24" t="s">
        <v>93</v>
      </c>
      <c r="I7" s="24" t="s">
        <v>94</v>
      </c>
      <c r="J7" s="24" t="s">
        <v>95</v>
      </c>
      <c r="K7" s="24" t="s">
        <v>96</v>
      </c>
      <c r="L7" s="24" t="s">
        <v>97</v>
      </c>
      <c r="M7" s="24" t="s">
        <v>98</v>
      </c>
      <c r="N7" s="25" t="s">
        <v>99</v>
      </c>
      <c r="O7" s="25">
        <v>94.12</v>
      </c>
      <c r="P7" s="25">
        <v>99.94</v>
      </c>
      <c r="Q7" s="25">
        <v>1897</v>
      </c>
      <c r="R7" s="25">
        <v>150982</v>
      </c>
      <c r="S7" s="25">
        <v>62.81</v>
      </c>
      <c r="T7" s="25">
        <v>2403.79</v>
      </c>
      <c r="U7" s="25">
        <v>150601</v>
      </c>
      <c r="V7" s="25">
        <v>62.81</v>
      </c>
      <c r="W7" s="25">
        <v>2397.7199999999998</v>
      </c>
      <c r="X7" s="25">
        <v>114.68</v>
      </c>
      <c r="Y7" s="25">
        <v>120.73</v>
      </c>
      <c r="Z7" s="25">
        <v>115.83</v>
      </c>
      <c r="AA7" s="25">
        <v>115.35</v>
      </c>
      <c r="AB7" s="25">
        <v>116.43</v>
      </c>
      <c r="AC7" s="25">
        <v>113.95</v>
      </c>
      <c r="AD7" s="25">
        <v>112.62</v>
      </c>
      <c r="AE7" s="25">
        <v>113.35</v>
      </c>
      <c r="AF7" s="25">
        <v>112.36</v>
      </c>
      <c r="AG7" s="25">
        <v>112.26</v>
      </c>
      <c r="AH7" s="25">
        <v>111.39</v>
      </c>
      <c r="AI7" s="25">
        <v>0</v>
      </c>
      <c r="AJ7" s="25">
        <v>0</v>
      </c>
      <c r="AK7" s="25">
        <v>0</v>
      </c>
      <c r="AL7" s="25">
        <v>0</v>
      </c>
      <c r="AM7" s="25">
        <v>0</v>
      </c>
      <c r="AN7" s="25">
        <v>0</v>
      </c>
      <c r="AO7" s="25">
        <v>0.75</v>
      </c>
      <c r="AP7" s="25">
        <v>0.51</v>
      </c>
      <c r="AQ7" s="25">
        <v>0.28999999999999998</v>
      </c>
      <c r="AR7" s="25">
        <v>0.25</v>
      </c>
      <c r="AS7" s="25">
        <v>1.3</v>
      </c>
      <c r="AT7" s="25">
        <v>544.28</v>
      </c>
      <c r="AU7" s="25">
        <v>878.46</v>
      </c>
      <c r="AV7" s="25">
        <v>903.32</v>
      </c>
      <c r="AW7" s="25">
        <v>965.75</v>
      </c>
      <c r="AX7" s="25">
        <v>941.7</v>
      </c>
      <c r="AY7" s="25">
        <v>307.83</v>
      </c>
      <c r="AZ7" s="25">
        <v>318.89</v>
      </c>
      <c r="BA7" s="25">
        <v>309.10000000000002</v>
      </c>
      <c r="BB7" s="25">
        <v>306.08</v>
      </c>
      <c r="BC7" s="25">
        <v>306.14999999999998</v>
      </c>
      <c r="BD7" s="25">
        <v>261.51</v>
      </c>
      <c r="BE7" s="25">
        <v>85.21</v>
      </c>
      <c r="BF7" s="25">
        <v>75.59</v>
      </c>
      <c r="BG7" s="25">
        <v>66.7</v>
      </c>
      <c r="BH7" s="25">
        <v>65.319999999999993</v>
      </c>
      <c r="BI7" s="25">
        <v>48.29</v>
      </c>
      <c r="BJ7" s="25">
        <v>295.44</v>
      </c>
      <c r="BK7" s="25">
        <v>290.07</v>
      </c>
      <c r="BL7" s="25">
        <v>290.42</v>
      </c>
      <c r="BM7" s="25">
        <v>294.66000000000003</v>
      </c>
      <c r="BN7" s="25">
        <v>285.27</v>
      </c>
      <c r="BO7" s="25">
        <v>265.16000000000003</v>
      </c>
      <c r="BP7" s="25">
        <v>107.98</v>
      </c>
      <c r="BQ7" s="25">
        <v>113.6</v>
      </c>
      <c r="BR7" s="25">
        <v>109.3</v>
      </c>
      <c r="BS7" s="25">
        <v>94.73</v>
      </c>
      <c r="BT7" s="25">
        <v>110.51</v>
      </c>
      <c r="BU7" s="25">
        <v>106.02</v>
      </c>
      <c r="BV7" s="25">
        <v>104.84</v>
      </c>
      <c r="BW7" s="25">
        <v>106.11</v>
      </c>
      <c r="BX7" s="25">
        <v>103.75</v>
      </c>
      <c r="BY7" s="25">
        <v>105.3</v>
      </c>
      <c r="BZ7" s="25">
        <v>102.35</v>
      </c>
      <c r="CA7" s="25">
        <v>116.88</v>
      </c>
      <c r="CB7" s="25">
        <v>111.03</v>
      </c>
      <c r="CC7" s="25">
        <v>115.17</v>
      </c>
      <c r="CD7" s="25">
        <v>114.15</v>
      </c>
      <c r="CE7" s="25">
        <v>113.24</v>
      </c>
      <c r="CF7" s="25">
        <v>158.6</v>
      </c>
      <c r="CG7" s="25">
        <v>161.82</v>
      </c>
      <c r="CH7" s="25">
        <v>161.03</v>
      </c>
      <c r="CI7" s="25">
        <v>159.93</v>
      </c>
      <c r="CJ7" s="25">
        <v>162.77000000000001</v>
      </c>
      <c r="CK7" s="25">
        <v>167.74</v>
      </c>
      <c r="CL7" s="25">
        <v>73.260000000000005</v>
      </c>
      <c r="CM7" s="25">
        <v>73.11</v>
      </c>
      <c r="CN7" s="25">
        <v>72.22</v>
      </c>
      <c r="CO7" s="25">
        <v>74.06</v>
      </c>
      <c r="CP7" s="25">
        <v>72.91</v>
      </c>
      <c r="CQ7" s="25">
        <v>62.88</v>
      </c>
      <c r="CR7" s="25">
        <v>62.32</v>
      </c>
      <c r="CS7" s="25">
        <v>61.71</v>
      </c>
      <c r="CT7" s="25">
        <v>63.12</v>
      </c>
      <c r="CU7" s="25">
        <v>62.57</v>
      </c>
      <c r="CV7" s="25">
        <v>60.29</v>
      </c>
      <c r="CW7" s="25">
        <v>93.69</v>
      </c>
      <c r="CX7" s="25">
        <v>93.47</v>
      </c>
      <c r="CY7" s="25">
        <v>93.23</v>
      </c>
      <c r="CZ7" s="25">
        <v>92.91</v>
      </c>
      <c r="DA7" s="25">
        <v>93.01</v>
      </c>
      <c r="DB7" s="25">
        <v>90.13</v>
      </c>
      <c r="DC7" s="25">
        <v>90.19</v>
      </c>
      <c r="DD7" s="25">
        <v>90.03</v>
      </c>
      <c r="DE7" s="25">
        <v>90.09</v>
      </c>
      <c r="DF7" s="25">
        <v>90.21</v>
      </c>
      <c r="DG7" s="25">
        <v>90.12</v>
      </c>
      <c r="DH7" s="25">
        <v>50.75</v>
      </c>
      <c r="DI7" s="25">
        <v>51.69</v>
      </c>
      <c r="DJ7" s="25">
        <v>52.43</v>
      </c>
      <c r="DK7" s="25">
        <v>53.25</v>
      </c>
      <c r="DL7" s="25">
        <v>54.08</v>
      </c>
      <c r="DM7" s="25">
        <v>48.01</v>
      </c>
      <c r="DN7" s="25">
        <v>48.86</v>
      </c>
      <c r="DO7" s="25">
        <v>49.6</v>
      </c>
      <c r="DP7" s="25">
        <v>50.31</v>
      </c>
      <c r="DQ7" s="25">
        <v>50.74</v>
      </c>
      <c r="DR7" s="25">
        <v>50.88</v>
      </c>
      <c r="DS7" s="25">
        <v>20.59</v>
      </c>
      <c r="DT7" s="25">
        <v>22.08</v>
      </c>
      <c r="DU7" s="25">
        <v>25.02</v>
      </c>
      <c r="DV7" s="25">
        <v>27.94</v>
      </c>
      <c r="DW7" s="25">
        <v>30.61</v>
      </c>
      <c r="DX7" s="25">
        <v>16.600000000000001</v>
      </c>
      <c r="DY7" s="25">
        <v>18.510000000000002</v>
      </c>
      <c r="DZ7" s="25">
        <v>20.49</v>
      </c>
      <c r="EA7" s="25">
        <v>21.34</v>
      </c>
      <c r="EB7" s="25">
        <v>23.27</v>
      </c>
      <c r="EC7" s="25">
        <v>22.3</v>
      </c>
      <c r="ED7" s="25">
        <v>1.1200000000000001</v>
      </c>
      <c r="EE7" s="25">
        <v>0.63</v>
      </c>
      <c r="EF7" s="25">
        <v>0.75</v>
      </c>
      <c r="EG7" s="25">
        <v>0.59</v>
      </c>
      <c r="EH7" s="25">
        <v>0.55000000000000004</v>
      </c>
      <c r="EI7" s="25">
        <v>0.65</v>
      </c>
      <c r="EJ7" s="25">
        <v>0.7</v>
      </c>
      <c r="EK7" s="25">
        <v>0.72</v>
      </c>
      <c r="EL7" s="25">
        <v>0.69</v>
      </c>
      <c r="EM7" s="25">
        <v>0.69</v>
      </c>
      <c r="EN7" s="25">
        <v>0.66</v>
      </c>
    </row>
    <row r="8" spans="1:144" x14ac:dyDescent="0.2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5">
      <c r="B11">
        <v>4</v>
      </c>
      <c r="C11">
        <v>3</v>
      </c>
      <c r="D11">
        <v>2</v>
      </c>
      <c r="E11">
        <v>1</v>
      </c>
      <c r="F11">
        <v>0</v>
      </c>
      <c r="G11" t="s">
        <v>105</v>
      </c>
    </row>
    <row r="12" spans="1:144" x14ac:dyDescent="0.25">
      <c r="B12">
        <v>1</v>
      </c>
      <c r="C12">
        <v>1</v>
      </c>
      <c r="D12">
        <v>1</v>
      </c>
      <c r="E12">
        <v>2</v>
      </c>
      <c r="F12">
        <v>3</v>
      </c>
      <c r="G12" t="s">
        <v>106</v>
      </c>
    </row>
    <row r="13" spans="1:144" x14ac:dyDescent="0.2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2023-01-30T02:34:01Z</cp:lastPrinted>
  <dcterms:created xsi:type="dcterms:W3CDTF">2022-12-01T01:00:11Z</dcterms:created>
  <dcterms:modified xsi:type="dcterms:W3CDTF">2023-02-02T04:38:42Z</dcterms:modified>
  <cp:category/>
</cp:coreProperties>
</file>