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4\07_完成版データ（事業ごと）\01上水道\"/>
    </mc:Choice>
  </mc:AlternateContent>
  <xr:revisionPtr revIDLastSave="0" documentId="13_ncr:1_{28D1CCDA-7297-408E-9330-1CE369D957A3}" xr6:coauthVersionLast="47" xr6:coauthVersionMax="47" xr10:uidLastSave="{00000000-0000-0000-0000-000000000000}"/>
  <workbookProtection workbookAlgorithmName="SHA-512" workbookHashValue="lpr+SjyXTZvEfud5IikvGSPBhb6nZd7Xpwi5KDth4499aLkkntIqJHNHrpQ7aeVQKjS5lvFZ1p6TiHawEJUR/g==" workbookSaltValue="jUm2dCr16jD+Ji1fAfBOyA==" workbookSpinCount="100000" lockStructure="1"/>
  <bookViews>
    <workbookView xWindow="-98" yWindow="-98" windowWidth="17115" windowHeight="10876"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T10" i="4" s="1"/>
  <c r="U6" i="5"/>
  <c r="T6" i="5"/>
  <c r="BB8" i="4" s="1"/>
  <c r="S6" i="5"/>
  <c r="R6" i="5"/>
  <c r="Q6" i="5"/>
  <c r="W10" i="4" s="1"/>
  <c r="P6" i="5"/>
  <c r="P10" i="4" s="1"/>
  <c r="O6" i="5"/>
  <c r="N6" i="5"/>
  <c r="M6" i="5"/>
  <c r="AD8" i="4" s="1"/>
  <c r="L6" i="5"/>
  <c r="K6" i="5"/>
  <c r="J6" i="5"/>
  <c r="I6" i="5"/>
  <c r="B8" i="4" s="1"/>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I85" i="4"/>
  <c r="H85" i="4"/>
  <c r="F85" i="4"/>
  <c r="E85" i="4"/>
  <c r="BB10" i="4"/>
  <c r="AL10" i="4"/>
  <c r="I10" i="4"/>
  <c r="B10" i="4"/>
  <c r="AT8" i="4"/>
  <c r="AL8" i="4"/>
  <c r="W8" i="4"/>
  <c r="P8" i="4"/>
  <c r="I8" i="4"/>
</calcChain>
</file>

<file path=xl/sharedStrings.xml><?xml version="1.0" encoding="utf-8"?>
<sst xmlns="http://schemas.openxmlformats.org/spreadsheetml/2006/main" count="228" uniqueCount="116">
  <si>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</si>
  <si>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</si>
  <si>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</si>
  <si>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</si>
  <si>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</si>
  <si>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</si>
  <si>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</si>
  <si>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</si>
  <si>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</si>
  <si>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</si>
  <si>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</si>
  <si>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</si>
  <si>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</si>
  <si>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</si>
  <si>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</si>
  <si>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</si>
  <si>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</si>
  <si>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</si>
  <si>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</si>
  <si>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</si>
  <si>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</si>
  <si>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</si>
  <si>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</si>
  <si>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</si>
  <si>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</si>
  <si>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</si>
  <si>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</si>
  <si>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</si>
  <si>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</si>
  <si>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</si>
  <si>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</si>
  <si>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</si>
  <si>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</si>
  <si>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</si>
  <si>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</si>
  <si>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</si>
  <si>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</si>
  <si>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</si>
  <si>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</si>
  <si>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</si>
  <si>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</si>
  <si>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</si>
  <si>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</si>
  <si>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</si>
  <si>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</si>
  <si>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</si>
  <si>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</si>
  <si>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</si>
  <si>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</si>
  <si>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</si>
  <si>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</si>
  <si>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</si>
  <si>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</si>
  <si>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</si>
  <si>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</si>
  <si>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</si>
  <si>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</si>
  <si>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</si>
  <si>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</si>
  <si>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</si>
  <si>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</si>
  <si>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</si>
  <si>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</si>
  <si>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</si>
  <si>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</si>
  <si>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</si>
  <si>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</si>
  <si>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</si>
  <si>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</si>
  <si>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</si>
  <si>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</si>
  <si>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</si>
  <si>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</si>
  <si>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</si>
  <si>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</si>
  <si>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</si>
  <si>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</si>
  <si>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</si>
  <si>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</si>
  <si>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</si>
  <si>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</si>
  <si>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</si>
  <si>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</si>
  <si>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</si>
  <si>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</si>
  <si>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</si>
  <si>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</si>
  <si>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</si>
  <si>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</si>
  <si>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</si>
  <si>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</si>
  <si>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</si>
  <si>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</si>
  <si>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東海市</t>
  </si>
  <si>
    <t>法適用</t>
  </si>
  <si>
    <t>水道事業</t>
  </si>
  <si>
    <t>末端給水事業</t>
  </si>
  <si>
    <t>A3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</si>
  <si>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</si>
  <si>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</si>
  <si>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</si>
  <si>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</si>
  <si>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</si>
  <si>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</si>
  <si>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</si>
  <si>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</si>
  <si>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</si>
  <si>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</si>
  <si>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</si>
  <si>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</si>
  <si>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</si>
  <si>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"R"dd</t>
    <phoneticPr fontId="4"/>
  </si>
  <si>
    <t>←書式設定</t>
    <rPh sb="1" eb="3">
      <t>ショシキ</t>
    </rPh>
    <rPh sb="3" eb="5">
      <t>セッテイ</t>
    </rPh>
    <phoneticPr fontId="4"/>
  </si>
  <si>
    <t>【経営の健全性】①経常収支比率は、令和３年度で１００％を超えており、また②累積欠損金は発生していないため、健全な事業運営ができていると言えます。①経常収支比率は、令和元年度から令和２年度について、令和元年度に完了した東海ポンプ場機器更新により減価償却費が増加したため低くなっています。令和２年度から令和３年度については、多額の機器更新等がなかったことからほぼ横ばいとなっています。
③流動比率は、１００％を超えていますが、平均値を下回っています。平成３０年度は、東海ポンプ場機器更新工事の未払金計上のため流動比率が低くなっていますが、令和元年度は、東海ポンプ場機器更新工事の支払いに企業債を充てたため流動比率が高くなっています。令和元年度から令和３年度にかけて、多額の工事費用等の支払いがなかったことにより、預金残高が増えたため、流動比率が高くなっています。
④企業債残高対給水収益比率は、令和元年度のみ新規借入により上昇していますが、約１５年間借入を行っていなかったことから、平均値との比較ではかなり低い数値となっています。
⑤料金回収率が令和２年度で減少している理由としては、給水収益が、新型コロナウイルス感染症対策による基本料金免除により減少したこと及び、費用で減価償却費や修繕費、委託料が増加したためです。令和３年度は、新型コロナウイルス感染症対策による基本料金免除を行わなかったことにより、給水収益が増加し、料金回収率が高くなっています。
⑥給水原価は、令和３年度に修繕費や資産減耗費が増加したため増加しています。
【経営の効率性】⑦施設利用率は、６０％前後で推移し、平均値より低い数値となっています。令和２年度から令和３年度にかけては、新型コロナウイルス感染症の影響で、自宅にいる時間が増加し、使用する水量が増加したのではないかと考えられます。年間配水量がほぼ横ばいであること、併せて最大稼働率は６５％前後で推移していることから、現状はほぼ適切な施設規模であると言えます。
⑧有収率は、平均値と比較して、高い数値になっています。令和２年度と令和３年度は、令和元年度以前と比較して、大口径の洗管が多かったため、配水量が増加し、有収率が下がっています。引き続き有収率を維持し、効率的な運営を行っていく必要があります。</t>
    <rPh sb="1" eb="3">
      <t>ケイエイ</t>
    </rPh>
    <rPh sb="4" eb="7">
      <t>ケンゼンセイ</t>
    </rPh>
    <rPh sb="9" eb="11">
      <t>ケイジョウ</t>
    </rPh>
    <rPh sb="11" eb="13">
      <t>シュウシ</t>
    </rPh>
    <rPh sb="13" eb="15">
      <t>ヒリツ</t>
    </rPh>
    <rPh sb="17" eb="19">
      <t>レイワ</t>
    </rPh>
    <rPh sb="20" eb="22">
      <t>ネンド</t>
    </rPh>
    <rPh sb="28" eb="29">
      <t>コ</t>
    </rPh>
    <rPh sb="37" eb="39">
      <t>ルイセキ</t>
    </rPh>
    <rPh sb="39" eb="41">
      <t>ケッソン</t>
    </rPh>
    <rPh sb="41" eb="42">
      <t>キン</t>
    </rPh>
    <rPh sb="43" eb="45">
      <t>ハッセイ</t>
    </rPh>
    <rPh sb="53" eb="55">
      <t>ケンゼン</t>
    </rPh>
    <rPh sb="56" eb="58">
      <t>ジギョウ</t>
    </rPh>
    <rPh sb="58" eb="60">
      <t>ウンエイ</t>
    </rPh>
    <rPh sb="67" eb="68">
      <t>イ</t>
    </rPh>
    <rPh sb="73" eb="75">
      <t>ケイジョウ</t>
    </rPh>
    <rPh sb="75" eb="77">
      <t>シュウシ</t>
    </rPh>
    <rPh sb="77" eb="79">
      <t>ヒリツ</t>
    </rPh>
    <rPh sb="81" eb="83">
      <t>レイワ</t>
    </rPh>
    <rPh sb="83" eb="85">
      <t>ガンネン</t>
    </rPh>
    <rPh sb="85" eb="86">
      <t>ド</t>
    </rPh>
    <rPh sb="88" eb="90">
      <t>レイワ</t>
    </rPh>
    <rPh sb="91" eb="93">
      <t>ネンド</t>
    </rPh>
    <rPh sb="98" eb="100">
      <t>レイワ</t>
    </rPh>
    <rPh sb="100" eb="102">
      <t>ガンネン</t>
    </rPh>
    <rPh sb="102" eb="103">
      <t>ド</t>
    </rPh>
    <rPh sb="104" eb="106">
      <t>カンリョウ</t>
    </rPh>
    <rPh sb="108" eb="110">
      <t>トウカイ</t>
    </rPh>
    <rPh sb="113" eb="114">
      <t>ジョウ</t>
    </rPh>
    <rPh sb="114" eb="116">
      <t>キキ</t>
    </rPh>
    <rPh sb="116" eb="118">
      <t>コウシン</t>
    </rPh>
    <rPh sb="121" eb="123">
      <t>ゲンカ</t>
    </rPh>
    <rPh sb="123" eb="125">
      <t>ショウキャク</t>
    </rPh>
    <rPh sb="125" eb="126">
      <t>ヒ</t>
    </rPh>
    <rPh sb="127" eb="129">
      <t>ゾウカ</t>
    </rPh>
    <rPh sb="133" eb="134">
      <t>ヒク</t>
    </rPh>
    <rPh sb="142" eb="144">
      <t>レイワ</t>
    </rPh>
    <rPh sb="145" eb="147">
      <t>ネンド</t>
    </rPh>
    <rPh sb="149" eb="151">
      <t>レイワ</t>
    </rPh>
    <rPh sb="152" eb="154">
      <t>ネンド</t>
    </rPh>
    <rPh sb="160" eb="162">
      <t>タガク</t>
    </rPh>
    <rPh sb="163" eb="165">
      <t>キキ</t>
    </rPh>
    <rPh sb="165" eb="167">
      <t>コウシン</t>
    </rPh>
    <rPh sb="167" eb="168">
      <t>トウ</t>
    </rPh>
    <rPh sb="179" eb="180">
      <t>ヨコ</t>
    </rPh>
    <rPh sb="192" eb="194">
      <t>リュウドウ</t>
    </rPh>
    <rPh sb="194" eb="196">
      <t>ヒリツ</t>
    </rPh>
    <rPh sb="203" eb="204">
      <t>コ</t>
    </rPh>
    <rPh sb="211" eb="214">
      <t>ヘイキンチ</t>
    </rPh>
    <rPh sb="215" eb="217">
      <t>シタマワ</t>
    </rPh>
    <rPh sb="223" eb="225">
      <t>ヘイセイ</t>
    </rPh>
    <rPh sb="227" eb="229">
      <t>ネンド</t>
    </rPh>
    <rPh sb="231" eb="233">
      <t>トウカイ</t>
    </rPh>
    <rPh sb="236" eb="237">
      <t>ジョウ</t>
    </rPh>
    <rPh sb="237" eb="239">
      <t>キキ</t>
    </rPh>
    <rPh sb="239" eb="241">
      <t>コウシン</t>
    </rPh>
    <rPh sb="241" eb="243">
      <t>コウジ</t>
    </rPh>
    <rPh sb="244" eb="247">
      <t>ミバライキン</t>
    </rPh>
    <rPh sb="247" eb="249">
      <t>ケイジョウ</t>
    </rPh>
    <rPh sb="252" eb="254">
      <t>リュウドウ</t>
    </rPh>
    <rPh sb="254" eb="256">
      <t>ヒリツ</t>
    </rPh>
    <rPh sb="257" eb="258">
      <t>ヒク</t>
    </rPh>
    <rPh sb="267" eb="269">
      <t>レイワ</t>
    </rPh>
    <rPh sb="269" eb="271">
      <t>ガンネン</t>
    </rPh>
    <rPh sb="271" eb="272">
      <t>ド</t>
    </rPh>
    <rPh sb="274" eb="276">
      <t>トウカイ</t>
    </rPh>
    <rPh sb="279" eb="280">
      <t>ジョウ</t>
    </rPh>
    <rPh sb="280" eb="282">
      <t>キキ</t>
    </rPh>
    <rPh sb="282" eb="284">
      <t>コウシン</t>
    </rPh>
    <rPh sb="284" eb="286">
      <t>コウジ</t>
    </rPh>
    <rPh sb="287" eb="289">
      <t>シハラ</t>
    </rPh>
    <rPh sb="291" eb="293">
      <t>キギョウ</t>
    </rPh>
    <rPh sb="293" eb="294">
      <t>サイ</t>
    </rPh>
    <rPh sb="295" eb="296">
      <t>ア</t>
    </rPh>
    <rPh sb="300" eb="302">
      <t>リュウドウ</t>
    </rPh>
    <rPh sb="302" eb="304">
      <t>ヒリツ</t>
    </rPh>
    <rPh sb="305" eb="306">
      <t>タカ</t>
    </rPh>
    <rPh sb="314" eb="316">
      <t>レイワ</t>
    </rPh>
    <rPh sb="316" eb="317">
      <t>ガン</t>
    </rPh>
    <rPh sb="317" eb="319">
      <t>ネンド</t>
    </rPh>
    <rPh sb="321" eb="323">
      <t>レイワ</t>
    </rPh>
    <rPh sb="324" eb="326">
      <t>ネンド</t>
    </rPh>
    <rPh sb="331" eb="333">
      <t>タガク</t>
    </rPh>
    <rPh sb="334" eb="336">
      <t>コウジ</t>
    </rPh>
    <rPh sb="336" eb="338">
      <t>ヒヨウ</t>
    </rPh>
    <rPh sb="338" eb="339">
      <t>トウ</t>
    </rPh>
    <rPh sb="340" eb="342">
      <t>シハラ</t>
    </rPh>
    <rPh sb="354" eb="356">
      <t>ヨキン</t>
    </rPh>
    <rPh sb="356" eb="358">
      <t>ザンダカ</t>
    </rPh>
    <rPh sb="359" eb="360">
      <t>フ</t>
    </rPh>
    <rPh sb="365" eb="367">
      <t>リュウドウ</t>
    </rPh>
    <rPh sb="367" eb="369">
      <t>ヒリツ</t>
    </rPh>
    <rPh sb="370" eb="371">
      <t>タカ</t>
    </rPh>
    <rPh sb="381" eb="383">
      <t>キギョウ</t>
    </rPh>
    <rPh sb="383" eb="384">
      <t>サイ</t>
    </rPh>
    <rPh sb="384" eb="386">
      <t>ザンダカ</t>
    </rPh>
    <rPh sb="386" eb="387">
      <t>タイ</t>
    </rPh>
    <rPh sb="387" eb="389">
      <t>キュウスイ</t>
    </rPh>
    <rPh sb="389" eb="391">
      <t>シュウエキ</t>
    </rPh>
    <rPh sb="391" eb="393">
      <t>ヒリツ</t>
    </rPh>
    <rPh sb="395" eb="397">
      <t>レイワ</t>
    </rPh>
    <rPh sb="397" eb="398">
      <t>ガン</t>
    </rPh>
    <rPh sb="398" eb="400">
      <t>ネンド</t>
    </rPh>
    <rPh sb="402" eb="404">
      <t>シンキ</t>
    </rPh>
    <rPh sb="404" eb="406">
      <t>カリイレ</t>
    </rPh>
    <rPh sb="409" eb="411">
      <t>ジョウショウ</t>
    </rPh>
    <rPh sb="418" eb="419">
      <t>ヤク</t>
    </rPh>
    <rPh sb="421" eb="423">
      <t>ネンカン</t>
    </rPh>
    <rPh sb="423" eb="425">
      <t>カリイレ</t>
    </rPh>
    <rPh sb="426" eb="427">
      <t>オコナ</t>
    </rPh>
    <rPh sb="439" eb="442">
      <t>ヘイキンチ</t>
    </rPh>
    <rPh sb="444" eb="446">
      <t>ヒカク</t>
    </rPh>
    <rPh sb="451" eb="452">
      <t>ヒク</t>
    </rPh>
    <rPh sb="453" eb="455">
      <t>スウチ</t>
    </rPh>
    <rPh sb="465" eb="467">
      <t>リョウキン</t>
    </rPh>
    <rPh sb="467" eb="469">
      <t>カイシュウ</t>
    </rPh>
    <rPh sb="469" eb="470">
      <t>リツ</t>
    </rPh>
    <rPh sb="471" eb="473">
      <t>レイワ</t>
    </rPh>
    <rPh sb="474" eb="476">
      <t>ネンド</t>
    </rPh>
    <rPh sb="477" eb="479">
      <t>ゲンショウ</t>
    </rPh>
    <rPh sb="483" eb="485">
      <t>リユウ</t>
    </rPh>
    <rPh sb="490" eb="492">
      <t>キュウスイ</t>
    </rPh>
    <rPh sb="492" eb="494">
      <t>シュウエキ</t>
    </rPh>
    <rPh sb="496" eb="498">
      <t>シンガタ</t>
    </rPh>
    <rPh sb="505" eb="508">
      <t>カンセンショウ</t>
    </rPh>
    <rPh sb="508" eb="510">
      <t>タイサク</t>
    </rPh>
    <rPh sb="513" eb="515">
      <t>キホン</t>
    </rPh>
    <rPh sb="515" eb="517">
      <t>リョウキン</t>
    </rPh>
    <rPh sb="517" eb="519">
      <t>メンジョ</t>
    </rPh>
    <rPh sb="522" eb="524">
      <t>ゲンショウ</t>
    </rPh>
    <rPh sb="528" eb="529">
      <t>オヨ</t>
    </rPh>
    <rPh sb="531" eb="533">
      <t>ヒヨウ</t>
    </rPh>
    <rPh sb="534" eb="536">
      <t>ゲンカ</t>
    </rPh>
    <rPh sb="536" eb="538">
      <t>ショウキャク</t>
    </rPh>
    <rPh sb="538" eb="539">
      <t>ヒ</t>
    </rPh>
    <rPh sb="540" eb="543">
      <t>シュウゼンヒ</t>
    </rPh>
    <rPh sb="544" eb="547">
      <t>イタクリョウ</t>
    </rPh>
    <rPh sb="548" eb="550">
      <t>ゾウカ</t>
    </rPh>
    <rPh sb="557" eb="559">
      <t>レイワ</t>
    </rPh>
    <rPh sb="560" eb="562">
      <t>ネンド</t>
    </rPh>
    <rPh sb="564" eb="566">
      <t>シンガタ</t>
    </rPh>
    <rPh sb="573" eb="576">
      <t>カンセンショウ</t>
    </rPh>
    <rPh sb="576" eb="578">
      <t>タイサク</t>
    </rPh>
    <rPh sb="581" eb="583">
      <t>キホン</t>
    </rPh>
    <rPh sb="583" eb="585">
      <t>リョウキン</t>
    </rPh>
    <rPh sb="585" eb="587">
      <t>メンジョ</t>
    </rPh>
    <rPh sb="588" eb="589">
      <t>オコナ</t>
    </rPh>
    <rPh sb="600" eb="602">
      <t>キュウスイ</t>
    </rPh>
    <rPh sb="602" eb="604">
      <t>シュウエキ</t>
    </rPh>
    <rPh sb="605" eb="607">
      <t>ゾウカ</t>
    </rPh>
    <rPh sb="609" eb="611">
      <t>リョウキン</t>
    </rPh>
    <rPh sb="611" eb="613">
      <t>カイシュウ</t>
    </rPh>
    <rPh sb="613" eb="614">
      <t>リツ</t>
    </rPh>
    <rPh sb="615" eb="616">
      <t>タカ</t>
    </rPh>
    <rPh sb="626" eb="628">
      <t>キュウスイ</t>
    </rPh>
    <rPh sb="628" eb="630">
      <t>ゲンカ</t>
    </rPh>
    <rPh sb="632" eb="634">
      <t>レイワ</t>
    </rPh>
    <rPh sb="635" eb="637">
      <t>ネンド</t>
    </rPh>
    <rPh sb="638" eb="641">
      <t>シュウゼンヒ</t>
    </rPh>
    <rPh sb="642" eb="644">
      <t>シサン</t>
    </rPh>
    <rPh sb="644" eb="646">
      <t>ゲンモウ</t>
    </rPh>
    <rPh sb="646" eb="647">
      <t>ヒ</t>
    </rPh>
    <rPh sb="648" eb="650">
      <t>ゾウカ</t>
    </rPh>
    <rPh sb="654" eb="656">
      <t>ゾウカ</t>
    </rPh>
    <rPh sb="664" eb="666">
      <t>ケイエイ</t>
    </rPh>
    <rPh sb="667" eb="670">
      <t>コウリツセイ</t>
    </rPh>
    <rPh sb="672" eb="674">
      <t>シセツ</t>
    </rPh>
    <rPh sb="674" eb="676">
      <t>リヨウ</t>
    </rPh>
    <rPh sb="676" eb="677">
      <t>リツ</t>
    </rPh>
    <rPh sb="682" eb="684">
      <t>ゼンゴ</t>
    </rPh>
    <rPh sb="685" eb="687">
      <t>スイイ</t>
    </rPh>
    <rPh sb="689" eb="692">
      <t>ヘイキンチ</t>
    </rPh>
    <rPh sb="694" eb="695">
      <t>ヒク</t>
    </rPh>
    <rPh sb="696" eb="698">
      <t>スウチ</t>
    </rPh>
    <rPh sb="706" eb="708">
      <t>レイワ</t>
    </rPh>
    <rPh sb="709" eb="711">
      <t>ネンド</t>
    </rPh>
    <rPh sb="713" eb="715">
      <t>レイワ</t>
    </rPh>
    <rPh sb="716" eb="718">
      <t>ネンド</t>
    </rPh>
    <rPh sb="724" eb="726">
      <t>シンガタ</t>
    </rPh>
    <rPh sb="733" eb="736">
      <t>カンセンショウ</t>
    </rPh>
    <rPh sb="737" eb="739">
      <t>エイキョウ</t>
    </rPh>
    <rPh sb="741" eb="743">
      <t>ジタク</t>
    </rPh>
    <rPh sb="746" eb="748">
      <t>ジカン</t>
    </rPh>
    <rPh sb="749" eb="751">
      <t>ゾウカ</t>
    </rPh>
    <rPh sb="753" eb="755">
      <t>シヨウ</t>
    </rPh>
    <rPh sb="757" eb="759">
      <t>スイリョウ</t>
    </rPh>
    <rPh sb="760" eb="762">
      <t>ゾウカ</t>
    </rPh>
    <rPh sb="771" eb="772">
      <t>カンガ</t>
    </rPh>
    <rPh sb="778" eb="780">
      <t>ネンカン</t>
    </rPh>
    <rPh sb="780" eb="782">
      <t>ハイスイ</t>
    </rPh>
    <rPh sb="782" eb="783">
      <t>リョウ</t>
    </rPh>
    <rPh sb="786" eb="787">
      <t>ヨコ</t>
    </rPh>
    <rPh sb="795" eb="796">
      <t>アワ</t>
    </rPh>
    <rPh sb="798" eb="800">
      <t>サイダイ</t>
    </rPh>
    <rPh sb="800" eb="802">
      <t>カドウ</t>
    </rPh>
    <rPh sb="802" eb="803">
      <t>リツ</t>
    </rPh>
    <rPh sb="807" eb="809">
      <t>ゼンゴ</t>
    </rPh>
    <rPh sb="810" eb="812">
      <t>スイイ</t>
    </rPh>
    <rPh sb="821" eb="823">
      <t>ゲンジョウ</t>
    </rPh>
    <rPh sb="826" eb="828">
      <t>テキセツ</t>
    </rPh>
    <rPh sb="829" eb="831">
      <t>シセツ</t>
    </rPh>
    <rPh sb="831" eb="833">
      <t>キボ</t>
    </rPh>
    <rPh sb="837" eb="838">
      <t>イ</t>
    </rPh>
    <rPh sb="844" eb="847">
      <t>ユウシュウリツ</t>
    </rPh>
    <rPh sb="849" eb="852">
      <t>ヘイキンチ</t>
    </rPh>
    <rPh sb="853" eb="855">
      <t>ヒカク</t>
    </rPh>
    <rPh sb="858" eb="859">
      <t>タカ</t>
    </rPh>
    <rPh sb="860" eb="862">
      <t>スウチ</t>
    </rPh>
    <rPh sb="870" eb="872">
      <t>レイワ</t>
    </rPh>
    <rPh sb="873" eb="875">
      <t>ネンド</t>
    </rPh>
    <rPh sb="876" eb="878">
      <t>レイワ</t>
    </rPh>
    <rPh sb="879" eb="881">
      <t>ネンド</t>
    </rPh>
    <rPh sb="883" eb="885">
      <t>レイワ</t>
    </rPh>
    <rPh sb="885" eb="887">
      <t>ガンネン</t>
    </rPh>
    <rPh sb="887" eb="888">
      <t>ド</t>
    </rPh>
    <rPh sb="888" eb="890">
      <t>イゼン</t>
    </rPh>
    <rPh sb="891" eb="893">
      <t>ヒカク</t>
    </rPh>
    <rPh sb="896" eb="899">
      <t>ダイコウケイ</t>
    </rPh>
    <rPh sb="900" eb="902">
      <t>センカン</t>
    </rPh>
    <rPh sb="903" eb="904">
      <t>オオ</t>
    </rPh>
    <rPh sb="910" eb="912">
      <t>ハイスイ</t>
    </rPh>
    <rPh sb="912" eb="913">
      <t>リョウ</t>
    </rPh>
    <rPh sb="914" eb="916">
      <t>ゾウカ</t>
    </rPh>
    <rPh sb="918" eb="921">
      <t>ユウシュウリツ</t>
    </rPh>
    <rPh sb="922" eb="923">
      <t>サ</t>
    </rPh>
    <rPh sb="930" eb="931">
      <t>ヒ</t>
    </rPh>
    <rPh sb="932" eb="933">
      <t>ツヅ</t>
    </rPh>
    <rPh sb="934" eb="937">
      <t>ユウシュウリツ</t>
    </rPh>
    <rPh sb="938" eb="940">
      <t>イジ</t>
    </rPh>
    <rPh sb="942" eb="945">
      <t>コウリツテキ</t>
    </rPh>
    <rPh sb="946" eb="948">
      <t>ウンエイ</t>
    </rPh>
    <rPh sb="949" eb="950">
      <t>オコナ</t>
    </rPh>
    <rPh sb="954" eb="956">
      <t>ヒツヨウ</t>
    </rPh>
    <phoneticPr fontId="4"/>
  </si>
  <si>
    <t>　今後、配水管、ポンプ場等の配水施設の老朽化による更新及び耐震化事業によって多額の費用が見込まれています。その主な財源となる給水収益は、給水人口の減少や大口使用者の工業用水への切り替え、節水型機器の高性能化等による１日１人給水量の減少により減少し、厳しい事業運営を強いられることが考えられます。
　この厳しい将来を見据えて、長期的な計画によって事業の安定性や持続性を示すため、平成３０年度に策定した水道事業ビジョン及び経営戦略をもって、健全、効率的な事業運営に努めていく必要があります。また、PDCAサイクルに基づき、令和５年度に計画の見直しを予定しています。</t>
    <rPh sb="1" eb="3">
      <t>コンゴ</t>
    </rPh>
    <rPh sb="4" eb="7">
      <t>ハイスイカン</t>
    </rPh>
    <rPh sb="11" eb="12">
      <t>ジョウ</t>
    </rPh>
    <rPh sb="12" eb="13">
      <t>トウ</t>
    </rPh>
    <rPh sb="14" eb="16">
      <t>ハイスイ</t>
    </rPh>
    <rPh sb="16" eb="18">
      <t>シセツ</t>
    </rPh>
    <rPh sb="19" eb="22">
      <t>ロウキュウカ</t>
    </rPh>
    <rPh sb="25" eb="27">
      <t>コウシン</t>
    </rPh>
    <rPh sb="27" eb="28">
      <t>オヨ</t>
    </rPh>
    <rPh sb="29" eb="32">
      <t>タイシンカ</t>
    </rPh>
    <rPh sb="32" eb="34">
      <t>ジギョウ</t>
    </rPh>
    <rPh sb="38" eb="40">
      <t>タガク</t>
    </rPh>
    <rPh sb="41" eb="43">
      <t>ヒヨウ</t>
    </rPh>
    <rPh sb="44" eb="46">
      <t>ミコ</t>
    </rPh>
    <rPh sb="55" eb="56">
      <t>オモ</t>
    </rPh>
    <rPh sb="57" eb="59">
      <t>ザイゲン</t>
    </rPh>
    <rPh sb="62" eb="64">
      <t>キュウスイ</t>
    </rPh>
    <rPh sb="64" eb="66">
      <t>シュウエキ</t>
    </rPh>
    <rPh sb="68" eb="70">
      <t>キュウスイ</t>
    </rPh>
    <rPh sb="70" eb="72">
      <t>ジンコウ</t>
    </rPh>
    <rPh sb="73" eb="75">
      <t>ゲンショウ</t>
    </rPh>
    <rPh sb="76" eb="78">
      <t>オオグチ</t>
    </rPh>
    <rPh sb="78" eb="81">
      <t>シヨウシャ</t>
    </rPh>
    <rPh sb="82" eb="84">
      <t>コウギョウ</t>
    </rPh>
    <rPh sb="84" eb="86">
      <t>ヨウスイ</t>
    </rPh>
    <rPh sb="88" eb="89">
      <t>キ</t>
    </rPh>
    <rPh sb="90" eb="91">
      <t>カ</t>
    </rPh>
    <rPh sb="93" eb="96">
      <t>セッスイガタ</t>
    </rPh>
    <rPh sb="96" eb="98">
      <t>キキ</t>
    </rPh>
    <rPh sb="99" eb="103">
      <t>コウセイノウカ</t>
    </rPh>
    <rPh sb="103" eb="104">
      <t>トウ</t>
    </rPh>
    <rPh sb="120" eb="122">
      <t>ゲンショウ</t>
    </rPh>
    <rPh sb="151" eb="152">
      <t>キビ</t>
    </rPh>
    <rPh sb="154" eb="156">
      <t>ショウライ</t>
    </rPh>
    <rPh sb="157" eb="159">
      <t>ミス</t>
    </rPh>
    <rPh sb="162" eb="165">
      <t>チョウキテキ</t>
    </rPh>
    <rPh sb="166" eb="168">
      <t>ケイカク</t>
    </rPh>
    <rPh sb="172" eb="174">
      <t>ジギョウ</t>
    </rPh>
    <rPh sb="175" eb="178">
      <t>アンテイセイ</t>
    </rPh>
    <rPh sb="179" eb="182">
      <t>ジゾクセイ</t>
    </rPh>
    <rPh sb="183" eb="184">
      <t>シメ</t>
    </rPh>
    <rPh sb="188" eb="190">
      <t>ヘイセイ</t>
    </rPh>
    <rPh sb="192" eb="194">
      <t>ネンド</t>
    </rPh>
    <rPh sb="195" eb="197">
      <t>サクテイ</t>
    </rPh>
    <rPh sb="199" eb="201">
      <t>スイドウ</t>
    </rPh>
    <rPh sb="201" eb="203">
      <t>ジギョウ</t>
    </rPh>
    <rPh sb="207" eb="208">
      <t>オヨ</t>
    </rPh>
    <rPh sb="209" eb="211">
      <t>ケイエイ</t>
    </rPh>
    <rPh sb="211" eb="213">
      <t>センリャク</t>
    </rPh>
    <rPh sb="218" eb="220">
      <t>ケンゼン</t>
    </rPh>
    <rPh sb="221" eb="224">
      <t>コウリツテキ</t>
    </rPh>
    <rPh sb="225" eb="229">
      <t>ジギョウウンエイ</t>
    </rPh>
    <rPh sb="230" eb="231">
      <t>ツト</t>
    </rPh>
    <rPh sb="235" eb="237">
      <t>ヒツヨウ</t>
    </rPh>
    <rPh sb="255" eb="256">
      <t>モト</t>
    </rPh>
    <rPh sb="259" eb="261">
      <t>レイワ</t>
    </rPh>
    <rPh sb="262" eb="264">
      <t>ネンド</t>
    </rPh>
    <rPh sb="265" eb="267">
      <t>ケイカク</t>
    </rPh>
    <rPh sb="268" eb="270">
      <t>ミナオ</t>
    </rPh>
    <rPh sb="272" eb="274">
      <t>ヨテイ</t>
    </rPh>
    <phoneticPr fontId="4"/>
  </si>
  <si>
    <t>①有形固定資産減価償却率は、前年度に増加した償却資産の減価償却を開始したことにより、前年度と比較し、高くなっています。②管路経年化率は、上昇傾向にありますが、令和３年度で１１．８７％と、平均値と比較して低い数値となっており、比較的、法定耐用年数を経過した管路は少なく、早急に更新が必要な管路が少ないことが分かります。③管路更新率が、令和３年度で増加している理由は、前年度と比較して、配水管布設替工事によって、更新される配水管延長が増加したためです。管路更新率は、年によって、数値の変動がありますが、平成３０年度策定の管路耐震化計画に基づき、計画的な更新事業を行っていきます。さらに平成２７年度から過去に採用されてきた配水管に比べ、より長期寿命を持つＧＸ形ダクタイル鋳鉄管及び配水用ポリエチレン管を本格的に採用し、配水管路の長寿命化による更新周期の延長を図っています。</t>
    <rPh sb="1" eb="3">
      <t>ユウケイ</t>
    </rPh>
    <rPh sb="3" eb="5">
      <t>コテイ</t>
    </rPh>
    <rPh sb="5" eb="7">
      <t>シサン</t>
    </rPh>
    <rPh sb="7" eb="9">
      <t>ゲンカ</t>
    </rPh>
    <rPh sb="9" eb="11">
      <t>ショウキャク</t>
    </rPh>
    <rPh sb="11" eb="12">
      <t>リツ</t>
    </rPh>
    <rPh sb="14" eb="17">
      <t>ゼンネンド</t>
    </rPh>
    <rPh sb="18" eb="20">
      <t>ゾウカ</t>
    </rPh>
    <rPh sb="22" eb="24">
      <t>ショウキャク</t>
    </rPh>
    <rPh sb="24" eb="26">
      <t>シサン</t>
    </rPh>
    <rPh sb="27" eb="29">
      <t>ゲンカ</t>
    </rPh>
    <rPh sb="29" eb="31">
      <t>ショウキャク</t>
    </rPh>
    <rPh sb="32" eb="34">
      <t>カイシ</t>
    </rPh>
    <rPh sb="42" eb="45">
      <t>ゼンネンド</t>
    </rPh>
    <rPh sb="46" eb="48">
      <t>ヒカク</t>
    </rPh>
    <rPh sb="50" eb="51">
      <t>タカ</t>
    </rPh>
    <rPh sb="60" eb="62">
      <t>カンロ</t>
    </rPh>
    <rPh sb="62" eb="64">
      <t>ケイネン</t>
    </rPh>
    <rPh sb="64" eb="65">
      <t>カ</t>
    </rPh>
    <rPh sb="65" eb="66">
      <t>リツ</t>
    </rPh>
    <rPh sb="68" eb="70">
      <t>ジョウショウ</t>
    </rPh>
    <rPh sb="70" eb="72">
      <t>ケイコウ</t>
    </rPh>
    <rPh sb="79" eb="81">
      <t>レイワ</t>
    </rPh>
    <rPh sb="82" eb="84">
      <t>ネンド</t>
    </rPh>
    <rPh sb="93" eb="96">
      <t>ヘイキンチ</t>
    </rPh>
    <rPh sb="97" eb="99">
      <t>ヒカク</t>
    </rPh>
    <rPh sb="101" eb="102">
      <t>ヒク</t>
    </rPh>
    <rPh sb="103" eb="105">
      <t>スウチ</t>
    </rPh>
    <rPh sb="112" eb="115">
      <t>ヒカクテキ</t>
    </rPh>
    <rPh sb="116" eb="118">
      <t>ホウテイ</t>
    </rPh>
    <rPh sb="118" eb="120">
      <t>タイヨウ</t>
    </rPh>
    <rPh sb="120" eb="122">
      <t>ネンスウ</t>
    </rPh>
    <rPh sb="123" eb="125">
      <t>ケイカ</t>
    </rPh>
    <rPh sb="127" eb="129">
      <t>カンロ</t>
    </rPh>
    <rPh sb="130" eb="131">
      <t>スク</t>
    </rPh>
    <rPh sb="134" eb="136">
      <t>ソウキュウ</t>
    </rPh>
    <rPh sb="137" eb="139">
      <t>コウシン</t>
    </rPh>
    <rPh sb="140" eb="142">
      <t>ヒツヨウ</t>
    </rPh>
    <rPh sb="143" eb="145">
      <t>カンロ</t>
    </rPh>
    <rPh sb="146" eb="147">
      <t>スク</t>
    </rPh>
    <rPh sb="152" eb="153">
      <t>ワ</t>
    </rPh>
    <rPh sb="159" eb="161">
      <t>カンロ</t>
    </rPh>
    <rPh sb="161" eb="163">
      <t>コウシン</t>
    </rPh>
    <rPh sb="163" eb="164">
      <t>リツ</t>
    </rPh>
    <rPh sb="166" eb="168">
      <t>レイワ</t>
    </rPh>
    <rPh sb="169" eb="171">
      <t>ネンド</t>
    </rPh>
    <rPh sb="172" eb="174">
      <t>ゾウカ</t>
    </rPh>
    <rPh sb="178" eb="180">
      <t>リユウ</t>
    </rPh>
    <rPh sb="182" eb="185">
      <t>ゼンネンド</t>
    </rPh>
    <rPh sb="186" eb="188">
      <t>ヒカク</t>
    </rPh>
    <rPh sb="191" eb="194">
      <t>ハイスイカン</t>
    </rPh>
    <rPh sb="194" eb="196">
      <t>フセツ</t>
    </rPh>
    <rPh sb="196" eb="197">
      <t>ガ</t>
    </rPh>
    <rPh sb="197" eb="199">
      <t>コウジ</t>
    </rPh>
    <rPh sb="204" eb="206">
      <t>コウシン</t>
    </rPh>
    <rPh sb="209" eb="212">
      <t>ハイスイカン</t>
    </rPh>
    <rPh sb="212" eb="214">
      <t>エンチョウ</t>
    </rPh>
    <rPh sb="215" eb="217">
      <t>ゾウカ</t>
    </rPh>
    <rPh sb="224" eb="226">
      <t>カンロ</t>
    </rPh>
    <rPh sb="226" eb="228">
      <t>コウシン</t>
    </rPh>
    <rPh sb="228" eb="229">
      <t>リツ</t>
    </rPh>
    <rPh sb="231" eb="232">
      <t>トシ</t>
    </rPh>
    <rPh sb="237" eb="239">
      <t>スウチ</t>
    </rPh>
    <rPh sb="240" eb="242">
      <t>ヘンドウ</t>
    </rPh>
    <rPh sb="249" eb="251">
      <t>ヘイセイ</t>
    </rPh>
    <rPh sb="253" eb="255">
      <t>ネンド</t>
    </rPh>
    <rPh sb="255" eb="257">
      <t>サクテイ</t>
    </rPh>
    <rPh sb="258" eb="260">
      <t>カンロ</t>
    </rPh>
    <rPh sb="260" eb="263">
      <t>タイシンカ</t>
    </rPh>
    <rPh sb="263" eb="265">
      <t>ケイカク</t>
    </rPh>
    <rPh sb="266" eb="267">
      <t>モト</t>
    </rPh>
    <rPh sb="270" eb="273">
      <t>ケイカクテキ</t>
    </rPh>
    <rPh sb="274" eb="276">
      <t>コウシン</t>
    </rPh>
    <rPh sb="276" eb="278">
      <t>ジギョウ</t>
    </rPh>
    <rPh sb="279" eb="280">
      <t>オコナ</t>
    </rPh>
    <rPh sb="290" eb="292">
      <t>ヘイセイ</t>
    </rPh>
    <rPh sb="294" eb="296">
      <t>ネンド</t>
    </rPh>
    <rPh sb="298" eb="300">
      <t>カコ</t>
    </rPh>
    <rPh sb="301" eb="303">
      <t>サイヨウ</t>
    </rPh>
    <rPh sb="308" eb="311">
      <t>ハイスイカン</t>
    </rPh>
    <rPh sb="312" eb="313">
      <t>クラ</t>
    </rPh>
    <rPh sb="317" eb="319">
      <t>チョウキ</t>
    </rPh>
    <rPh sb="319" eb="321">
      <t>ジュミョウ</t>
    </rPh>
    <rPh sb="322" eb="323">
      <t>モ</t>
    </rPh>
    <rPh sb="326" eb="327">
      <t>カタチ</t>
    </rPh>
    <rPh sb="332" eb="335">
      <t>チュウテツカン</t>
    </rPh>
    <rPh sb="335" eb="336">
      <t>オヨ</t>
    </rPh>
    <rPh sb="337" eb="340">
      <t>ハイスイヨウ</t>
    </rPh>
    <rPh sb="346" eb="347">
      <t>カン</t>
    </rPh>
    <rPh sb="348" eb="351">
      <t>ホンカクテキ</t>
    </rPh>
    <rPh sb="352" eb="354">
      <t>サイヨウ</t>
    </rPh>
    <rPh sb="356" eb="358">
      <t>ハイスイ</t>
    </rPh>
    <rPh sb="358" eb="360">
      <t>カンロ</t>
    </rPh>
    <rPh sb="361" eb="365">
      <t>チョウジュミョウカ</t>
    </rPh>
    <rPh sb="368" eb="370">
      <t>コウシン</t>
    </rPh>
    <rPh sb="370" eb="372">
      <t>シュウキ</t>
    </rPh>
    <rPh sb="373" eb="375">
      <t>エンチョウ</t>
    </rPh>
    <rPh sb="376" eb="377">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</si>
</sst>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8.5"/>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7" fillId="0" borderId="9" xfId="0" applyFont="1" applyBorder="1" applyAlignment="1" applyProtection="1">
      <alignment horizontal="left" vertical="top" wrapText="1"/>
      <protection locked="0"/>
    </xf>
    <xf numFmtId="0" fontId="17" fillId="0" borderId="0" xfId="0" applyFont="1" applyAlignment="1" applyProtection="1">
      <alignment horizontal="left" vertical="top" wrapText="1"/>
      <protection locked="0"/>
    </xf>
    <xf numFmtId="0" fontId="17"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0.78</c:v>
                </c:pt>
                <c:pt idx="1">
                  <c:v>1.36</c:v>
                </c:pt>
                <c:pt idx="2">
                  <c:v>1.33</c:v>
                </c:pt>
                <c:pt idx="3">
                  <c:v>0.69</c:v>
                </c:pt>
                <c:pt idx="4">
                  <c:v>0.94</c:v>
                </c:pt>
              </c:numCache>
            </c:numRef>
          </c:val>
          <c:extLst>
            <c:ext xmlns:c16="http://schemas.microsoft.com/office/drawing/2014/chart" uri="{C3380CC4-5D6E-409C-BE32-E72D297353CC}">
              <c16:uniqueId val="{00000000-0640-4603-9DDB-6CC493A7D8E2}"/>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0.74</c:v>
                </c:pt>
                <c:pt idx="1">
                  <c:v>0.72</c:v>
                </c:pt>
                <c:pt idx="2">
                  <c:v>0.66</c:v>
                </c:pt>
                <c:pt idx="3">
                  <c:v>0.67</c:v>
                </c:pt>
                <c:pt idx="4">
                  <c:v>0.62</c:v>
                </c:pt>
              </c:numCache>
            </c:numRef>
          </c:val>
          <c:smooth val="0"/>
          <c:extLst>
            <c:ext xmlns:c16="http://schemas.microsoft.com/office/drawing/2014/chart" uri="{C3380CC4-5D6E-409C-BE32-E72D297353CC}">
              <c16:uniqueId val="{00000001-0640-4603-9DDB-6CC493A7D8E2}"/>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112.72</c:v>
                </c:pt>
                <c:pt idx="1">
                  <c:v>112.41</c:v>
                </c:pt>
                <c:pt idx="2">
                  <c:v>112.53</c:v>
                </c:pt>
                <c:pt idx="3">
                  <c:v>107.81</c:v>
                </c:pt>
                <c:pt idx="4">
                  <c:v>107.68</c:v>
                </c:pt>
              </c:numCache>
            </c:numRef>
          </c:val>
          <c:extLst>
            <c:ext xmlns:c16="http://schemas.microsoft.com/office/drawing/2014/chart" uri="{C3380CC4-5D6E-409C-BE32-E72D297353CC}">
              <c16:uniqueId val="{00000000-378E-40F1-946E-9C0796314EE6}"/>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113.68</c:v>
                </c:pt>
                <c:pt idx="1">
                  <c:v>113.82</c:v>
                </c:pt>
                <c:pt idx="2">
                  <c:v>112.82</c:v>
                </c:pt>
                <c:pt idx="3">
                  <c:v>111.21</c:v>
                </c:pt>
                <c:pt idx="4">
                  <c:v>111.89</c:v>
                </c:pt>
              </c:numCache>
            </c:numRef>
          </c:val>
          <c:smooth val="0"/>
          <c:extLst>
            <c:ext xmlns:c16="http://schemas.microsoft.com/office/drawing/2014/chart" uri="{C3380CC4-5D6E-409C-BE32-E72D297353CC}">
              <c16:uniqueId val="{00000001-378E-40F1-946E-9C0796314EE6}"/>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42.47</c:v>
                </c:pt>
                <c:pt idx="1">
                  <c:v>43.28</c:v>
                </c:pt>
                <c:pt idx="2">
                  <c:v>42.08</c:v>
                </c:pt>
                <c:pt idx="3">
                  <c:v>43.59</c:v>
                </c:pt>
                <c:pt idx="4">
                  <c:v>44.64</c:v>
                </c:pt>
              </c:numCache>
            </c:numRef>
          </c:val>
          <c:extLst>
            <c:ext xmlns:c16="http://schemas.microsoft.com/office/drawing/2014/chart" uri="{C3380CC4-5D6E-409C-BE32-E72D297353CC}">
              <c16:uniqueId val="{00000000-46D1-4970-8D1B-E8FCFC4C70D6}"/>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46.99</c:v>
                </c:pt>
                <c:pt idx="1">
                  <c:v>47.89</c:v>
                </c:pt>
                <c:pt idx="2">
                  <c:v>48.69</c:v>
                </c:pt>
                <c:pt idx="3">
                  <c:v>49.62</c:v>
                </c:pt>
                <c:pt idx="4">
                  <c:v>50.5</c:v>
                </c:pt>
              </c:numCache>
            </c:numRef>
          </c:val>
          <c:smooth val="0"/>
          <c:extLst>
            <c:ext xmlns:c16="http://schemas.microsoft.com/office/drawing/2014/chart" uri="{C3380CC4-5D6E-409C-BE32-E72D297353CC}">
              <c16:uniqueId val="{00000001-46D1-4970-8D1B-E8FCFC4C70D6}"/>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7.47</c:v>
                </c:pt>
                <c:pt idx="1">
                  <c:v>8.3800000000000008</c:v>
                </c:pt>
                <c:pt idx="2">
                  <c:v>8.4600000000000009</c:v>
                </c:pt>
                <c:pt idx="3">
                  <c:v>8.9</c:v>
                </c:pt>
                <c:pt idx="4">
                  <c:v>11.87</c:v>
                </c:pt>
              </c:numCache>
            </c:numRef>
          </c:val>
          <c:extLst>
            <c:ext xmlns:c16="http://schemas.microsoft.com/office/drawing/2014/chart" uri="{C3380CC4-5D6E-409C-BE32-E72D297353CC}">
              <c16:uniqueId val="{00000000-6F99-4FFA-AE6D-139B34FF7BA9}"/>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15.83</c:v>
                </c:pt>
                <c:pt idx="1">
                  <c:v>16.899999999999999</c:v>
                </c:pt>
                <c:pt idx="2">
                  <c:v>18.260000000000002</c:v>
                </c:pt>
                <c:pt idx="3">
                  <c:v>19.510000000000002</c:v>
                </c:pt>
                <c:pt idx="4">
                  <c:v>21.19</c:v>
                </c:pt>
              </c:numCache>
            </c:numRef>
          </c:val>
          <c:smooth val="0"/>
          <c:extLst>
            <c:ext xmlns:c16="http://schemas.microsoft.com/office/drawing/2014/chart" uri="{C3380CC4-5D6E-409C-BE32-E72D297353CC}">
              <c16:uniqueId val="{00000001-6F99-4FFA-AE6D-139B34FF7BA9}"/>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83F-4ABB-B7D9-54C5B63143D8}"/>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formatCode="#,##0.00;&quot;△&quot;#,##0.00;&quot;-&quot;">
                  <c:v>0.03</c:v>
                </c:pt>
                <c:pt idx="1">
                  <c:v>0</c:v>
                </c:pt>
                <c:pt idx="2">
                  <c:v>0</c:v>
                </c:pt>
                <c:pt idx="3">
                  <c:v>0</c:v>
                </c:pt>
                <c:pt idx="4" formatCode="#,##0.00;&quot;△&quot;#,##0.00;&quot;-&quot;">
                  <c:v>0.45</c:v>
                </c:pt>
              </c:numCache>
            </c:numRef>
          </c:val>
          <c:smooth val="0"/>
          <c:extLst>
            <c:ext xmlns:c16="http://schemas.microsoft.com/office/drawing/2014/chart" uri="{C3380CC4-5D6E-409C-BE32-E72D297353CC}">
              <c16:uniqueId val="{00000001-A83F-4ABB-B7D9-54C5B63143D8}"/>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150.05000000000001</c:v>
                </c:pt>
                <c:pt idx="1">
                  <c:v>137.72999999999999</c:v>
                </c:pt>
                <c:pt idx="2">
                  <c:v>218.13</c:v>
                </c:pt>
                <c:pt idx="3">
                  <c:v>226.97</c:v>
                </c:pt>
                <c:pt idx="4">
                  <c:v>234.41</c:v>
                </c:pt>
              </c:numCache>
            </c:numRef>
          </c:val>
          <c:extLst>
            <c:ext xmlns:c16="http://schemas.microsoft.com/office/drawing/2014/chart" uri="{C3380CC4-5D6E-409C-BE32-E72D297353CC}">
              <c16:uniqueId val="{00000000-18A0-41E4-8DCA-406C6861D6AC}"/>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337.49</c:v>
                </c:pt>
                <c:pt idx="1">
                  <c:v>335.6</c:v>
                </c:pt>
                <c:pt idx="2">
                  <c:v>358.91</c:v>
                </c:pt>
                <c:pt idx="3">
                  <c:v>360.96</c:v>
                </c:pt>
                <c:pt idx="4">
                  <c:v>351.29</c:v>
                </c:pt>
              </c:numCache>
            </c:numRef>
          </c:val>
          <c:smooth val="0"/>
          <c:extLst>
            <c:ext xmlns:c16="http://schemas.microsoft.com/office/drawing/2014/chart" uri="{C3380CC4-5D6E-409C-BE32-E72D297353CC}">
              <c16:uniqueId val="{00000001-18A0-41E4-8DCA-406C6861D6AC}"/>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36.6</c:v>
                </c:pt>
                <c:pt idx="1">
                  <c:v>33.450000000000003</c:v>
                </c:pt>
                <c:pt idx="2">
                  <c:v>41.64</c:v>
                </c:pt>
                <c:pt idx="3">
                  <c:v>38.96</c:v>
                </c:pt>
                <c:pt idx="4">
                  <c:v>33.11</c:v>
                </c:pt>
              </c:numCache>
            </c:numRef>
          </c:val>
          <c:extLst>
            <c:ext xmlns:c16="http://schemas.microsoft.com/office/drawing/2014/chart" uri="{C3380CC4-5D6E-409C-BE32-E72D297353CC}">
              <c16:uniqueId val="{00000000-A789-40D8-A881-E999C55037DD}"/>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265.92</c:v>
                </c:pt>
                <c:pt idx="1">
                  <c:v>258.26</c:v>
                </c:pt>
                <c:pt idx="2">
                  <c:v>247.27</c:v>
                </c:pt>
                <c:pt idx="3">
                  <c:v>239.18</c:v>
                </c:pt>
                <c:pt idx="4">
                  <c:v>236.29</c:v>
                </c:pt>
              </c:numCache>
            </c:numRef>
          </c:val>
          <c:smooth val="0"/>
          <c:extLst>
            <c:ext xmlns:c16="http://schemas.microsoft.com/office/drawing/2014/chart" uri="{C3380CC4-5D6E-409C-BE32-E72D297353CC}">
              <c16:uniqueId val="{00000001-A789-40D8-A881-E999C55037DD}"/>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109.18</c:v>
                </c:pt>
                <c:pt idx="1">
                  <c:v>107.24</c:v>
                </c:pt>
                <c:pt idx="2">
                  <c:v>107.93</c:v>
                </c:pt>
                <c:pt idx="3">
                  <c:v>98.69</c:v>
                </c:pt>
                <c:pt idx="4">
                  <c:v>101.26</c:v>
                </c:pt>
              </c:numCache>
            </c:numRef>
          </c:val>
          <c:extLst>
            <c:ext xmlns:c16="http://schemas.microsoft.com/office/drawing/2014/chart" uri="{C3380CC4-5D6E-409C-BE32-E72D297353CC}">
              <c16:uniqueId val="{00000000-4C96-40C7-A375-D1FC1C74B5DE}"/>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105.86</c:v>
                </c:pt>
                <c:pt idx="1">
                  <c:v>106.07</c:v>
                </c:pt>
                <c:pt idx="2">
                  <c:v>105.34</c:v>
                </c:pt>
                <c:pt idx="3">
                  <c:v>101.89</c:v>
                </c:pt>
                <c:pt idx="4">
                  <c:v>104.33</c:v>
                </c:pt>
              </c:numCache>
            </c:numRef>
          </c:val>
          <c:smooth val="0"/>
          <c:extLst>
            <c:ext xmlns:c16="http://schemas.microsoft.com/office/drawing/2014/chart" uri="{C3380CC4-5D6E-409C-BE32-E72D297353CC}">
              <c16:uniqueId val="{00000001-4C96-40C7-A375-D1FC1C74B5DE}"/>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131.21</c:v>
                </c:pt>
                <c:pt idx="1">
                  <c:v>132.97999999999999</c:v>
                </c:pt>
                <c:pt idx="2">
                  <c:v>131.93</c:v>
                </c:pt>
                <c:pt idx="3">
                  <c:v>137.58000000000001</c:v>
                </c:pt>
                <c:pt idx="4">
                  <c:v>139.88999999999999</c:v>
                </c:pt>
              </c:numCache>
            </c:numRef>
          </c:val>
          <c:extLst>
            <c:ext xmlns:c16="http://schemas.microsoft.com/office/drawing/2014/chart" uri="{C3380CC4-5D6E-409C-BE32-E72D297353CC}">
              <c16:uniqueId val="{00000000-EBDE-4F1E-95A9-108634E37BE7}"/>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158.58000000000001</c:v>
                </c:pt>
                <c:pt idx="1">
                  <c:v>159.22</c:v>
                </c:pt>
                <c:pt idx="2">
                  <c:v>159.6</c:v>
                </c:pt>
                <c:pt idx="3">
                  <c:v>156.32</c:v>
                </c:pt>
                <c:pt idx="4">
                  <c:v>157.4</c:v>
                </c:pt>
              </c:numCache>
            </c:numRef>
          </c:val>
          <c:smooth val="0"/>
          <c:extLst>
            <c:ext xmlns:c16="http://schemas.microsoft.com/office/drawing/2014/chart" uri="{C3380CC4-5D6E-409C-BE32-E72D297353CC}">
              <c16:uniqueId val="{00000001-EBDE-4F1E-95A9-108634E37BE7}"/>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59.61</c:v>
                </c:pt>
                <c:pt idx="1">
                  <c:v>59.29</c:v>
                </c:pt>
                <c:pt idx="2">
                  <c:v>58.89</c:v>
                </c:pt>
                <c:pt idx="3">
                  <c:v>61.68</c:v>
                </c:pt>
                <c:pt idx="4">
                  <c:v>60.93</c:v>
                </c:pt>
              </c:numCache>
            </c:numRef>
          </c:val>
          <c:extLst>
            <c:ext xmlns:c16="http://schemas.microsoft.com/office/drawing/2014/chart" uri="{C3380CC4-5D6E-409C-BE32-E72D297353CC}">
              <c16:uniqueId val="{00000000-F469-48B8-A2CD-B93567FDEC0D}"/>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62.38</c:v>
                </c:pt>
                <c:pt idx="1">
                  <c:v>62.83</c:v>
                </c:pt>
                <c:pt idx="2">
                  <c:v>62.05</c:v>
                </c:pt>
                <c:pt idx="3">
                  <c:v>63.23</c:v>
                </c:pt>
                <c:pt idx="4">
                  <c:v>62.59</c:v>
                </c:pt>
              </c:numCache>
            </c:numRef>
          </c:val>
          <c:smooth val="0"/>
          <c:extLst>
            <c:ext xmlns:c16="http://schemas.microsoft.com/office/drawing/2014/chart" uri="{C3380CC4-5D6E-409C-BE32-E72D297353CC}">
              <c16:uniqueId val="{00000001-F469-48B8-A2CD-B93567FDEC0D}"/>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95.03</c:v>
                </c:pt>
                <c:pt idx="1">
                  <c:v>95</c:v>
                </c:pt>
                <c:pt idx="2">
                  <c:v>94.88</c:v>
                </c:pt>
                <c:pt idx="3">
                  <c:v>92.69</c:v>
                </c:pt>
                <c:pt idx="4">
                  <c:v>92.84</c:v>
                </c:pt>
              </c:numCache>
            </c:numRef>
          </c:val>
          <c:extLst>
            <c:ext xmlns:c16="http://schemas.microsoft.com/office/drawing/2014/chart" uri="{C3380CC4-5D6E-409C-BE32-E72D297353CC}">
              <c16:uniqueId val="{00000000-2C73-42BE-8D8E-C08947E37139}"/>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89.17</c:v>
                </c:pt>
                <c:pt idx="1">
                  <c:v>88.86</c:v>
                </c:pt>
                <c:pt idx="2">
                  <c:v>89.11</c:v>
                </c:pt>
                <c:pt idx="3">
                  <c:v>89.35</c:v>
                </c:pt>
                <c:pt idx="4">
                  <c:v>89.7</c:v>
                </c:pt>
              </c:numCache>
            </c:numRef>
          </c:val>
          <c:smooth val="0"/>
          <c:extLst>
            <c:ext xmlns:c16="http://schemas.microsoft.com/office/drawing/2014/chart" uri="{C3380CC4-5D6E-409C-BE32-E72D297353CC}">
              <c16:uniqueId val="{00000001-2C73-42BE-8D8E-C08947E37139}"/>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59765625" defaultRowHeight="12.75" x14ac:dyDescent="0.25"/>
  <cols>
    <col min="1" max="1" width="2.59765625" customWidth="1"/>
    <col min="2" max="62" width="3.73046875" customWidth="1"/>
    <col min="64" max="78" width="3.06640625" customWidth="1"/>
    <col min="79" max="79" width="4.46484375" bestFit="1" customWidth="1"/>
    <col min="81" max="82" width="4.46484375" bestFit="1" customWidth="1"/>
  </cols>
  <sheetData>
    <row r="1" spans="1:78" ht="17.25" customHeight="1" x14ac:dyDescent="0.2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5">
      <c r="A2" s="2"/>
      <c r="B2" s="82" t="s">
        <v>0</v>
      </c>
      <c r="C2" s="82"/>
      <c r="D2" s="82"/>
      <c r="E2" s="82"/>
      <c r="F2" s="82"/>
      <c r="G2" s="82"/>
      <c r="H2" s="82"/>
      <c r="I2" s="82"/>
      <c r="J2" s="82"/>
      <c r="K2" s="82"/>
      <c r="L2" s="82"/>
      <c r="M2" s="82"/>
      <c r="N2" s="82"/>
      <c r="O2" s="82"/>
      <c r="P2" s="82"/>
      <c r="Q2" s="82"/>
      <c r="R2" s="82"/>
      <c r="S2" s="82"/>
      <c r="T2" s="82"/>
      <c r="U2" s="82"/>
      <c r="V2" s="82"/>
      <c r="W2" s="82"/>
      <c r="X2" s="82"/>
      <c r="Y2" s="82"/>
      <c r="Z2" s="82"/>
      <c r="AA2" s="82"/>
      <c r="AB2" s="82"/>
      <c r="AC2" s="82"/>
      <c r="AD2" s="82"/>
      <c r="AE2" s="82"/>
      <c r="AF2" s="82"/>
      <c r="AG2" s="82"/>
      <c r="AH2" s="82"/>
      <c r="AI2" s="82"/>
      <c r="AJ2" s="82"/>
      <c r="AK2" s="82"/>
      <c r="AL2" s="82"/>
      <c r="AM2" s="82"/>
      <c r="AN2" s="82"/>
      <c r="AO2" s="82"/>
      <c r="AP2" s="82"/>
      <c r="AQ2" s="82"/>
      <c r="AR2" s="82"/>
      <c r="AS2" s="82"/>
      <c r="AT2" s="82"/>
      <c r="AU2" s="82"/>
      <c r="AV2" s="82"/>
      <c r="AW2" s="82"/>
      <c r="AX2" s="82"/>
      <c r="AY2" s="82"/>
      <c r="AZ2" s="82"/>
      <c r="BA2" s="82"/>
      <c r="BB2" s="82"/>
      <c r="BC2" s="82"/>
      <c r="BD2" s="82"/>
      <c r="BE2" s="82"/>
      <c r="BF2" s="82"/>
      <c r="BG2" s="82"/>
      <c r="BH2" s="82"/>
      <c r="BI2" s="82"/>
      <c r="BJ2" s="82"/>
      <c r="BK2" s="82"/>
      <c r="BL2" s="82"/>
      <c r="BM2" s="82"/>
      <c r="BN2" s="82"/>
      <c r="BO2" s="82"/>
      <c r="BP2" s="82"/>
      <c r="BQ2" s="82"/>
      <c r="BR2" s="82"/>
      <c r="BS2" s="82"/>
      <c r="BT2" s="82"/>
      <c r="BU2" s="82"/>
      <c r="BV2" s="82"/>
      <c r="BW2" s="82"/>
      <c r="BX2" s="82"/>
      <c r="BY2" s="82"/>
      <c r="BZ2" s="82"/>
    </row>
    <row r="3" spans="1:78" ht="9.75" customHeight="1" x14ac:dyDescent="0.25">
      <c r="A3" s="2"/>
      <c r="B3" s="82"/>
      <c r="C3" s="82"/>
      <c r="D3" s="82"/>
      <c r="E3" s="82"/>
      <c r="F3" s="82"/>
      <c r="G3" s="82"/>
      <c r="H3" s="82"/>
      <c r="I3" s="82"/>
      <c r="J3" s="82"/>
      <c r="K3" s="82"/>
      <c r="L3" s="82"/>
      <c r="M3" s="82"/>
      <c r="N3" s="82"/>
      <c r="O3" s="82"/>
      <c r="P3" s="82"/>
      <c r="Q3" s="82"/>
      <c r="R3" s="82"/>
      <c r="S3" s="82"/>
      <c r="T3" s="82"/>
      <c r="U3" s="82"/>
      <c r="V3" s="82"/>
      <c r="W3" s="82"/>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row>
    <row r="4" spans="1:78" ht="9.75" customHeight="1" x14ac:dyDescent="0.25">
      <c r="A4" s="2"/>
      <c r="B4" s="82"/>
      <c r="C4" s="82"/>
      <c r="D4" s="82"/>
      <c r="E4" s="82"/>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2"/>
      <c r="AV4" s="82"/>
      <c r="AW4" s="82"/>
      <c r="AX4" s="82"/>
      <c r="AY4" s="82"/>
      <c r="AZ4" s="82"/>
      <c r="BA4" s="82"/>
      <c r="BB4" s="82"/>
      <c r="BC4" s="82"/>
      <c r="BD4" s="82"/>
      <c r="BE4" s="82"/>
      <c r="BF4" s="82"/>
      <c r="BG4" s="82"/>
      <c r="BH4" s="82"/>
      <c r="BI4" s="82"/>
      <c r="BJ4" s="82"/>
      <c r="BK4" s="82"/>
      <c r="BL4" s="82"/>
      <c r="BM4" s="82"/>
      <c r="BN4" s="82"/>
      <c r="BO4" s="82"/>
      <c r="BP4" s="82"/>
      <c r="BQ4" s="82"/>
      <c r="BR4" s="82"/>
      <c r="BS4" s="82"/>
      <c r="BT4" s="82"/>
      <c r="BU4" s="82"/>
      <c r="BV4" s="82"/>
      <c r="BW4" s="82"/>
      <c r="BX4" s="82"/>
      <c r="BY4" s="82"/>
      <c r="BZ4" s="82"/>
    </row>
    <row r="5" spans="1:78" ht="9.75" customHeight="1" x14ac:dyDescent="0.2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5">
      <c r="A6" s="2"/>
      <c r="B6" s="83" t="str">
        <f>データ!H6</f>
        <v>愛知県　東海市</v>
      </c>
      <c r="C6" s="83"/>
      <c r="D6" s="83"/>
      <c r="E6" s="83"/>
      <c r="F6" s="83"/>
      <c r="G6" s="83"/>
      <c r="H6" s="83"/>
      <c r="I6" s="83"/>
      <c r="J6" s="83"/>
      <c r="K6" s="83"/>
      <c r="L6" s="83"/>
      <c r="M6" s="83"/>
      <c r="N6" s="83"/>
      <c r="O6" s="83"/>
      <c r="P6" s="83"/>
      <c r="Q6" s="83"/>
      <c r="R6" s="83"/>
      <c r="S6" s="83"/>
      <c r="T6" s="83"/>
      <c r="U6" s="83"/>
      <c r="V6" s="83"/>
      <c r="W6" s="83"/>
      <c r="X6" s="83"/>
      <c r="Y6" s="83"/>
      <c r="Z6" s="83"/>
      <c r="AA6" s="83"/>
      <c r="AB6" s="83"/>
      <c r="AC6" s="83"/>
      <c r="AD6" s="84"/>
      <c r="AE6" s="84"/>
      <c r="AF6" s="84"/>
      <c r="AG6" s="8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5">
      <c r="A7" s="2"/>
      <c r="B7" s="48" t="s">
        <v>1</v>
      </c>
      <c r="C7" s="49"/>
      <c r="D7" s="49"/>
      <c r="E7" s="49"/>
      <c r="F7" s="49"/>
      <c r="G7" s="49"/>
      <c r="H7" s="49"/>
      <c r="I7" s="48" t="s">
        <v>2</v>
      </c>
      <c r="J7" s="49"/>
      <c r="K7" s="49"/>
      <c r="L7" s="49"/>
      <c r="M7" s="49"/>
      <c r="N7" s="49"/>
      <c r="O7" s="73"/>
      <c r="P7" s="50" t="s">
        <v>3</v>
      </c>
      <c r="Q7" s="50"/>
      <c r="R7" s="50"/>
      <c r="S7" s="50"/>
      <c r="T7" s="50"/>
      <c r="U7" s="50"/>
      <c r="V7" s="50"/>
      <c r="W7" s="50" t="s">
        <v>4</v>
      </c>
      <c r="X7" s="50"/>
      <c r="Y7" s="50"/>
      <c r="Z7" s="50"/>
      <c r="AA7" s="50"/>
      <c r="AB7" s="50"/>
      <c r="AC7" s="50"/>
      <c r="AD7" s="50" t="s">
        <v>5</v>
      </c>
      <c r="AE7" s="50"/>
      <c r="AF7" s="50"/>
      <c r="AG7" s="50"/>
      <c r="AH7" s="50"/>
      <c r="AI7" s="50"/>
      <c r="AJ7" s="50"/>
      <c r="AK7" s="2"/>
      <c r="AL7" s="50" t="s">
        <v>6</v>
      </c>
      <c r="AM7" s="50"/>
      <c r="AN7" s="50"/>
      <c r="AO7" s="50"/>
      <c r="AP7" s="50"/>
      <c r="AQ7" s="50"/>
      <c r="AR7" s="50"/>
      <c r="AS7" s="50"/>
      <c r="AT7" s="48" t="s">
        <v>7</v>
      </c>
      <c r="AU7" s="49"/>
      <c r="AV7" s="49"/>
      <c r="AW7" s="49"/>
      <c r="AX7" s="49"/>
      <c r="AY7" s="49"/>
      <c r="AZ7" s="49"/>
      <c r="BA7" s="49"/>
      <c r="BB7" s="50" t="s">
        <v>8</v>
      </c>
      <c r="BC7" s="50"/>
      <c r="BD7" s="50"/>
      <c r="BE7" s="50"/>
      <c r="BF7" s="50"/>
      <c r="BG7" s="50"/>
      <c r="BH7" s="50"/>
      <c r="BI7" s="50"/>
      <c r="BJ7" s="3"/>
      <c r="BK7" s="3"/>
      <c r="BL7" s="85" t="s">
        <v>9</v>
      </c>
      <c r="BM7" s="86"/>
      <c r="BN7" s="86"/>
      <c r="BO7" s="86"/>
      <c r="BP7" s="86"/>
      <c r="BQ7" s="86"/>
      <c r="BR7" s="86"/>
      <c r="BS7" s="86"/>
      <c r="BT7" s="86"/>
      <c r="BU7" s="86"/>
      <c r="BV7" s="86"/>
      <c r="BW7" s="86"/>
      <c r="BX7" s="86"/>
      <c r="BY7" s="87"/>
    </row>
    <row r="8" spans="1:78" ht="18.75" customHeight="1" x14ac:dyDescent="0.25">
      <c r="A8" s="2"/>
      <c r="B8" s="78" t="str">
        <f>データ!$I$6</f>
        <v>法適用</v>
      </c>
      <c r="C8" s="79"/>
      <c r="D8" s="79"/>
      <c r="E8" s="79"/>
      <c r="F8" s="79"/>
      <c r="G8" s="79"/>
      <c r="H8" s="79"/>
      <c r="I8" s="78" t="str">
        <f>データ!$J$6</f>
        <v>水道事業</v>
      </c>
      <c r="J8" s="79"/>
      <c r="K8" s="79"/>
      <c r="L8" s="79"/>
      <c r="M8" s="79"/>
      <c r="N8" s="79"/>
      <c r="O8" s="80"/>
      <c r="P8" s="81" t="str">
        <f>データ!$K$6</f>
        <v>末端給水事業</v>
      </c>
      <c r="Q8" s="81"/>
      <c r="R8" s="81"/>
      <c r="S8" s="81"/>
      <c r="T8" s="81"/>
      <c r="U8" s="81"/>
      <c r="V8" s="81"/>
      <c r="W8" s="81" t="str">
        <f>データ!$L$6</f>
        <v>A3</v>
      </c>
      <c r="X8" s="81"/>
      <c r="Y8" s="81"/>
      <c r="Z8" s="81"/>
      <c r="AA8" s="81"/>
      <c r="AB8" s="81"/>
      <c r="AC8" s="81"/>
      <c r="AD8" s="81" t="str">
        <f>データ!$M$6</f>
        <v>非設置</v>
      </c>
      <c r="AE8" s="81"/>
      <c r="AF8" s="81"/>
      <c r="AG8" s="81"/>
      <c r="AH8" s="81"/>
      <c r="AI8" s="81"/>
      <c r="AJ8" s="81"/>
      <c r="AK8" s="2"/>
      <c r="AL8" s="72">
        <f>データ!$R$6</f>
        <v>114107</v>
      </c>
      <c r="AM8" s="72"/>
      <c r="AN8" s="72"/>
      <c r="AO8" s="72"/>
      <c r="AP8" s="72"/>
      <c r="AQ8" s="72"/>
      <c r="AR8" s="72"/>
      <c r="AS8" s="72"/>
      <c r="AT8" s="37">
        <f>データ!$S$6</f>
        <v>43.43</v>
      </c>
      <c r="AU8" s="38"/>
      <c r="AV8" s="38"/>
      <c r="AW8" s="38"/>
      <c r="AX8" s="38"/>
      <c r="AY8" s="38"/>
      <c r="AZ8" s="38"/>
      <c r="BA8" s="38"/>
      <c r="BB8" s="61">
        <f>データ!$T$6</f>
        <v>2627.38</v>
      </c>
      <c r="BC8" s="61"/>
      <c r="BD8" s="61"/>
      <c r="BE8" s="61"/>
      <c r="BF8" s="61"/>
      <c r="BG8" s="61"/>
      <c r="BH8" s="61"/>
      <c r="BI8" s="61"/>
      <c r="BJ8" s="3"/>
      <c r="BK8" s="3"/>
      <c r="BL8" s="74" t="s">
        <v>10</v>
      </c>
      <c r="BM8" s="75"/>
      <c r="BN8" s="76" t="s">
        <v>11</v>
      </c>
      <c r="BO8" s="76"/>
      <c r="BP8" s="76"/>
      <c r="BQ8" s="76"/>
      <c r="BR8" s="76"/>
      <c r="BS8" s="76"/>
      <c r="BT8" s="76"/>
      <c r="BU8" s="76"/>
      <c r="BV8" s="76"/>
      <c r="BW8" s="76"/>
      <c r="BX8" s="76"/>
      <c r="BY8" s="77"/>
    </row>
    <row r="9" spans="1:78" ht="18.75" customHeight="1" x14ac:dyDescent="0.25">
      <c r="A9" s="2"/>
      <c r="B9" s="48" t="s">
        <v>12</v>
      </c>
      <c r="C9" s="49"/>
      <c r="D9" s="49"/>
      <c r="E9" s="49"/>
      <c r="F9" s="49"/>
      <c r="G9" s="49"/>
      <c r="H9" s="49"/>
      <c r="I9" s="48" t="s">
        <v>13</v>
      </c>
      <c r="J9" s="49"/>
      <c r="K9" s="49"/>
      <c r="L9" s="49"/>
      <c r="M9" s="49"/>
      <c r="N9" s="49"/>
      <c r="O9" s="73"/>
      <c r="P9" s="50" t="s">
        <v>14</v>
      </c>
      <c r="Q9" s="50"/>
      <c r="R9" s="50"/>
      <c r="S9" s="50"/>
      <c r="T9" s="50"/>
      <c r="U9" s="50"/>
      <c r="V9" s="50"/>
      <c r="W9" s="50" t="s">
        <v>15</v>
      </c>
      <c r="X9" s="50"/>
      <c r="Y9" s="50"/>
      <c r="Z9" s="50"/>
      <c r="AA9" s="50"/>
      <c r="AB9" s="50"/>
      <c r="AC9" s="50"/>
      <c r="AD9" s="2"/>
      <c r="AE9" s="2"/>
      <c r="AF9" s="2"/>
      <c r="AG9" s="2"/>
      <c r="AH9" s="2"/>
      <c r="AI9" s="2"/>
      <c r="AJ9" s="2"/>
      <c r="AK9" s="2"/>
      <c r="AL9" s="50" t="s">
        <v>16</v>
      </c>
      <c r="AM9" s="50"/>
      <c r="AN9" s="50"/>
      <c r="AO9" s="50"/>
      <c r="AP9" s="50"/>
      <c r="AQ9" s="50"/>
      <c r="AR9" s="50"/>
      <c r="AS9" s="50"/>
      <c r="AT9" s="48" t="s">
        <v>17</v>
      </c>
      <c r="AU9" s="49"/>
      <c r="AV9" s="49"/>
      <c r="AW9" s="49"/>
      <c r="AX9" s="49"/>
      <c r="AY9" s="49"/>
      <c r="AZ9" s="49"/>
      <c r="BA9" s="49"/>
      <c r="BB9" s="50" t="s">
        <v>18</v>
      </c>
      <c r="BC9" s="50"/>
      <c r="BD9" s="50"/>
      <c r="BE9" s="50"/>
      <c r="BF9" s="50"/>
      <c r="BG9" s="50"/>
      <c r="BH9" s="50"/>
      <c r="BI9" s="50"/>
      <c r="BJ9" s="3"/>
      <c r="BK9" s="3"/>
      <c r="BL9" s="51" t="s">
        <v>19</v>
      </c>
      <c r="BM9" s="52"/>
      <c r="BN9" s="53" t="s">
        <v>20</v>
      </c>
      <c r="BO9" s="53"/>
      <c r="BP9" s="53"/>
      <c r="BQ9" s="53"/>
      <c r="BR9" s="53"/>
      <c r="BS9" s="53"/>
      <c r="BT9" s="53"/>
      <c r="BU9" s="53"/>
      <c r="BV9" s="53"/>
      <c r="BW9" s="53"/>
      <c r="BX9" s="53"/>
      <c r="BY9" s="54"/>
    </row>
    <row r="10" spans="1:78" ht="18.75" customHeight="1" x14ac:dyDescent="0.25">
      <c r="A10" s="2"/>
      <c r="B10" s="37" t="str">
        <f>データ!$N$6</f>
        <v>-</v>
      </c>
      <c r="C10" s="38"/>
      <c r="D10" s="38"/>
      <c r="E10" s="38"/>
      <c r="F10" s="38"/>
      <c r="G10" s="38"/>
      <c r="H10" s="38"/>
      <c r="I10" s="37">
        <f>データ!$O$6</f>
        <v>94.36</v>
      </c>
      <c r="J10" s="38"/>
      <c r="K10" s="38"/>
      <c r="L10" s="38"/>
      <c r="M10" s="38"/>
      <c r="N10" s="38"/>
      <c r="O10" s="71"/>
      <c r="P10" s="61">
        <f>データ!$P$6</f>
        <v>99.91</v>
      </c>
      <c r="Q10" s="61"/>
      <c r="R10" s="61"/>
      <c r="S10" s="61"/>
      <c r="T10" s="61"/>
      <c r="U10" s="61"/>
      <c r="V10" s="61"/>
      <c r="W10" s="72">
        <f>データ!$Q$6</f>
        <v>2310</v>
      </c>
      <c r="X10" s="72"/>
      <c r="Y10" s="72"/>
      <c r="Z10" s="72"/>
      <c r="AA10" s="72"/>
      <c r="AB10" s="72"/>
      <c r="AC10" s="72"/>
      <c r="AD10" s="2"/>
      <c r="AE10" s="2"/>
      <c r="AF10" s="2"/>
      <c r="AG10" s="2"/>
      <c r="AH10" s="2"/>
      <c r="AI10" s="2"/>
      <c r="AJ10" s="2"/>
      <c r="AK10" s="2"/>
      <c r="AL10" s="72">
        <f>データ!$U$6</f>
        <v>113831</v>
      </c>
      <c r="AM10" s="72"/>
      <c r="AN10" s="72"/>
      <c r="AO10" s="72"/>
      <c r="AP10" s="72"/>
      <c r="AQ10" s="72"/>
      <c r="AR10" s="72"/>
      <c r="AS10" s="72"/>
      <c r="AT10" s="37">
        <f>データ!$V$6</f>
        <v>43.43</v>
      </c>
      <c r="AU10" s="38"/>
      <c r="AV10" s="38"/>
      <c r="AW10" s="38"/>
      <c r="AX10" s="38"/>
      <c r="AY10" s="38"/>
      <c r="AZ10" s="38"/>
      <c r="BA10" s="38"/>
      <c r="BB10" s="61">
        <f>データ!$W$6</f>
        <v>2621.02</v>
      </c>
      <c r="BC10" s="61"/>
      <c r="BD10" s="61"/>
      <c r="BE10" s="61"/>
      <c r="BF10" s="61"/>
      <c r="BG10" s="61"/>
      <c r="BH10" s="61"/>
      <c r="BI10" s="61"/>
      <c r="BJ10" s="2"/>
      <c r="BK10" s="2"/>
      <c r="BL10" s="62" t="s">
        <v>21</v>
      </c>
      <c r="BM10" s="63"/>
      <c r="BN10" s="64" t="s">
        <v>22</v>
      </c>
      <c r="BO10" s="64"/>
      <c r="BP10" s="64"/>
      <c r="BQ10" s="64"/>
      <c r="BR10" s="64"/>
      <c r="BS10" s="64"/>
      <c r="BT10" s="64"/>
      <c r="BU10" s="64"/>
      <c r="BV10" s="64"/>
      <c r="BW10" s="64"/>
      <c r="BX10" s="64"/>
      <c r="BY10" s="65"/>
    </row>
    <row r="11" spans="1:78" ht="9.75" customHeight="1"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2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25">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31" t="s">
        <v>25</v>
      </c>
      <c r="BM14" s="32"/>
      <c r="BN14" s="32"/>
      <c r="BO14" s="32"/>
      <c r="BP14" s="32"/>
      <c r="BQ14" s="32"/>
      <c r="BR14" s="32"/>
      <c r="BS14" s="32"/>
      <c r="BT14" s="32"/>
      <c r="BU14" s="32"/>
      <c r="BV14" s="32"/>
      <c r="BW14" s="32"/>
      <c r="BX14" s="32"/>
      <c r="BY14" s="32"/>
      <c r="BZ14" s="33"/>
    </row>
    <row r="15" spans="1:78" ht="13.5" customHeight="1" x14ac:dyDescent="0.25">
      <c r="A15" s="2"/>
      <c r="B15" s="45"/>
      <c r="C15" s="46"/>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6"/>
      <c r="BC15" s="46"/>
      <c r="BD15" s="46"/>
      <c r="BE15" s="46"/>
      <c r="BF15" s="46"/>
      <c r="BG15" s="46"/>
      <c r="BH15" s="46"/>
      <c r="BI15" s="46"/>
      <c r="BJ15" s="47"/>
      <c r="BK15" s="2"/>
      <c r="BL15" s="34"/>
      <c r="BM15" s="35"/>
      <c r="BN15" s="35"/>
      <c r="BO15" s="35"/>
      <c r="BP15" s="35"/>
      <c r="BQ15" s="35"/>
      <c r="BR15" s="35"/>
      <c r="BS15" s="35"/>
      <c r="BT15" s="35"/>
      <c r="BU15" s="35"/>
      <c r="BV15" s="35"/>
      <c r="BW15" s="35"/>
      <c r="BX15" s="35"/>
      <c r="BY15" s="35"/>
      <c r="BZ15" s="36"/>
    </row>
    <row r="16" spans="1:78" ht="13.5" customHeight="1" x14ac:dyDescent="0.2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113</v>
      </c>
      <c r="BM16" s="40"/>
      <c r="BN16" s="40"/>
      <c r="BO16" s="40"/>
      <c r="BP16" s="40"/>
      <c r="BQ16" s="40"/>
      <c r="BR16" s="40"/>
      <c r="BS16" s="40"/>
      <c r="BT16" s="40"/>
      <c r="BU16" s="40"/>
      <c r="BV16" s="40"/>
      <c r="BW16" s="40"/>
      <c r="BX16" s="40"/>
      <c r="BY16" s="40"/>
      <c r="BZ16" s="41"/>
    </row>
    <row r="17" spans="1:78" ht="13.5" customHeight="1" x14ac:dyDescent="0.2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2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2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2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2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2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2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2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2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2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2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2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2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2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2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2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2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2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2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2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2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2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2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2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2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2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2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2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2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2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2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2" t="s">
        <v>115</v>
      </c>
      <c r="BM47" s="43"/>
      <c r="BN47" s="43"/>
      <c r="BO47" s="43"/>
      <c r="BP47" s="43"/>
      <c r="BQ47" s="43"/>
      <c r="BR47" s="43"/>
      <c r="BS47" s="43"/>
      <c r="BT47" s="43"/>
      <c r="BU47" s="43"/>
      <c r="BV47" s="43"/>
      <c r="BW47" s="43"/>
      <c r="BX47" s="43"/>
      <c r="BY47" s="43"/>
      <c r="BZ47" s="44"/>
    </row>
    <row r="48" spans="1:78" ht="13.5" customHeight="1" x14ac:dyDescent="0.2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2"/>
      <c r="BM48" s="43"/>
      <c r="BN48" s="43"/>
      <c r="BO48" s="43"/>
      <c r="BP48" s="43"/>
      <c r="BQ48" s="43"/>
      <c r="BR48" s="43"/>
      <c r="BS48" s="43"/>
      <c r="BT48" s="43"/>
      <c r="BU48" s="43"/>
      <c r="BV48" s="43"/>
      <c r="BW48" s="43"/>
      <c r="BX48" s="43"/>
      <c r="BY48" s="43"/>
      <c r="BZ48" s="44"/>
    </row>
    <row r="49" spans="1:78" ht="13.5" customHeight="1" x14ac:dyDescent="0.2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2"/>
      <c r="BM49" s="43"/>
      <c r="BN49" s="43"/>
      <c r="BO49" s="43"/>
      <c r="BP49" s="43"/>
      <c r="BQ49" s="43"/>
      <c r="BR49" s="43"/>
      <c r="BS49" s="43"/>
      <c r="BT49" s="43"/>
      <c r="BU49" s="43"/>
      <c r="BV49" s="43"/>
      <c r="BW49" s="43"/>
      <c r="BX49" s="43"/>
      <c r="BY49" s="43"/>
      <c r="BZ49" s="44"/>
    </row>
    <row r="50" spans="1:78" ht="13.5" customHeight="1" x14ac:dyDescent="0.2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2"/>
      <c r="BM50" s="43"/>
      <c r="BN50" s="43"/>
      <c r="BO50" s="43"/>
      <c r="BP50" s="43"/>
      <c r="BQ50" s="43"/>
      <c r="BR50" s="43"/>
      <c r="BS50" s="43"/>
      <c r="BT50" s="43"/>
      <c r="BU50" s="43"/>
      <c r="BV50" s="43"/>
      <c r="BW50" s="43"/>
      <c r="BX50" s="43"/>
      <c r="BY50" s="43"/>
      <c r="BZ50" s="44"/>
    </row>
    <row r="51" spans="1:78" ht="13.5" customHeight="1" x14ac:dyDescent="0.2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2"/>
      <c r="BM51" s="43"/>
      <c r="BN51" s="43"/>
      <c r="BO51" s="43"/>
      <c r="BP51" s="43"/>
      <c r="BQ51" s="43"/>
      <c r="BR51" s="43"/>
      <c r="BS51" s="43"/>
      <c r="BT51" s="43"/>
      <c r="BU51" s="43"/>
      <c r="BV51" s="43"/>
      <c r="BW51" s="43"/>
      <c r="BX51" s="43"/>
      <c r="BY51" s="43"/>
      <c r="BZ51" s="44"/>
    </row>
    <row r="52" spans="1:78" ht="13.5" customHeight="1" x14ac:dyDescent="0.2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2"/>
      <c r="BM52" s="43"/>
      <c r="BN52" s="43"/>
      <c r="BO52" s="43"/>
      <c r="BP52" s="43"/>
      <c r="BQ52" s="43"/>
      <c r="BR52" s="43"/>
      <c r="BS52" s="43"/>
      <c r="BT52" s="43"/>
      <c r="BU52" s="43"/>
      <c r="BV52" s="43"/>
      <c r="BW52" s="43"/>
      <c r="BX52" s="43"/>
      <c r="BY52" s="43"/>
      <c r="BZ52" s="44"/>
    </row>
    <row r="53" spans="1:78" ht="13.5" customHeight="1" x14ac:dyDescent="0.2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2"/>
      <c r="BM53" s="43"/>
      <c r="BN53" s="43"/>
      <c r="BO53" s="43"/>
      <c r="BP53" s="43"/>
      <c r="BQ53" s="43"/>
      <c r="BR53" s="43"/>
      <c r="BS53" s="43"/>
      <c r="BT53" s="43"/>
      <c r="BU53" s="43"/>
      <c r="BV53" s="43"/>
      <c r="BW53" s="43"/>
      <c r="BX53" s="43"/>
      <c r="BY53" s="43"/>
      <c r="BZ53" s="44"/>
    </row>
    <row r="54" spans="1:78" ht="13.5" customHeight="1" x14ac:dyDescent="0.2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2"/>
      <c r="BM54" s="43"/>
      <c r="BN54" s="43"/>
      <c r="BO54" s="43"/>
      <c r="BP54" s="43"/>
      <c r="BQ54" s="43"/>
      <c r="BR54" s="43"/>
      <c r="BS54" s="43"/>
      <c r="BT54" s="43"/>
      <c r="BU54" s="43"/>
      <c r="BV54" s="43"/>
      <c r="BW54" s="43"/>
      <c r="BX54" s="43"/>
      <c r="BY54" s="43"/>
      <c r="BZ54" s="44"/>
    </row>
    <row r="55" spans="1:78" ht="13.5" customHeight="1" x14ac:dyDescent="0.2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2"/>
      <c r="BM55" s="43"/>
      <c r="BN55" s="43"/>
      <c r="BO55" s="43"/>
      <c r="BP55" s="43"/>
      <c r="BQ55" s="43"/>
      <c r="BR55" s="43"/>
      <c r="BS55" s="43"/>
      <c r="BT55" s="43"/>
      <c r="BU55" s="43"/>
      <c r="BV55" s="43"/>
      <c r="BW55" s="43"/>
      <c r="BX55" s="43"/>
      <c r="BY55" s="43"/>
      <c r="BZ55" s="44"/>
    </row>
    <row r="56" spans="1:78" ht="13.5" customHeight="1" x14ac:dyDescent="0.2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2"/>
      <c r="BM56" s="43"/>
      <c r="BN56" s="43"/>
      <c r="BO56" s="43"/>
      <c r="BP56" s="43"/>
      <c r="BQ56" s="43"/>
      <c r="BR56" s="43"/>
      <c r="BS56" s="43"/>
      <c r="BT56" s="43"/>
      <c r="BU56" s="43"/>
      <c r="BV56" s="43"/>
      <c r="BW56" s="43"/>
      <c r="BX56" s="43"/>
      <c r="BY56" s="43"/>
      <c r="BZ56" s="44"/>
    </row>
    <row r="57" spans="1:78" ht="13.5" customHeight="1" x14ac:dyDescent="0.2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2"/>
      <c r="BM57" s="43"/>
      <c r="BN57" s="43"/>
      <c r="BO57" s="43"/>
      <c r="BP57" s="43"/>
      <c r="BQ57" s="43"/>
      <c r="BR57" s="43"/>
      <c r="BS57" s="43"/>
      <c r="BT57" s="43"/>
      <c r="BU57" s="43"/>
      <c r="BV57" s="43"/>
      <c r="BW57" s="43"/>
      <c r="BX57" s="43"/>
      <c r="BY57" s="43"/>
      <c r="BZ57" s="44"/>
    </row>
    <row r="58" spans="1:78" ht="13.5" customHeight="1" x14ac:dyDescent="0.2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2"/>
      <c r="BM58" s="43"/>
      <c r="BN58" s="43"/>
      <c r="BO58" s="43"/>
      <c r="BP58" s="43"/>
      <c r="BQ58" s="43"/>
      <c r="BR58" s="43"/>
      <c r="BS58" s="43"/>
      <c r="BT58" s="43"/>
      <c r="BU58" s="43"/>
      <c r="BV58" s="43"/>
      <c r="BW58" s="43"/>
      <c r="BX58" s="43"/>
      <c r="BY58" s="43"/>
      <c r="BZ58" s="44"/>
    </row>
    <row r="59" spans="1:78" ht="13.5" customHeight="1" x14ac:dyDescent="0.2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2"/>
      <c r="BM59" s="43"/>
      <c r="BN59" s="43"/>
      <c r="BO59" s="43"/>
      <c r="BP59" s="43"/>
      <c r="BQ59" s="43"/>
      <c r="BR59" s="43"/>
      <c r="BS59" s="43"/>
      <c r="BT59" s="43"/>
      <c r="BU59" s="43"/>
      <c r="BV59" s="43"/>
      <c r="BW59" s="43"/>
      <c r="BX59" s="43"/>
      <c r="BY59" s="43"/>
      <c r="BZ59" s="44"/>
    </row>
    <row r="60" spans="1:78" ht="13.5" customHeight="1" x14ac:dyDescent="0.25">
      <c r="A60" s="2"/>
      <c r="B60" s="45" t="s">
        <v>27</v>
      </c>
      <c r="C60" s="46"/>
      <c r="D60" s="46"/>
      <c r="E60" s="46"/>
      <c r="F60" s="46"/>
      <c r="G60" s="46"/>
      <c r="H60" s="46"/>
      <c r="I60" s="46"/>
      <c r="J60" s="46"/>
      <c r="K60" s="46"/>
      <c r="L60" s="46"/>
      <c r="M60" s="46"/>
      <c r="N60" s="46"/>
      <c r="O60" s="46"/>
      <c r="P60" s="46"/>
      <c r="Q60" s="46"/>
      <c r="R60" s="46"/>
      <c r="S60" s="46"/>
      <c r="T60" s="46"/>
      <c r="U60" s="46"/>
      <c r="V60" s="46"/>
      <c r="W60" s="46"/>
      <c r="X60" s="46"/>
      <c r="Y60" s="46"/>
      <c r="Z60" s="46"/>
      <c r="AA60" s="46"/>
      <c r="AB60" s="46"/>
      <c r="AC60" s="46"/>
      <c r="AD60" s="46"/>
      <c r="AE60" s="46"/>
      <c r="AF60" s="46"/>
      <c r="AG60" s="46"/>
      <c r="AH60" s="46"/>
      <c r="AI60" s="46"/>
      <c r="AJ60" s="46"/>
      <c r="AK60" s="46"/>
      <c r="AL60" s="46"/>
      <c r="AM60" s="46"/>
      <c r="AN60" s="46"/>
      <c r="AO60" s="46"/>
      <c r="AP60" s="46"/>
      <c r="AQ60" s="46"/>
      <c r="AR60" s="46"/>
      <c r="AS60" s="46"/>
      <c r="AT60" s="46"/>
      <c r="AU60" s="46"/>
      <c r="AV60" s="46"/>
      <c r="AW60" s="46"/>
      <c r="AX60" s="46"/>
      <c r="AY60" s="46"/>
      <c r="AZ60" s="46"/>
      <c r="BA60" s="46"/>
      <c r="BB60" s="46"/>
      <c r="BC60" s="46"/>
      <c r="BD60" s="46"/>
      <c r="BE60" s="46"/>
      <c r="BF60" s="46"/>
      <c r="BG60" s="46"/>
      <c r="BH60" s="46"/>
      <c r="BI60" s="46"/>
      <c r="BJ60" s="47"/>
      <c r="BK60" s="2"/>
      <c r="BL60" s="42"/>
      <c r="BM60" s="43"/>
      <c r="BN60" s="43"/>
      <c r="BO60" s="43"/>
      <c r="BP60" s="43"/>
      <c r="BQ60" s="43"/>
      <c r="BR60" s="43"/>
      <c r="BS60" s="43"/>
      <c r="BT60" s="43"/>
      <c r="BU60" s="43"/>
      <c r="BV60" s="43"/>
      <c r="BW60" s="43"/>
      <c r="BX60" s="43"/>
      <c r="BY60" s="43"/>
      <c r="BZ60" s="44"/>
    </row>
    <row r="61" spans="1:78" ht="13.5" customHeight="1" x14ac:dyDescent="0.25">
      <c r="A61" s="2"/>
      <c r="B61" s="45"/>
      <c r="C61" s="46"/>
      <c r="D61" s="46"/>
      <c r="E61" s="46"/>
      <c r="F61" s="46"/>
      <c r="G61" s="46"/>
      <c r="H61" s="46"/>
      <c r="I61" s="46"/>
      <c r="J61" s="46"/>
      <c r="K61" s="46"/>
      <c r="L61" s="46"/>
      <c r="M61" s="46"/>
      <c r="N61" s="46"/>
      <c r="O61" s="46"/>
      <c r="P61" s="46"/>
      <c r="Q61" s="46"/>
      <c r="R61" s="46"/>
      <c r="S61" s="46"/>
      <c r="T61" s="46"/>
      <c r="U61" s="46"/>
      <c r="V61" s="46"/>
      <c r="W61" s="46"/>
      <c r="X61" s="46"/>
      <c r="Y61" s="46"/>
      <c r="Z61" s="46"/>
      <c r="AA61" s="46"/>
      <c r="AB61" s="46"/>
      <c r="AC61" s="46"/>
      <c r="AD61" s="46"/>
      <c r="AE61" s="46"/>
      <c r="AF61" s="46"/>
      <c r="AG61" s="46"/>
      <c r="AH61" s="46"/>
      <c r="AI61" s="46"/>
      <c r="AJ61" s="46"/>
      <c r="AK61" s="46"/>
      <c r="AL61" s="46"/>
      <c r="AM61" s="46"/>
      <c r="AN61" s="46"/>
      <c r="AO61" s="46"/>
      <c r="AP61" s="46"/>
      <c r="AQ61" s="46"/>
      <c r="AR61" s="46"/>
      <c r="AS61" s="46"/>
      <c r="AT61" s="46"/>
      <c r="AU61" s="46"/>
      <c r="AV61" s="46"/>
      <c r="AW61" s="46"/>
      <c r="AX61" s="46"/>
      <c r="AY61" s="46"/>
      <c r="AZ61" s="46"/>
      <c r="BA61" s="46"/>
      <c r="BB61" s="46"/>
      <c r="BC61" s="46"/>
      <c r="BD61" s="46"/>
      <c r="BE61" s="46"/>
      <c r="BF61" s="46"/>
      <c r="BG61" s="46"/>
      <c r="BH61" s="46"/>
      <c r="BI61" s="46"/>
      <c r="BJ61" s="47"/>
      <c r="BK61" s="2"/>
      <c r="BL61" s="42"/>
      <c r="BM61" s="43"/>
      <c r="BN61" s="43"/>
      <c r="BO61" s="43"/>
      <c r="BP61" s="43"/>
      <c r="BQ61" s="43"/>
      <c r="BR61" s="43"/>
      <c r="BS61" s="43"/>
      <c r="BT61" s="43"/>
      <c r="BU61" s="43"/>
      <c r="BV61" s="43"/>
      <c r="BW61" s="43"/>
      <c r="BX61" s="43"/>
      <c r="BY61" s="43"/>
      <c r="BZ61" s="44"/>
    </row>
    <row r="62" spans="1:78" ht="13.5" customHeight="1" x14ac:dyDescent="0.2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2"/>
      <c r="BM62" s="43"/>
      <c r="BN62" s="43"/>
      <c r="BO62" s="43"/>
      <c r="BP62" s="43"/>
      <c r="BQ62" s="43"/>
      <c r="BR62" s="43"/>
      <c r="BS62" s="43"/>
      <c r="BT62" s="43"/>
      <c r="BU62" s="43"/>
      <c r="BV62" s="43"/>
      <c r="BW62" s="43"/>
      <c r="BX62" s="43"/>
      <c r="BY62" s="43"/>
      <c r="BZ62" s="44"/>
    </row>
    <row r="63" spans="1:78" ht="13.5" customHeight="1" x14ac:dyDescent="0.2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2"/>
      <c r="BM63" s="43"/>
      <c r="BN63" s="43"/>
      <c r="BO63" s="43"/>
      <c r="BP63" s="43"/>
      <c r="BQ63" s="43"/>
      <c r="BR63" s="43"/>
      <c r="BS63" s="43"/>
      <c r="BT63" s="43"/>
      <c r="BU63" s="43"/>
      <c r="BV63" s="43"/>
      <c r="BW63" s="43"/>
      <c r="BX63" s="43"/>
      <c r="BY63" s="43"/>
      <c r="BZ63" s="44"/>
    </row>
    <row r="64" spans="1:78" ht="13.5" customHeight="1" x14ac:dyDescent="0.2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2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2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5" t="s">
        <v>114</v>
      </c>
      <c r="BM66" s="56"/>
      <c r="BN66" s="56"/>
      <c r="BO66" s="56"/>
      <c r="BP66" s="56"/>
      <c r="BQ66" s="56"/>
      <c r="BR66" s="56"/>
      <c r="BS66" s="56"/>
      <c r="BT66" s="56"/>
      <c r="BU66" s="56"/>
      <c r="BV66" s="56"/>
      <c r="BW66" s="56"/>
      <c r="BX66" s="56"/>
      <c r="BY66" s="56"/>
      <c r="BZ66" s="57"/>
    </row>
    <row r="67" spans="1:78" ht="13.5" customHeight="1" x14ac:dyDescent="0.2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5"/>
      <c r="BM67" s="56"/>
      <c r="BN67" s="56"/>
      <c r="BO67" s="56"/>
      <c r="BP67" s="56"/>
      <c r="BQ67" s="56"/>
      <c r="BR67" s="56"/>
      <c r="BS67" s="56"/>
      <c r="BT67" s="56"/>
      <c r="BU67" s="56"/>
      <c r="BV67" s="56"/>
      <c r="BW67" s="56"/>
      <c r="BX67" s="56"/>
      <c r="BY67" s="56"/>
      <c r="BZ67" s="57"/>
    </row>
    <row r="68" spans="1:78" ht="13.5" customHeight="1" x14ac:dyDescent="0.2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5"/>
      <c r="BM68" s="56"/>
      <c r="BN68" s="56"/>
      <c r="BO68" s="56"/>
      <c r="BP68" s="56"/>
      <c r="BQ68" s="56"/>
      <c r="BR68" s="56"/>
      <c r="BS68" s="56"/>
      <c r="BT68" s="56"/>
      <c r="BU68" s="56"/>
      <c r="BV68" s="56"/>
      <c r="BW68" s="56"/>
      <c r="BX68" s="56"/>
      <c r="BY68" s="56"/>
      <c r="BZ68" s="57"/>
    </row>
    <row r="69" spans="1:78" ht="13.5" customHeight="1" x14ac:dyDescent="0.2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5"/>
      <c r="BM69" s="56"/>
      <c r="BN69" s="56"/>
      <c r="BO69" s="56"/>
      <c r="BP69" s="56"/>
      <c r="BQ69" s="56"/>
      <c r="BR69" s="56"/>
      <c r="BS69" s="56"/>
      <c r="BT69" s="56"/>
      <c r="BU69" s="56"/>
      <c r="BV69" s="56"/>
      <c r="BW69" s="56"/>
      <c r="BX69" s="56"/>
      <c r="BY69" s="56"/>
      <c r="BZ69" s="57"/>
    </row>
    <row r="70" spans="1:78" ht="13.5" customHeight="1" x14ac:dyDescent="0.2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5"/>
      <c r="BM70" s="56"/>
      <c r="BN70" s="56"/>
      <c r="BO70" s="56"/>
      <c r="BP70" s="56"/>
      <c r="BQ70" s="56"/>
      <c r="BR70" s="56"/>
      <c r="BS70" s="56"/>
      <c r="BT70" s="56"/>
      <c r="BU70" s="56"/>
      <c r="BV70" s="56"/>
      <c r="BW70" s="56"/>
      <c r="BX70" s="56"/>
      <c r="BY70" s="56"/>
      <c r="BZ70" s="57"/>
    </row>
    <row r="71" spans="1:78" ht="13.5" customHeight="1" x14ac:dyDescent="0.2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5"/>
      <c r="BM71" s="56"/>
      <c r="BN71" s="56"/>
      <c r="BO71" s="56"/>
      <c r="BP71" s="56"/>
      <c r="BQ71" s="56"/>
      <c r="BR71" s="56"/>
      <c r="BS71" s="56"/>
      <c r="BT71" s="56"/>
      <c r="BU71" s="56"/>
      <c r="BV71" s="56"/>
      <c r="BW71" s="56"/>
      <c r="BX71" s="56"/>
      <c r="BY71" s="56"/>
      <c r="BZ71" s="57"/>
    </row>
    <row r="72" spans="1:78" ht="13.5" customHeight="1" x14ac:dyDescent="0.2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5"/>
      <c r="BM72" s="56"/>
      <c r="BN72" s="56"/>
      <c r="BO72" s="56"/>
      <c r="BP72" s="56"/>
      <c r="BQ72" s="56"/>
      <c r="BR72" s="56"/>
      <c r="BS72" s="56"/>
      <c r="BT72" s="56"/>
      <c r="BU72" s="56"/>
      <c r="BV72" s="56"/>
      <c r="BW72" s="56"/>
      <c r="BX72" s="56"/>
      <c r="BY72" s="56"/>
      <c r="BZ72" s="57"/>
    </row>
    <row r="73" spans="1:78" ht="13.5" customHeight="1" x14ac:dyDescent="0.2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5"/>
      <c r="BM73" s="56"/>
      <c r="BN73" s="56"/>
      <c r="BO73" s="56"/>
      <c r="BP73" s="56"/>
      <c r="BQ73" s="56"/>
      <c r="BR73" s="56"/>
      <c r="BS73" s="56"/>
      <c r="BT73" s="56"/>
      <c r="BU73" s="56"/>
      <c r="BV73" s="56"/>
      <c r="BW73" s="56"/>
      <c r="BX73" s="56"/>
      <c r="BY73" s="56"/>
      <c r="BZ73" s="57"/>
    </row>
    <row r="74" spans="1:78" ht="13.5" customHeight="1" x14ac:dyDescent="0.2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5"/>
      <c r="BM74" s="56"/>
      <c r="BN74" s="56"/>
      <c r="BO74" s="56"/>
      <c r="BP74" s="56"/>
      <c r="BQ74" s="56"/>
      <c r="BR74" s="56"/>
      <c r="BS74" s="56"/>
      <c r="BT74" s="56"/>
      <c r="BU74" s="56"/>
      <c r="BV74" s="56"/>
      <c r="BW74" s="56"/>
      <c r="BX74" s="56"/>
      <c r="BY74" s="56"/>
      <c r="BZ74" s="57"/>
    </row>
    <row r="75" spans="1:78" ht="13.5" customHeight="1" x14ac:dyDescent="0.2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5"/>
      <c r="BM75" s="56"/>
      <c r="BN75" s="56"/>
      <c r="BO75" s="56"/>
      <c r="BP75" s="56"/>
      <c r="BQ75" s="56"/>
      <c r="BR75" s="56"/>
      <c r="BS75" s="56"/>
      <c r="BT75" s="56"/>
      <c r="BU75" s="56"/>
      <c r="BV75" s="56"/>
      <c r="BW75" s="56"/>
      <c r="BX75" s="56"/>
      <c r="BY75" s="56"/>
      <c r="BZ75" s="57"/>
    </row>
    <row r="76" spans="1:78" ht="13.5" customHeight="1" x14ac:dyDescent="0.2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5"/>
      <c r="BM76" s="56"/>
      <c r="BN76" s="56"/>
      <c r="BO76" s="56"/>
      <c r="BP76" s="56"/>
      <c r="BQ76" s="56"/>
      <c r="BR76" s="56"/>
      <c r="BS76" s="56"/>
      <c r="BT76" s="56"/>
      <c r="BU76" s="56"/>
      <c r="BV76" s="56"/>
      <c r="BW76" s="56"/>
      <c r="BX76" s="56"/>
      <c r="BY76" s="56"/>
      <c r="BZ76" s="57"/>
    </row>
    <row r="77" spans="1:78" ht="13.5" customHeight="1" x14ac:dyDescent="0.2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5"/>
      <c r="BM77" s="56"/>
      <c r="BN77" s="56"/>
      <c r="BO77" s="56"/>
      <c r="BP77" s="56"/>
      <c r="BQ77" s="56"/>
      <c r="BR77" s="56"/>
      <c r="BS77" s="56"/>
      <c r="BT77" s="56"/>
      <c r="BU77" s="56"/>
      <c r="BV77" s="56"/>
      <c r="BW77" s="56"/>
      <c r="BX77" s="56"/>
      <c r="BY77" s="56"/>
      <c r="BZ77" s="57"/>
    </row>
    <row r="78" spans="1:78" ht="13.5" customHeight="1" x14ac:dyDescent="0.2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5"/>
      <c r="BM78" s="56"/>
      <c r="BN78" s="56"/>
      <c r="BO78" s="56"/>
      <c r="BP78" s="56"/>
      <c r="BQ78" s="56"/>
      <c r="BR78" s="56"/>
      <c r="BS78" s="56"/>
      <c r="BT78" s="56"/>
      <c r="BU78" s="56"/>
      <c r="BV78" s="56"/>
      <c r="BW78" s="56"/>
      <c r="BX78" s="56"/>
      <c r="BY78" s="56"/>
      <c r="BZ78" s="57"/>
    </row>
    <row r="79" spans="1:78" ht="13.5" customHeight="1" x14ac:dyDescent="0.2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5"/>
      <c r="BM79" s="56"/>
      <c r="BN79" s="56"/>
      <c r="BO79" s="56"/>
      <c r="BP79" s="56"/>
      <c r="BQ79" s="56"/>
      <c r="BR79" s="56"/>
      <c r="BS79" s="56"/>
      <c r="BT79" s="56"/>
      <c r="BU79" s="56"/>
      <c r="BV79" s="56"/>
      <c r="BW79" s="56"/>
      <c r="BX79" s="56"/>
      <c r="BY79" s="56"/>
      <c r="BZ79" s="57"/>
    </row>
    <row r="80" spans="1:78" ht="13.5" customHeight="1" x14ac:dyDescent="0.2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5"/>
      <c r="BM80" s="56"/>
      <c r="BN80" s="56"/>
      <c r="BO80" s="56"/>
      <c r="BP80" s="56"/>
      <c r="BQ80" s="56"/>
      <c r="BR80" s="56"/>
      <c r="BS80" s="56"/>
      <c r="BT80" s="56"/>
      <c r="BU80" s="56"/>
      <c r="BV80" s="56"/>
      <c r="BW80" s="56"/>
      <c r="BX80" s="56"/>
      <c r="BY80" s="56"/>
      <c r="BZ80" s="57"/>
    </row>
    <row r="81" spans="1:78" ht="13.5" customHeight="1" x14ac:dyDescent="0.2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5"/>
      <c r="BM81" s="56"/>
      <c r="BN81" s="56"/>
      <c r="BO81" s="56"/>
      <c r="BP81" s="56"/>
      <c r="BQ81" s="56"/>
      <c r="BR81" s="56"/>
      <c r="BS81" s="56"/>
      <c r="BT81" s="56"/>
      <c r="BU81" s="56"/>
      <c r="BV81" s="56"/>
      <c r="BW81" s="56"/>
      <c r="BX81" s="56"/>
      <c r="BY81" s="56"/>
      <c r="BZ81" s="57"/>
    </row>
    <row r="82" spans="1:78" ht="13.5" customHeight="1" x14ac:dyDescent="0.2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8"/>
      <c r="BM82" s="59"/>
      <c r="BN82" s="59"/>
      <c r="BO82" s="59"/>
      <c r="BP82" s="59"/>
      <c r="BQ82" s="59"/>
      <c r="BR82" s="59"/>
      <c r="BS82" s="59"/>
      <c r="BT82" s="59"/>
      <c r="BU82" s="59"/>
      <c r="BV82" s="59"/>
      <c r="BW82" s="59"/>
      <c r="BX82" s="59"/>
      <c r="BY82" s="59"/>
      <c r="BZ82" s="60"/>
    </row>
    <row r="83" spans="1:78" x14ac:dyDescent="0.25">
      <c r="C83" s="12"/>
    </row>
    <row r="84" spans="1:78" hidden="1" x14ac:dyDescent="0.2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nz8PVnTNyV27XBD1Sx3bzqAzR71mDxiljDg1GAw6W1wRRLbWsO90PMIvU3EI9ci15ebmHW0Yi5P1uaSRQMp9BQ==" saltValue="byH7fAdHWaygAIG2UsQaFA=="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2.75" x14ac:dyDescent="0.25"/>
  <cols>
    <col min="2" max="144" width="11.9296875" customWidth="1"/>
  </cols>
  <sheetData>
    <row r="1" spans="1:144" x14ac:dyDescent="0.2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5">
      <c r="A3" s="15" t="s">
        <v>43</v>
      </c>
      <c r="B3" s="16" t="s">
        <v>44</v>
      </c>
      <c r="C3" s="16" t="s">
        <v>45</v>
      </c>
      <c r="D3" s="16" t="s">
        <v>46</v>
      </c>
      <c r="E3" s="16" t="s">
        <v>47</v>
      </c>
      <c r="F3" s="16" t="s">
        <v>48</v>
      </c>
      <c r="G3" s="16" t="s">
        <v>49</v>
      </c>
      <c r="H3" s="89" t="s">
        <v>50</v>
      </c>
      <c r="I3" s="90"/>
      <c r="J3" s="90"/>
      <c r="K3" s="90"/>
      <c r="L3" s="90"/>
      <c r="M3" s="90"/>
      <c r="N3" s="90"/>
      <c r="O3" s="90"/>
      <c r="P3" s="90"/>
      <c r="Q3" s="90"/>
      <c r="R3" s="90"/>
      <c r="S3" s="90"/>
      <c r="T3" s="90"/>
      <c r="U3" s="90"/>
      <c r="V3" s="90"/>
      <c r="W3" s="91"/>
      <c r="X3" s="95" t="s">
        <v>51</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52</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x14ac:dyDescent="0.25">
      <c r="A4" s="15" t="s">
        <v>53</v>
      </c>
      <c r="B4" s="17"/>
      <c r="C4" s="17"/>
      <c r="D4" s="17"/>
      <c r="E4" s="17"/>
      <c r="F4" s="17"/>
      <c r="G4" s="17"/>
      <c r="H4" s="92"/>
      <c r="I4" s="93"/>
      <c r="J4" s="93"/>
      <c r="K4" s="93"/>
      <c r="L4" s="93"/>
      <c r="M4" s="93"/>
      <c r="N4" s="93"/>
      <c r="O4" s="93"/>
      <c r="P4" s="93"/>
      <c r="Q4" s="93"/>
      <c r="R4" s="93"/>
      <c r="S4" s="93"/>
      <c r="T4" s="93"/>
      <c r="U4" s="93"/>
      <c r="V4" s="93"/>
      <c r="W4" s="94"/>
      <c r="X4" s="88" t="s">
        <v>54</v>
      </c>
      <c r="Y4" s="88"/>
      <c r="Z4" s="88"/>
      <c r="AA4" s="88"/>
      <c r="AB4" s="88"/>
      <c r="AC4" s="88"/>
      <c r="AD4" s="88"/>
      <c r="AE4" s="88"/>
      <c r="AF4" s="88"/>
      <c r="AG4" s="88"/>
      <c r="AH4" s="88"/>
      <c r="AI4" s="88" t="s">
        <v>55</v>
      </c>
      <c r="AJ4" s="88"/>
      <c r="AK4" s="88"/>
      <c r="AL4" s="88"/>
      <c r="AM4" s="88"/>
      <c r="AN4" s="88"/>
      <c r="AO4" s="88"/>
      <c r="AP4" s="88"/>
      <c r="AQ4" s="88"/>
      <c r="AR4" s="88"/>
      <c r="AS4" s="88"/>
      <c r="AT4" s="88" t="s">
        <v>56</v>
      </c>
      <c r="AU4" s="88"/>
      <c r="AV4" s="88"/>
      <c r="AW4" s="88"/>
      <c r="AX4" s="88"/>
      <c r="AY4" s="88"/>
      <c r="AZ4" s="88"/>
      <c r="BA4" s="88"/>
      <c r="BB4" s="88"/>
      <c r="BC4" s="88"/>
      <c r="BD4" s="88"/>
      <c r="BE4" s="88" t="s">
        <v>57</v>
      </c>
      <c r="BF4" s="88"/>
      <c r="BG4" s="88"/>
      <c r="BH4" s="88"/>
      <c r="BI4" s="88"/>
      <c r="BJ4" s="88"/>
      <c r="BK4" s="88"/>
      <c r="BL4" s="88"/>
      <c r="BM4" s="88"/>
      <c r="BN4" s="88"/>
      <c r="BO4" s="88"/>
      <c r="BP4" s="88" t="s">
        <v>58</v>
      </c>
      <c r="BQ4" s="88"/>
      <c r="BR4" s="88"/>
      <c r="BS4" s="88"/>
      <c r="BT4" s="88"/>
      <c r="BU4" s="88"/>
      <c r="BV4" s="88"/>
      <c r="BW4" s="88"/>
      <c r="BX4" s="88"/>
      <c r="BY4" s="88"/>
      <c r="BZ4" s="88"/>
      <c r="CA4" s="88" t="s">
        <v>59</v>
      </c>
      <c r="CB4" s="88"/>
      <c r="CC4" s="88"/>
      <c r="CD4" s="88"/>
      <c r="CE4" s="88"/>
      <c r="CF4" s="88"/>
      <c r="CG4" s="88"/>
      <c r="CH4" s="88"/>
      <c r="CI4" s="88"/>
      <c r="CJ4" s="88"/>
      <c r="CK4" s="88"/>
      <c r="CL4" s="88" t="s">
        <v>60</v>
      </c>
      <c r="CM4" s="88"/>
      <c r="CN4" s="88"/>
      <c r="CO4" s="88"/>
      <c r="CP4" s="88"/>
      <c r="CQ4" s="88"/>
      <c r="CR4" s="88"/>
      <c r="CS4" s="88"/>
      <c r="CT4" s="88"/>
      <c r="CU4" s="88"/>
      <c r="CV4" s="88"/>
      <c r="CW4" s="88" t="s">
        <v>61</v>
      </c>
      <c r="CX4" s="88"/>
      <c r="CY4" s="88"/>
      <c r="CZ4" s="88"/>
      <c r="DA4" s="88"/>
      <c r="DB4" s="88"/>
      <c r="DC4" s="88"/>
      <c r="DD4" s="88"/>
      <c r="DE4" s="88"/>
      <c r="DF4" s="88"/>
      <c r="DG4" s="88"/>
      <c r="DH4" s="88" t="s">
        <v>62</v>
      </c>
      <c r="DI4" s="88"/>
      <c r="DJ4" s="88"/>
      <c r="DK4" s="88"/>
      <c r="DL4" s="88"/>
      <c r="DM4" s="88"/>
      <c r="DN4" s="88"/>
      <c r="DO4" s="88"/>
      <c r="DP4" s="88"/>
      <c r="DQ4" s="88"/>
      <c r="DR4" s="88"/>
      <c r="DS4" s="88" t="s">
        <v>63</v>
      </c>
      <c r="DT4" s="88"/>
      <c r="DU4" s="88"/>
      <c r="DV4" s="88"/>
      <c r="DW4" s="88"/>
      <c r="DX4" s="88"/>
      <c r="DY4" s="88"/>
      <c r="DZ4" s="88"/>
      <c r="EA4" s="88"/>
      <c r="EB4" s="88"/>
      <c r="EC4" s="88"/>
      <c r="ED4" s="88" t="s">
        <v>64</v>
      </c>
      <c r="EE4" s="88"/>
      <c r="EF4" s="88"/>
      <c r="EG4" s="88"/>
      <c r="EH4" s="88"/>
      <c r="EI4" s="88"/>
      <c r="EJ4" s="88"/>
      <c r="EK4" s="88"/>
      <c r="EL4" s="88"/>
      <c r="EM4" s="88"/>
      <c r="EN4" s="88"/>
    </row>
    <row r="5" spans="1:144" x14ac:dyDescent="0.2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5">
      <c r="A6" s="15" t="s">
        <v>92</v>
      </c>
      <c r="B6" s="20">
        <f>B7</f>
        <v>2021</v>
      </c>
      <c r="C6" s="20">
        <f t="shared" ref="C6:W6" si="3">C7</f>
        <v>232220</v>
      </c>
      <c r="D6" s="20">
        <f t="shared" si="3"/>
        <v>46</v>
      </c>
      <c r="E6" s="20">
        <f t="shared" si="3"/>
        <v>1</v>
      </c>
      <c r="F6" s="20">
        <f t="shared" si="3"/>
        <v>0</v>
      </c>
      <c r="G6" s="20">
        <f t="shared" si="3"/>
        <v>1</v>
      </c>
      <c r="H6" s="20" t="str">
        <f t="shared" si="3"/>
        <v>愛知県　東海市</v>
      </c>
      <c r="I6" s="20" t="str">
        <f t="shared" si="3"/>
        <v>法適用</v>
      </c>
      <c r="J6" s="20" t="str">
        <f t="shared" si="3"/>
        <v>水道事業</v>
      </c>
      <c r="K6" s="20" t="str">
        <f t="shared" si="3"/>
        <v>末端給水事業</v>
      </c>
      <c r="L6" s="20" t="str">
        <f t="shared" si="3"/>
        <v>A3</v>
      </c>
      <c r="M6" s="20" t="str">
        <f t="shared" si="3"/>
        <v>非設置</v>
      </c>
      <c r="N6" s="21" t="str">
        <f t="shared" si="3"/>
        <v>-</v>
      </c>
      <c r="O6" s="21">
        <f t="shared" si="3"/>
        <v>94.36</v>
      </c>
      <c r="P6" s="21">
        <f t="shared" si="3"/>
        <v>99.91</v>
      </c>
      <c r="Q6" s="21">
        <f t="shared" si="3"/>
        <v>2310</v>
      </c>
      <c r="R6" s="21">
        <f t="shared" si="3"/>
        <v>114107</v>
      </c>
      <c r="S6" s="21">
        <f t="shared" si="3"/>
        <v>43.43</v>
      </c>
      <c r="T6" s="21">
        <f t="shared" si="3"/>
        <v>2627.38</v>
      </c>
      <c r="U6" s="21">
        <f t="shared" si="3"/>
        <v>113831</v>
      </c>
      <c r="V6" s="21">
        <f t="shared" si="3"/>
        <v>43.43</v>
      </c>
      <c r="W6" s="21">
        <f t="shared" si="3"/>
        <v>2621.02</v>
      </c>
      <c r="X6" s="22">
        <f>IF(X7="",NA(),X7)</f>
        <v>112.72</v>
      </c>
      <c r="Y6" s="22">
        <f t="shared" ref="Y6:AG6" si="4">IF(Y7="",NA(),Y7)</f>
        <v>112.41</v>
      </c>
      <c r="Z6" s="22">
        <f t="shared" si="4"/>
        <v>112.53</v>
      </c>
      <c r="AA6" s="22">
        <f t="shared" si="4"/>
        <v>107.81</v>
      </c>
      <c r="AB6" s="22">
        <f t="shared" si="4"/>
        <v>107.68</v>
      </c>
      <c r="AC6" s="22">
        <f t="shared" si="4"/>
        <v>113.68</v>
      </c>
      <c r="AD6" s="22">
        <f t="shared" si="4"/>
        <v>113.82</v>
      </c>
      <c r="AE6" s="22">
        <f t="shared" si="4"/>
        <v>112.82</v>
      </c>
      <c r="AF6" s="22">
        <f t="shared" si="4"/>
        <v>111.21</v>
      </c>
      <c r="AG6" s="22">
        <f t="shared" si="4"/>
        <v>111.89</v>
      </c>
      <c r="AH6" s="21" t="str">
        <f>IF(AH7="","",IF(AH7="-","【-】","【"&amp;SUBSTITUTE(TEXT(AH7,"#,##0.00"),"-","△")&amp;"】"))</f>
        <v>【111.39】</v>
      </c>
      <c r="AI6" s="21">
        <f>IF(AI7="",NA(),AI7)</f>
        <v>0</v>
      </c>
      <c r="AJ6" s="21">
        <f t="shared" ref="AJ6:AR6" si="5">IF(AJ7="",NA(),AJ7)</f>
        <v>0</v>
      </c>
      <c r="AK6" s="21">
        <f t="shared" si="5"/>
        <v>0</v>
      </c>
      <c r="AL6" s="21">
        <f t="shared" si="5"/>
        <v>0</v>
      </c>
      <c r="AM6" s="21">
        <f t="shared" si="5"/>
        <v>0</v>
      </c>
      <c r="AN6" s="22">
        <f t="shared" si="5"/>
        <v>0.03</v>
      </c>
      <c r="AO6" s="21">
        <f t="shared" si="5"/>
        <v>0</v>
      </c>
      <c r="AP6" s="21">
        <f t="shared" si="5"/>
        <v>0</v>
      </c>
      <c r="AQ6" s="21">
        <f t="shared" si="5"/>
        <v>0</v>
      </c>
      <c r="AR6" s="22">
        <f t="shared" si="5"/>
        <v>0.45</v>
      </c>
      <c r="AS6" s="21" t="str">
        <f>IF(AS7="","",IF(AS7="-","【-】","【"&amp;SUBSTITUTE(TEXT(AS7,"#,##0.00"),"-","△")&amp;"】"))</f>
        <v>【1.30】</v>
      </c>
      <c r="AT6" s="22">
        <f>IF(AT7="",NA(),AT7)</f>
        <v>150.05000000000001</v>
      </c>
      <c r="AU6" s="22">
        <f t="shared" ref="AU6:BC6" si="6">IF(AU7="",NA(),AU7)</f>
        <v>137.72999999999999</v>
      </c>
      <c r="AV6" s="22">
        <f t="shared" si="6"/>
        <v>218.13</v>
      </c>
      <c r="AW6" s="22">
        <f t="shared" si="6"/>
        <v>226.97</v>
      </c>
      <c r="AX6" s="22">
        <f t="shared" si="6"/>
        <v>234.41</v>
      </c>
      <c r="AY6" s="22">
        <f t="shared" si="6"/>
        <v>337.49</v>
      </c>
      <c r="AZ6" s="22">
        <f t="shared" si="6"/>
        <v>335.6</v>
      </c>
      <c r="BA6" s="22">
        <f t="shared" si="6"/>
        <v>358.91</v>
      </c>
      <c r="BB6" s="22">
        <f t="shared" si="6"/>
        <v>360.96</v>
      </c>
      <c r="BC6" s="22">
        <f t="shared" si="6"/>
        <v>351.29</v>
      </c>
      <c r="BD6" s="21" t="str">
        <f>IF(BD7="","",IF(BD7="-","【-】","【"&amp;SUBSTITUTE(TEXT(BD7,"#,##0.00"),"-","△")&amp;"】"))</f>
        <v>【261.51】</v>
      </c>
      <c r="BE6" s="22">
        <f>IF(BE7="",NA(),BE7)</f>
        <v>36.6</v>
      </c>
      <c r="BF6" s="22">
        <f t="shared" ref="BF6:BN6" si="7">IF(BF7="",NA(),BF7)</f>
        <v>33.450000000000003</v>
      </c>
      <c r="BG6" s="22">
        <f t="shared" si="7"/>
        <v>41.64</v>
      </c>
      <c r="BH6" s="22">
        <f t="shared" si="7"/>
        <v>38.96</v>
      </c>
      <c r="BI6" s="22">
        <f t="shared" si="7"/>
        <v>33.11</v>
      </c>
      <c r="BJ6" s="22">
        <f t="shared" si="7"/>
        <v>265.92</v>
      </c>
      <c r="BK6" s="22">
        <f t="shared" si="7"/>
        <v>258.26</v>
      </c>
      <c r="BL6" s="22">
        <f t="shared" si="7"/>
        <v>247.27</v>
      </c>
      <c r="BM6" s="22">
        <f t="shared" si="7"/>
        <v>239.18</v>
      </c>
      <c r="BN6" s="22">
        <f t="shared" si="7"/>
        <v>236.29</v>
      </c>
      <c r="BO6" s="21" t="str">
        <f>IF(BO7="","",IF(BO7="-","【-】","【"&amp;SUBSTITUTE(TEXT(BO7,"#,##0.00"),"-","△")&amp;"】"))</f>
        <v>【265.16】</v>
      </c>
      <c r="BP6" s="22">
        <f>IF(BP7="",NA(),BP7)</f>
        <v>109.18</v>
      </c>
      <c r="BQ6" s="22">
        <f t="shared" ref="BQ6:BY6" si="8">IF(BQ7="",NA(),BQ7)</f>
        <v>107.24</v>
      </c>
      <c r="BR6" s="22">
        <f t="shared" si="8"/>
        <v>107.93</v>
      </c>
      <c r="BS6" s="22">
        <f t="shared" si="8"/>
        <v>98.69</v>
      </c>
      <c r="BT6" s="22">
        <f t="shared" si="8"/>
        <v>101.26</v>
      </c>
      <c r="BU6" s="22">
        <f t="shared" si="8"/>
        <v>105.86</v>
      </c>
      <c r="BV6" s="22">
        <f t="shared" si="8"/>
        <v>106.07</v>
      </c>
      <c r="BW6" s="22">
        <f t="shared" si="8"/>
        <v>105.34</v>
      </c>
      <c r="BX6" s="22">
        <f t="shared" si="8"/>
        <v>101.89</v>
      </c>
      <c r="BY6" s="22">
        <f t="shared" si="8"/>
        <v>104.33</v>
      </c>
      <c r="BZ6" s="21" t="str">
        <f>IF(BZ7="","",IF(BZ7="-","【-】","【"&amp;SUBSTITUTE(TEXT(BZ7,"#,##0.00"),"-","△")&amp;"】"))</f>
        <v>【102.35】</v>
      </c>
      <c r="CA6" s="22">
        <f>IF(CA7="",NA(),CA7)</f>
        <v>131.21</v>
      </c>
      <c r="CB6" s="22">
        <f t="shared" ref="CB6:CJ6" si="9">IF(CB7="",NA(),CB7)</f>
        <v>132.97999999999999</v>
      </c>
      <c r="CC6" s="22">
        <f t="shared" si="9"/>
        <v>131.93</v>
      </c>
      <c r="CD6" s="22">
        <f t="shared" si="9"/>
        <v>137.58000000000001</v>
      </c>
      <c r="CE6" s="22">
        <f t="shared" si="9"/>
        <v>139.88999999999999</v>
      </c>
      <c r="CF6" s="22">
        <f t="shared" si="9"/>
        <v>158.58000000000001</v>
      </c>
      <c r="CG6" s="22">
        <f t="shared" si="9"/>
        <v>159.22</v>
      </c>
      <c r="CH6" s="22">
        <f t="shared" si="9"/>
        <v>159.6</v>
      </c>
      <c r="CI6" s="22">
        <f t="shared" si="9"/>
        <v>156.32</v>
      </c>
      <c r="CJ6" s="22">
        <f t="shared" si="9"/>
        <v>157.4</v>
      </c>
      <c r="CK6" s="21" t="str">
        <f>IF(CK7="","",IF(CK7="-","【-】","【"&amp;SUBSTITUTE(TEXT(CK7,"#,##0.00"),"-","△")&amp;"】"))</f>
        <v>【167.74】</v>
      </c>
      <c r="CL6" s="22">
        <f>IF(CL7="",NA(),CL7)</f>
        <v>59.61</v>
      </c>
      <c r="CM6" s="22">
        <f t="shared" ref="CM6:CU6" si="10">IF(CM7="",NA(),CM7)</f>
        <v>59.29</v>
      </c>
      <c r="CN6" s="22">
        <f t="shared" si="10"/>
        <v>58.89</v>
      </c>
      <c r="CO6" s="22">
        <f t="shared" si="10"/>
        <v>61.68</v>
      </c>
      <c r="CP6" s="22">
        <f t="shared" si="10"/>
        <v>60.93</v>
      </c>
      <c r="CQ6" s="22">
        <f t="shared" si="10"/>
        <v>62.38</v>
      </c>
      <c r="CR6" s="22">
        <f t="shared" si="10"/>
        <v>62.83</v>
      </c>
      <c r="CS6" s="22">
        <f t="shared" si="10"/>
        <v>62.05</v>
      </c>
      <c r="CT6" s="22">
        <f t="shared" si="10"/>
        <v>63.23</v>
      </c>
      <c r="CU6" s="22">
        <f t="shared" si="10"/>
        <v>62.59</v>
      </c>
      <c r="CV6" s="21" t="str">
        <f>IF(CV7="","",IF(CV7="-","【-】","【"&amp;SUBSTITUTE(TEXT(CV7,"#,##0.00"),"-","△")&amp;"】"))</f>
        <v>【60.29】</v>
      </c>
      <c r="CW6" s="22">
        <f>IF(CW7="",NA(),CW7)</f>
        <v>95.03</v>
      </c>
      <c r="CX6" s="22">
        <f t="shared" ref="CX6:DF6" si="11">IF(CX7="",NA(),CX7)</f>
        <v>95</v>
      </c>
      <c r="CY6" s="22">
        <f t="shared" si="11"/>
        <v>94.88</v>
      </c>
      <c r="CZ6" s="22">
        <f t="shared" si="11"/>
        <v>92.69</v>
      </c>
      <c r="DA6" s="22">
        <f t="shared" si="11"/>
        <v>92.84</v>
      </c>
      <c r="DB6" s="22">
        <f t="shared" si="11"/>
        <v>89.17</v>
      </c>
      <c r="DC6" s="22">
        <f t="shared" si="11"/>
        <v>88.86</v>
      </c>
      <c r="DD6" s="22">
        <f t="shared" si="11"/>
        <v>89.11</v>
      </c>
      <c r="DE6" s="22">
        <f t="shared" si="11"/>
        <v>89.35</v>
      </c>
      <c r="DF6" s="22">
        <f t="shared" si="11"/>
        <v>89.7</v>
      </c>
      <c r="DG6" s="21" t="str">
        <f>IF(DG7="","",IF(DG7="-","【-】","【"&amp;SUBSTITUTE(TEXT(DG7,"#,##0.00"),"-","△")&amp;"】"))</f>
        <v>【90.12】</v>
      </c>
      <c r="DH6" s="22">
        <f>IF(DH7="",NA(),DH7)</f>
        <v>42.47</v>
      </c>
      <c r="DI6" s="22">
        <f t="shared" ref="DI6:DQ6" si="12">IF(DI7="",NA(),DI7)</f>
        <v>43.28</v>
      </c>
      <c r="DJ6" s="22">
        <f t="shared" si="12"/>
        <v>42.08</v>
      </c>
      <c r="DK6" s="22">
        <f t="shared" si="12"/>
        <v>43.59</v>
      </c>
      <c r="DL6" s="22">
        <f t="shared" si="12"/>
        <v>44.64</v>
      </c>
      <c r="DM6" s="22">
        <f t="shared" si="12"/>
        <v>46.99</v>
      </c>
      <c r="DN6" s="22">
        <f t="shared" si="12"/>
        <v>47.89</v>
      </c>
      <c r="DO6" s="22">
        <f t="shared" si="12"/>
        <v>48.69</v>
      </c>
      <c r="DP6" s="22">
        <f t="shared" si="12"/>
        <v>49.62</v>
      </c>
      <c r="DQ6" s="22">
        <f t="shared" si="12"/>
        <v>50.5</v>
      </c>
      <c r="DR6" s="21" t="str">
        <f>IF(DR7="","",IF(DR7="-","【-】","【"&amp;SUBSTITUTE(TEXT(DR7,"#,##0.00"),"-","△")&amp;"】"))</f>
        <v>【50.88】</v>
      </c>
      <c r="DS6" s="22">
        <f>IF(DS7="",NA(),DS7)</f>
        <v>7.47</v>
      </c>
      <c r="DT6" s="22">
        <f t="shared" ref="DT6:EB6" si="13">IF(DT7="",NA(),DT7)</f>
        <v>8.3800000000000008</v>
      </c>
      <c r="DU6" s="22">
        <f t="shared" si="13"/>
        <v>8.4600000000000009</v>
      </c>
      <c r="DV6" s="22">
        <f t="shared" si="13"/>
        <v>8.9</v>
      </c>
      <c r="DW6" s="22">
        <f t="shared" si="13"/>
        <v>11.87</v>
      </c>
      <c r="DX6" s="22">
        <f t="shared" si="13"/>
        <v>15.83</v>
      </c>
      <c r="DY6" s="22">
        <f t="shared" si="13"/>
        <v>16.899999999999999</v>
      </c>
      <c r="DZ6" s="22">
        <f t="shared" si="13"/>
        <v>18.260000000000002</v>
      </c>
      <c r="EA6" s="22">
        <f t="shared" si="13"/>
        <v>19.510000000000002</v>
      </c>
      <c r="EB6" s="22">
        <f t="shared" si="13"/>
        <v>21.19</v>
      </c>
      <c r="EC6" s="21" t="str">
        <f>IF(EC7="","",IF(EC7="-","【-】","【"&amp;SUBSTITUTE(TEXT(EC7,"#,##0.00"),"-","△")&amp;"】"))</f>
        <v>【22.30】</v>
      </c>
      <c r="ED6" s="22">
        <f>IF(ED7="",NA(),ED7)</f>
        <v>0.78</v>
      </c>
      <c r="EE6" s="22">
        <f t="shared" ref="EE6:EM6" si="14">IF(EE7="",NA(),EE7)</f>
        <v>1.36</v>
      </c>
      <c r="EF6" s="22">
        <f t="shared" si="14"/>
        <v>1.33</v>
      </c>
      <c r="EG6" s="22">
        <f t="shared" si="14"/>
        <v>0.69</v>
      </c>
      <c r="EH6" s="22">
        <f t="shared" si="14"/>
        <v>0.94</v>
      </c>
      <c r="EI6" s="22">
        <f t="shared" si="14"/>
        <v>0.74</v>
      </c>
      <c r="EJ6" s="22">
        <f t="shared" si="14"/>
        <v>0.72</v>
      </c>
      <c r="EK6" s="22">
        <f t="shared" si="14"/>
        <v>0.66</v>
      </c>
      <c r="EL6" s="22">
        <f t="shared" si="14"/>
        <v>0.67</v>
      </c>
      <c r="EM6" s="22">
        <f t="shared" si="14"/>
        <v>0.62</v>
      </c>
      <c r="EN6" s="21" t="str">
        <f>IF(EN7="","",IF(EN7="-","【-】","【"&amp;SUBSTITUTE(TEXT(EN7,"#,##0.00"),"-","△")&amp;"】"))</f>
        <v>【0.66】</v>
      </c>
    </row>
    <row r="7" spans="1:144" s="23" customFormat="1" x14ac:dyDescent="0.25">
      <c r="A7" s="15"/>
      <c r="B7" s="24">
        <v>2021</v>
      </c>
      <c r="C7" s="24">
        <v>232220</v>
      </c>
      <c r="D7" s="24">
        <v>46</v>
      </c>
      <c r="E7" s="24">
        <v>1</v>
      </c>
      <c r="F7" s="24">
        <v>0</v>
      </c>
      <c r="G7" s="24">
        <v>1</v>
      </c>
      <c r="H7" s="24" t="s">
        <v>93</v>
      </c>
      <c r="I7" s="24" t="s">
        <v>94</v>
      </c>
      <c r="J7" s="24" t="s">
        <v>95</v>
      </c>
      <c r="K7" s="24" t="s">
        <v>96</v>
      </c>
      <c r="L7" s="24" t="s">
        <v>97</v>
      </c>
      <c r="M7" s="24" t="s">
        <v>98</v>
      </c>
      <c r="N7" s="25" t="s">
        <v>99</v>
      </c>
      <c r="O7" s="25">
        <v>94.36</v>
      </c>
      <c r="P7" s="25">
        <v>99.91</v>
      </c>
      <c r="Q7" s="25">
        <v>2310</v>
      </c>
      <c r="R7" s="25">
        <v>114107</v>
      </c>
      <c r="S7" s="25">
        <v>43.43</v>
      </c>
      <c r="T7" s="25">
        <v>2627.38</v>
      </c>
      <c r="U7" s="25">
        <v>113831</v>
      </c>
      <c r="V7" s="25">
        <v>43.43</v>
      </c>
      <c r="W7" s="25">
        <v>2621.02</v>
      </c>
      <c r="X7" s="25">
        <v>112.72</v>
      </c>
      <c r="Y7" s="25">
        <v>112.41</v>
      </c>
      <c r="Z7" s="25">
        <v>112.53</v>
      </c>
      <c r="AA7" s="25">
        <v>107.81</v>
      </c>
      <c r="AB7" s="25">
        <v>107.68</v>
      </c>
      <c r="AC7" s="25">
        <v>113.68</v>
      </c>
      <c r="AD7" s="25">
        <v>113.82</v>
      </c>
      <c r="AE7" s="25">
        <v>112.82</v>
      </c>
      <c r="AF7" s="25">
        <v>111.21</v>
      </c>
      <c r="AG7" s="25">
        <v>111.89</v>
      </c>
      <c r="AH7" s="25">
        <v>111.39</v>
      </c>
      <c r="AI7" s="25">
        <v>0</v>
      </c>
      <c r="AJ7" s="25">
        <v>0</v>
      </c>
      <c r="AK7" s="25">
        <v>0</v>
      </c>
      <c r="AL7" s="25">
        <v>0</v>
      </c>
      <c r="AM7" s="25">
        <v>0</v>
      </c>
      <c r="AN7" s="25">
        <v>0.03</v>
      </c>
      <c r="AO7" s="25">
        <v>0</v>
      </c>
      <c r="AP7" s="25">
        <v>0</v>
      </c>
      <c r="AQ7" s="25">
        <v>0</v>
      </c>
      <c r="AR7" s="25">
        <v>0.45</v>
      </c>
      <c r="AS7" s="25">
        <v>1.3</v>
      </c>
      <c r="AT7" s="25">
        <v>150.05000000000001</v>
      </c>
      <c r="AU7" s="25">
        <v>137.72999999999999</v>
      </c>
      <c r="AV7" s="25">
        <v>218.13</v>
      </c>
      <c r="AW7" s="25">
        <v>226.97</v>
      </c>
      <c r="AX7" s="25">
        <v>234.41</v>
      </c>
      <c r="AY7" s="25">
        <v>337.49</v>
      </c>
      <c r="AZ7" s="25">
        <v>335.6</v>
      </c>
      <c r="BA7" s="25">
        <v>358.91</v>
      </c>
      <c r="BB7" s="25">
        <v>360.96</v>
      </c>
      <c r="BC7" s="25">
        <v>351.29</v>
      </c>
      <c r="BD7" s="25">
        <v>261.51</v>
      </c>
      <c r="BE7" s="25">
        <v>36.6</v>
      </c>
      <c r="BF7" s="25">
        <v>33.450000000000003</v>
      </c>
      <c r="BG7" s="25">
        <v>41.64</v>
      </c>
      <c r="BH7" s="25">
        <v>38.96</v>
      </c>
      <c r="BI7" s="25">
        <v>33.11</v>
      </c>
      <c r="BJ7" s="25">
        <v>265.92</v>
      </c>
      <c r="BK7" s="25">
        <v>258.26</v>
      </c>
      <c r="BL7" s="25">
        <v>247.27</v>
      </c>
      <c r="BM7" s="25">
        <v>239.18</v>
      </c>
      <c r="BN7" s="25">
        <v>236.29</v>
      </c>
      <c r="BO7" s="25">
        <v>265.16000000000003</v>
      </c>
      <c r="BP7" s="25">
        <v>109.18</v>
      </c>
      <c r="BQ7" s="25">
        <v>107.24</v>
      </c>
      <c r="BR7" s="25">
        <v>107.93</v>
      </c>
      <c r="BS7" s="25">
        <v>98.69</v>
      </c>
      <c r="BT7" s="25">
        <v>101.26</v>
      </c>
      <c r="BU7" s="25">
        <v>105.86</v>
      </c>
      <c r="BV7" s="25">
        <v>106.07</v>
      </c>
      <c r="BW7" s="25">
        <v>105.34</v>
      </c>
      <c r="BX7" s="25">
        <v>101.89</v>
      </c>
      <c r="BY7" s="25">
        <v>104.33</v>
      </c>
      <c r="BZ7" s="25">
        <v>102.35</v>
      </c>
      <c r="CA7" s="25">
        <v>131.21</v>
      </c>
      <c r="CB7" s="25">
        <v>132.97999999999999</v>
      </c>
      <c r="CC7" s="25">
        <v>131.93</v>
      </c>
      <c r="CD7" s="25">
        <v>137.58000000000001</v>
      </c>
      <c r="CE7" s="25">
        <v>139.88999999999999</v>
      </c>
      <c r="CF7" s="25">
        <v>158.58000000000001</v>
      </c>
      <c r="CG7" s="25">
        <v>159.22</v>
      </c>
      <c r="CH7" s="25">
        <v>159.6</v>
      </c>
      <c r="CI7" s="25">
        <v>156.32</v>
      </c>
      <c r="CJ7" s="25">
        <v>157.4</v>
      </c>
      <c r="CK7" s="25">
        <v>167.74</v>
      </c>
      <c r="CL7" s="25">
        <v>59.61</v>
      </c>
      <c r="CM7" s="25">
        <v>59.29</v>
      </c>
      <c r="CN7" s="25">
        <v>58.89</v>
      </c>
      <c r="CO7" s="25">
        <v>61.68</v>
      </c>
      <c r="CP7" s="25">
        <v>60.93</v>
      </c>
      <c r="CQ7" s="25">
        <v>62.38</v>
      </c>
      <c r="CR7" s="25">
        <v>62.83</v>
      </c>
      <c r="CS7" s="25">
        <v>62.05</v>
      </c>
      <c r="CT7" s="25">
        <v>63.23</v>
      </c>
      <c r="CU7" s="25">
        <v>62.59</v>
      </c>
      <c r="CV7" s="25">
        <v>60.29</v>
      </c>
      <c r="CW7" s="25">
        <v>95.03</v>
      </c>
      <c r="CX7" s="25">
        <v>95</v>
      </c>
      <c r="CY7" s="25">
        <v>94.88</v>
      </c>
      <c r="CZ7" s="25">
        <v>92.69</v>
      </c>
      <c r="DA7" s="25">
        <v>92.84</v>
      </c>
      <c r="DB7" s="25">
        <v>89.17</v>
      </c>
      <c r="DC7" s="25">
        <v>88.86</v>
      </c>
      <c r="DD7" s="25">
        <v>89.11</v>
      </c>
      <c r="DE7" s="25">
        <v>89.35</v>
      </c>
      <c r="DF7" s="25">
        <v>89.7</v>
      </c>
      <c r="DG7" s="25">
        <v>90.12</v>
      </c>
      <c r="DH7" s="25">
        <v>42.47</v>
      </c>
      <c r="DI7" s="25">
        <v>43.28</v>
      </c>
      <c r="DJ7" s="25">
        <v>42.08</v>
      </c>
      <c r="DK7" s="25">
        <v>43.59</v>
      </c>
      <c r="DL7" s="25">
        <v>44.64</v>
      </c>
      <c r="DM7" s="25">
        <v>46.99</v>
      </c>
      <c r="DN7" s="25">
        <v>47.89</v>
      </c>
      <c r="DO7" s="25">
        <v>48.69</v>
      </c>
      <c r="DP7" s="25">
        <v>49.62</v>
      </c>
      <c r="DQ7" s="25">
        <v>50.5</v>
      </c>
      <c r="DR7" s="25">
        <v>50.88</v>
      </c>
      <c r="DS7" s="25">
        <v>7.47</v>
      </c>
      <c r="DT7" s="25">
        <v>8.3800000000000008</v>
      </c>
      <c r="DU7" s="25">
        <v>8.4600000000000009</v>
      </c>
      <c r="DV7" s="25">
        <v>8.9</v>
      </c>
      <c r="DW7" s="25">
        <v>11.87</v>
      </c>
      <c r="DX7" s="25">
        <v>15.83</v>
      </c>
      <c r="DY7" s="25">
        <v>16.899999999999999</v>
      </c>
      <c r="DZ7" s="25">
        <v>18.260000000000002</v>
      </c>
      <c r="EA7" s="25">
        <v>19.510000000000002</v>
      </c>
      <c r="EB7" s="25">
        <v>21.19</v>
      </c>
      <c r="EC7" s="25">
        <v>22.3</v>
      </c>
      <c r="ED7" s="25">
        <v>0.78</v>
      </c>
      <c r="EE7" s="25">
        <v>1.36</v>
      </c>
      <c r="EF7" s="25">
        <v>1.33</v>
      </c>
      <c r="EG7" s="25">
        <v>0.69</v>
      </c>
      <c r="EH7" s="25">
        <v>0.94</v>
      </c>
      <c r="EI7" s="25">
        <v>0.74</v>
      </c>
      <c r="EJ7" s="25">
        <v>0.72</v>
      </c>
      <c r="EK7" s="25">
        <v>0.66</v>
      </c>
      <c r="EL7" s="25">
        <v>0.67</v>
      </c>
      <c r="EM7" s="25">
        <v>0.62</v>
      </c>
      <c r="EN7" s="25">
        <v>0.66</v>
      </c>
    </row>
    <row r="8" spans="1:144" x14ac:dyDescent="0.2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25">
      <c r="B11">
        <v>4</v>
      </c>
      <c r="C11">
        <v>3</v>
      </c>
      <c r="D11">
        <v>2</v>
      </c>
      <c r="E11">
        <v>1</v>
      </c>
      <c r="F11">
        <v>0</v>
      </c>
      <c r="G11" t="s">
        <v>105</v>
      </c>
    </row>
    <row r="12" spans="1:144" x14ac:dyDescent="0.25">
      <c r="B12">
        <v>1</v>
      </c>
      <c r="C12">
        <v>1</v>
      </c>
      <c r="D12">
        <v>1</v>
      </c>
      <c r="E12">
        <v>2</v>
      </c>
      <c r="F12">
        <v>3</v>
      </c>
      <c r="G12" t="s">
        <v>106</v>
      </c>
    </row>
    <row r="13" spans="1:144" x14ac:dyDescent="0.25">
      <c r="B13" t="s">
        <v>107</v>
      </c>
      <c r="C13" t="s">
        <v>108</v>
      </c>
      <c r="D13" t="s">
        <v>109</v>
      </c>
      <c r="E13" t="s">
        <v>110</v>
      </c>
      <c r="F13" t="s">
        <v>111</v>
      </c>
      <c r="G13" t="s">
        <v>112</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2023-01-12T11:27:53Z</cp:lastPrinted>
  <dcterms:created xsi:type="dcterms:W3CDTF">2022-12-01T01:00:13Z</dcterms:created>
  <dcterms:modified xsi:type="dcterms:W3CDTF">2023-02-02T04:44:04Z</dcterms:modified>
  <cp:category/>
</cp:coreProperties>
</file>