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28D1CCDA-7297-408E-9330-1CE369D957A3}" xr6:coauthVersionLast="47" xr6:coauthVersionMax="47" xr10:uidLastSave="{00000000-0000-0000-0000-000000000000}"/>
  <workbookProtection workbookAlgorithmName="SHA-512" workbookHashValue="lpr+SjyXTZvEfud5IikvGSPBhb6nZd7Xpwi5KDth4499aLkkntIqJHNHrpQ7aeVQKjS5lvFZ1p6TiHawEJUR/g==" workbookSaltValue="jUm2dCr16jD+Ji1fAfBOyA=="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W10" i="4" s="1"/>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L10" i="4"/>
  <c r="I10" i="4"/>
  <c r="B10" i="4"/>
  <c r="AT8" i="4"/>
  <c r="AL8" i="4"/>
  <c r="W8" i="4"/>
  <c r="P8" i="4"/>
  <c r="I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<sst xmlns="http://schemas.openxmlformats.org/spreadsheetml/2006/main" count="228" uniqueCount="116">
  <si>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</si>
  <si>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</si>
  <si>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</si>
  <si>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</si>
  <si>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</si>
  <si>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</si>
  <si>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</si>
  <si>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</si>
  <si>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</si>
  <si>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</si>
  <si>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</si>
  <si>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</si>
  <si>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</si>
  <si>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</si>
  <si>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</si>
  <si>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</si>
  <si>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</si>
  <si>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</si>
  <si>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</si>
  <si>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</si>
  <si>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</si>
  <si>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</si>
  <si>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</si>
  <si>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</si>
  <si>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</si>
  <si>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</si>
  <si>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</si>
  <si>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</si>
  <si>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</si>
  <si>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</si>
  <si>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</si>
  <si>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</si>
  <si>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</si>
  <si>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</si>
  <si>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</si>
  <si>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</si>
  <si>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</si>
  <si>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</si>
  <si>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</si>
  <si>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</si>
  <si>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</si>
  <si>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</si>
  <si>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</si>
  <si>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</si>
  <si>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</si>
  <si>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</si>
  <si>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</si>
  <si>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</si>
  <si>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</si>
  <si>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</si>
  <si>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</si>
  <si>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</si>
  <si>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</si>
  <si>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</si>
  <si>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</si>
  <si>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</si>
  <si>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</si>
  <si>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</si>
  <si>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</si>
  <si>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</si>
  <si>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</si>
  <si>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</si>
  <si>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</si>
  <si>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</si>
  <si>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</si>
  <si>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</si>
  <si>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</si>
  <si>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</si>
  <si>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</si>
  <si>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</si>
  <si>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</si>
  <si>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</si>
  <si>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</si>
  <si>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</si>
  <si>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</si>
  <si>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</si>
  <si>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</si>
  <si>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</si>
  <si>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</si>
  <si>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</si>
  <si>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</si>
  <si>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</si>
  <si>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</si>
  <si>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</si>
  <si>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</si>
  <si>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</si>
  <si>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</si>
  <si>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</si>
  <si>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</si>
  <si>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</si>
  <si>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</si>
  <si>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</si>
  <si>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</si>
  <si>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</si>
  <si>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</si>
  <si>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</si>
  <si>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</si>
  <si>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</si>
  <si>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</si>
  <si>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</si>
  <si>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</si>
  <si>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</si>
  <si>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</si>
  <si>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</si>
  <si>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</si>
  <si>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</si>
  <si>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</si>
  <si>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</si>
  <si>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</si>
  <si>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</si>
  <si>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</si>
  <si>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</si>
  <si>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</si>
  <si>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経営の健全性】①経常収支比率は、令和３年度で１００％を超えており、また②累積欠損金は発生していないため、健全な事業運営ができていると言えます。①経常収支比率は、令和元年度から令和２年度について、令和元年度に完了した東海ポンプ場機器更新により減価償却費が増加したため低くなっています。令和２年度から令和３年度については、多額の機器更新等がなかったことからほぼ横ばいとなっています。
③流動比率は、１００％を超えていますが、平均値を下回っています。平成３０年度は、東海ポンプ場機器更新工事の未払金計上のため流動比率が低くなっていますが、令和元年度は、東海ポンプ場機器更新工事の支払いに企業債を充てたため流動比率が高くなっています。令和元年度から令和３年度にかけて、多額の工事費用等の支払いがなかったことにより、預金残高が増えたため、流動比率が高くなっています。
④企業債残高対給水収益比率は、令和元年度のみ新規借入により上昇していますが、約１５年間借入を行っていなかったことから、平均値との比較ではかなり低い数値となっています。
⑤料金回収率が令和２年度で減少している理由としては、給水収益が、新型コロナウイルス感染症対策による基本料金免除により減少したこと及び、費用で減価償却費や修繕費、委託料が増加したためです。令和３年度は、新型コロナウイルス感染症対策による基本料金免除を行わなかったことにより、給水収益が増加し、料金回収率が高くなっています。
⑥給水原価は、令和３年度に修繕費や資産減耗費が増加したため増加しています。
【経営の効率性】⑦施設利用率は、６０％前後で推移し、平均値より低い数値となっています。令和２年度から令和３年度にかけては、新型コロナウイルス感染症の影響で、自宅にいる時間が増加し、使用する水量が増加したのではないかと考えられます。年間配水量がほぼ横ばいであること、併せて最大稼働率は６５％前後で推移していることから、現状はほぼ適切な施設規模であると言えます。
⑧有収率は、平均値と比較して、高い数値になっています。令和２年度と令和３年度は、令和元年度以前と比較して、大口径の洗管が多かったため、配水量が増加し、有収率が下がっています。引き続き有収率を維持し、効率的な運営を行っていく必要があります。</t>
    <rPh sb="1" eb="3">
      <t>ケイエイ</t>
    </rPh>
    <rPh sb="4" eb="7">
      <t>ケンゼンセイ</t>
    </rPh>
    <rPh sb="9" eb="11">
      <t>ケイジョウ</t>
    </rPh>
    <rPh sb="11" eb="13">
      <t>シュウシ</t>
    </rPh>
    <rPh sb="13" eb="15">
      <t>ヒリツ</t>
    </rPh>
    <rPh sb="17" eb="19">
      <t>レイワ</t>
    </rPh>
    <rPh sb="20" eb="22">
      <t>ネンド</t>
    </rPh>
    <rPh sb="28" eb="29">
      <t>コ</t>
    </rPh>
    <rPh sb="37" eb="39">
      <t>ルイセキ</t>
    </rPh>
    <rPh sb="39" eb="41">
      <t>ケッソン</t>
    </rPh>
    <rPh sb="41" eb="42">
      <t>キン</t>
    </rPh>
    <rPh sb="43" eb="45">
      <t>ハッセイ</t>
    </rPh>
    <rPh sb="53" eb="55">
      <t>ケンゼン</t>
    </rPh>
    <rPh sb="56" eb="58">
      <t>ジギョウ</t>
    </rPh>
    <rPh sb="58" eb="60">
      <t>ウンエイ</t>
    </rPh>
    <rPh sb="67" eb="68">
      <t>イ</t>
    </rPh>
    <rPh sb="73" eb="75">
      <t>ケイジョウ</t>
    </rPh>
    <rPh sb="75" eb="77">
      <t>シュウシ</t>
    </rPh>
    <rPh sb="77" eb="79">
      <t>ヒリツ</t>
    </rPh>
    <rPh sb="81" eb="83">
      <t>レイワ</t>
    </rPh>
    <rPh sb="83" eb="85">
      <t>ガンネン</t>
    </rPh>
    <rPh sb="85" eb="86">
      <t>ド</t>
    </rPh>
    <rPh sb="88" eb="90">
      <t>レイワ</t>
    </rPh>
    <rPh sb="91" eb="93">
      <t>ネンド</t>
    </rPh>
    <rPh sb="98" eb="100">
      <t>レイワ</t>
    </rPh>
    <rPh sb="100" eb="102">
      <t>ガンネン</t>
    </rPh>
    <rPh sb="102" eb="103">
      <t>ド</t>
    </rPh>
    <rPh sb="104" eb="106">
      <t>カンリョウ</t>
    </rPh>
    <rPh sb="108" eb="110">
      <t>トウカイ</t>
    </rPh>
    <rPh sb="113" eb="114">
      <t>ジョウ</t>
    </rPh>
    <rPh sb="114" eb="116">
      <t>キキ</t>
    </rPh>
    <rPh sb="116" eb="118">
      <t>コウシン</t>
    </rPh>
    <rPh sb="121" eb="123">
      <t>ゲンカ</t>
    </rPh>
    <rPh sb="123" eb="125">
      <t>ショウキャク</t>
    </rPh>
    <rPh sb="125" eb="126">
      <t>ヒ</t>
    </rPh>
    <rPh sb="127" eb="129">
      <t>ゾウカ</t>
    </rPh>
    <rPh sb="133" eb="134">
      <t>ヒク</t>
    </rPh>
    <rPh sb="142" eb="144">
      <t>レイワ</t>
    </rPh>
    <rPh sb="145" eb="147">
      <t>ネンド</t>
    </rPh>
    <rPh sb="149" eb="151">
      <t>レイワ</t>
    </rPh>
    <rPh sb="152" eb="154">
      <t>ネンド</t>
    </rPh>
    <rPh sb="160" eb="162">
      <t>タガク</t>
    </rPh>
    <rPh sb="163" eb="165">
      <t>キキ</t>
    </rPh>
    <rPh sb="165" eb="167">
      <t>コウシン</t>
    </rPh>
    <rPh sb="167" eb="168">
      <t>トウ</t>
    </rPh>
    <rPh sb="179" eb="180">
      <t>ヨコ</t>
    </rPh>
    <rPh sb="192" eb="194">
      <t>リュウドウ</t>
    </rPh>
    <rPh sb="194" eb="196">
      <t>ヒリツ</t>
    </rPh>
    <rPh sb="203" eb="204">
      <t>コ</t>
    </rPh>
    <rPh sb="211" eb="214">
      <t>ヘイキンチ</t>
    </rPh>
    <rPh sb="215" eb="217">
      <t>シタマワ</t>
    </rPh>
    <rPh sb="223" eb="225">
      <t>ヘイセイ</t>
    </rPh>
    <rPh sb="227" eb="229">
      <t>ネンド</t>
    </rPh>
    <rPh sb="231" eb="233">
      <t>トウカイ</t>
    </rPh>
    <rPh sb="236" eb="237">
      <t>ジョウ</t>
    </rPh>
    <rPh sb="237" eb="239">
      <t>キキ</t>
    </rPh>
    <rPh sb="239" eb="241">
      <t>コウシン</t>
    </rPh>
    <rPh sb="241" eb="243">
      <t>コウジ</t>
    </rPh>
    <rPh sb="244" eb="247">
      <t>ミバライキン</t>
    </rPh>
    <rPh sb="247" eb="249">
      <t>ケイジョウ</t>
    </rPh>
    <rPh sb="252" eb="254">
      <t>リュウドウ</t>
    </rPh>
    <rPh sb="254" eb="256">
      <t>ヒリツ</t>
    </rPh>
    <rPh sb="257" eb="258">
      <t>ヒク</t>
    </rPh>
    <rPh sb="267" eb="269">
      <t>レイワ</t>
    </rPh>
    <rPh sb="269" eb="271">
      <t>ガンネン</t>
    </rPh>
    <rPh sb="271" eb="272">
      <t>ド</t>
    </rPh>
    <rPh sb="274" eb="276">
      <t>トウカイ</t>
    </rPh>
    <rPh sb="279" eb="280">
      <t>ジョウ</t>
    </rPh>
    <rPh sb="280" eb="282">
      <t>キキ</t>
    </rPh>
    <rPh sb="282" eb="284">
      <t>コウシン</t>
    </rPh>
    <rPh sb="284" eb="286">
      <t>コウジ</t>
    </rPh>
    <rPh sb="287" eb="289">
      <t>シハラ</t>
    </rPh>
    <rPh sb="291" eb="293">
      <t>キギョウ</t>
    </rPh>
    <rPh sb="293" eb="294">
      <t>サイ</t>
    </rPh>
    <rPh sb="295" eb="296">
      <t>ア</t>
    </rPh>
    <rPh sb="300" eb="302">
      <t>リュウドウ</t>
    </rPh>
    <rPh sb="302" eb="304">
      <t>ヒリツ</t>
    </rPh>
    <rPh sb="305" eb="306">
      <t>タカ</t>
    </rPh>
    <rPh sb="314" eb="316">
      <t>レイワ</t>
    </rPh>
    <rPh sb="316" eb="317">
      <t>ガン</t>
    </rPh>
    <rPh sb="317" eb="319">
      <t>ネンド</t>
    </rPh>
    <rPh sb="321" eb="323">
      <t>レイワ</t>
    </rPh>
    <rPh sb="324" eb="326">
      <t>ネンド</t>
    </rPh>
    <rPh sb="331" eb="333">
      <t>タガク</t>
    </rPh>
    <rPh sb="334" eb="336">
      <t>コウジ</t>
    </rPh>
    <rPh sb="336" eb="338">
      <t>ヒヨウ</t>
    </rPh>
    <rPh sb="338" eb="339">
      <t>トウ</t>
    </rPh>
    <rPh sb="340" eb="342">
      <t>シハラ</t>
    </rPh>
    <rPh sb="354" eb="356">
      <t>ヨキン</t>
    </rPh>
    <rPh sb="356" eb="358">
      <t>ザンダカ</t>
    </rPh>
    <rPh sb="359" eb="360">
      <t>フ</t>
    </rPh>
    <rPh sb="365" eb="367">
      <t>リュウドウ</t>
    </rPh>
    <rPh sb="367" eb="369">
      <t>ヒリツ</t>
    </rPh>
    <rPh sb="370" eb="371">
      <t>タカ</t>
    </rPh>
    <rPh sb="381" eb="383">
      <t>キギョウ</t>
    </rPh>
    <rPh sb="383" eb="384">
      <t>サイ</t>
    </rPh>
    <rPh sb="384" eb="386">
      <t>ザンダカ</t>
    </rPh>
    <rPh sb="386" eb="387">
      <t>タイ</t>
    </rPh>
    <rPh sb="387" eb="389">
      <t>キュウスイ</t>
    </rPh>
    <rPh sb="389" eb="391">
      <t>シュウエキ</t>
    </rPh>
    <rPh sb="391" eb="393">
      <t>ヒリツ</t>
    </rPh>
    <rPh sb="395" eb="397">
      <t>レイワ</t>
    </rPh>
    <rPh sb="397" eb="398">
      <t>ガン</t>
    </rPh>
    <rPh sb="398" eb="400">
      <t>ネンド</t>
    </rPh>
    <rPh sb="402" eb="404">
      <t>シンキ</t>
    </rPh>
    <rPh sb="404" eb="406">
      <t>カリイレ</t>
    </rPh>
    <rPh sb="409" eb="411">
      <t>ジョウショウ</t>
    </rPh>
    <rPh sb="418" eb="419">
      <t>ヤク</t>
    </rPh>
    <rPh sb="421" eb="423">
      <t>ネンカン</t>
    </rPh>
    <rPh sb="423" eb="425">
      <t>カリイレ</t>
    </rPh>
    <rPh sb="426" eb="427">
      <t>オコナ</t>
    </rPh>
    <rPh sb="439" eb="442">
      <t>ヘイキンチ</t>
    </rPh>
    <rPh sb="444" eb="446">
      <t>ヒカク</t>
    </rPh>
    <rPh sb="451" eb="452">
      <t>ヒク</t>
    </rPh>
    <rPh sb="453" eb="455">
      <t>スウチ</t>
    </rPh>
    <rPh sb="465" eb="467">
      <t>リョウキン</t>
    </rPh>
    <rPh sb="467" eb="469">
      <t>カイシュウ</t>
    </rPh>
    <rPh sb="469" eb="470">
      <t>リツ</t>
    </rPh>
    <rPh sb="471" eb="473">
      <t>レイワ</t>
    </rPh>
    <rPh sb="474" eb="476">
      <t>ネンド</t>
    </rPh>
    <rPh sb="477" eb="479">
      <t>ゲンショウ</t>
    </rPh>
    <rPh sb="483" eb="485">
      <t>リユウ</t>
    </rPh>
    <rPh sb="490" eb="492">
      <t>キュウスイ</t>
    </rPh>
    <rPh sb="492" eb="494">
      <t>シュウエキ</t>
    </rPh>
    <rPh sb="496" eb="498">
      <t>シンガタ</t>
    </rPh>
    <rPh sb="505" eb="508">
      <t>カンセンショウ</t>
    </rPh>
    <rPh sb="508" eb="510">
      <t>タイサク</t>
    </rPh>
    <rPh sb="513" eb="515">
      <t>キホン</t>
    </rPh>
    <rPh sb="515" eb="517">
      <t>リョウキン</t>
    </rPh>
    <rPh sb="517" eb="519">
      <t>メンジョ</t>
    </rPh>
    <rPh sb="522" eb="524">
      <t>ゲンショウ</t>
    </rPh>
    <rPh sb="528" eb="529">
      <t>オヨ</t>
    </rPh>
    <rPh sb="531" eb="533">
      <t>ヒヨウ</t>
    </rPh>
    <rPh sb="534" eb="536">
      <t>ゲンカ</t>
    </rPh>
    <rPh sb="536" eb="538">
      <t>ショウキャク</t>
    </rPh>
    <rPh sb="538" eb="539">
      <t>ヒ</t>
    </rPh>
    <rPh sb="540" eb="543">
      <t>シュウゼンヒ</t>
    </rPh>
    <rPh sb="544" eb="547">
      <t>イタクリョウ</t>
    </rPh>
    <rPh sb="548" eb="550">
      <t>ゾウカ</t>
    </rPh>
    <rPh sb="557" eb="559">
      <t>レイワ</t>
    </rPh>
    <rPh sb="560" eb="562">
      <t>ネンド</t>
    </rPh>
    <rPh sb="564" eb="566">
      <t>シンガタ</t>
    </rPh>
    <rPh sb="573" eb="576">
      <t>カンセンショウ</t>
    </rPh>
    <rPh sb="576" eb="578">
      <t>タイサク</t>
    </rPh>
    <rPh sb="581" eb="583">
      <t>キホン</t>
    </rPh>
    <rPh sb="583" eb="585">
      <t>リョウキン</t>
    </rPh>
    <rPh sb="585" eb="587">
      <t>メンジョ</t>
    </rPh>
    <rPh sb="588" eb="589">
      <t>オコナ</t>
    </rPh>
    <rPh sb="600" eb="602">
      <t>キュウスイ</t>
    </rPh>
    <rPh sb="602" eb="604">
      <t>シュウエキ</t>
    </rPh>
    <rPh sb="605" eb="607">
      <t>ゾウカ</t>
    </rPh>
    <rPh sb="609" eb="611">
      <t>リョウキン</t>
    </rPh>
    <rPh sb="611" eb="613">
      <t>カイシュウ</t>
    </rPh>
    <rPh sb="613" eb="614">
      <t>リツ</t>
    </rPh>
    <rPh sb="615" eb="616">
      <t>タカ</t>
    </rPh>
    <rPh sb="626" eb="628">
      <t>キュウスイ</t>
    </rPh>
    <rPh sb="628" eb="630">
      <t>ゲンカ</t>
    </rPh>
    <rPh sb="632" eb="634">
      <t>レイワ</t>
    </rPh>
    <rPh sb="635" eb="637">
      <t>ネンド</t>
    </rPh>
    <rPh sb="638" eb="641">
      <t>シュウゼンヒ</t>
    </rPh>
    <rPh sb="642" eb="644">
      <t>シサン</t>
    </rPh>
    <rPh sb="644" eb="646">
      <t>ゲンモウ</t>
    </rPh>
    <rPh sb="646" eb="647">
      <t>ヒ</t>
    </rPh>
    <rPh sb="648" eb="650">
      <t>ゾウカ</t>
    </rPh>
    <rPh sb="654" eb="656">
      <t>ゾウカ</t>
    </rPh>
    <rPh sb="664" eb="666">
      <t>ケイエイ</t>
    </rPh>
    <rPh sb="667" eb="670">
      <t>コウリツセイ</t>
    </rPh>
    <rPh sb="672" eb="674">
      <t>シセツ</t>
    </rPh>
    <rPh sb="674" eb="676">
      <t>リヨウ</t>
    </rPh>
    <rPh sb="676" eb="677">
      <t>リツ</t>
    </rPh>
    <rPh sb="682" eb="684">
      <t>ゼンゴ</t>
    </rPh>
    <rPh sb="685" eb="687">
      <t>スイイ</t>
    </rPh>
    <rPh sb="689" eb="692">
      <t>ヘイキンチ</t>
    </rPh>
    <rPh sb="694" eb="695">
      <t>ヒク</t>
    </rPh>
    <rPh sb="696" eb="698">
      <t>スウチ</t>
    </rPh>
    <rPh sb="706" eb="708">
      <t>レイワ</t>
    </rPh>
    <rPh sb="709" eb="711">
      <t>ネンド</t>
    </rPh>
    <rPh sb="713" eb="715">
      <t>レイワ</t>
    </rPh>
    <rPh sb="716" eb="718">
      <t>ネンド</t>
    </rPh>
    <rPh sb="724" eb="726">
      <t>シンガタ</t>
    </rPh>
    <rPh sb="733" eb="736">
      <t>カンセンショウ</t>
    </rPh>
    <rPh sb="737" eb="739">
      <t>エイキョウ</t>
    </rPh>
    <rPh sb="741" eb="743">
      <t>ジタク</t>
    </rPh>
    <rPh sb="746" eb="748">
      <t>ジカン</t>
    </rPh>
    <rPh sb="749" eb="751">
      <t>ゾウカ</t>
    </rPh>
    <rPh sb="753" eb="755">
      <t>シヨウ</t>
    </rPh>
    <rPh sb="757" eb="759">
      <t>スイリョウ</t>
    </rPh>
    <rPh sb="760" eb="762">
      <t>ゾウカ</t>
    </rPh>
    <rPh sb="771" eb="772">
      <t>カンガ</t>
    </rPh>
    <rPh sb="778" eb="780">
      <t>ネンカン</t>
    </rPh>
    <rPh sb="780" eb="782">
      <t>ハイスイ</t>
    </rPh>
    <rPh sb="782" eb="783">
      <t>リョウ</t>
    </rPh>
    <rPh sb="786" eb="787">
      <t>ヨコ</t>
    </rPh>
    <rPh sb="795" eb="796">
      <t>アワ</t>
    </rPh>
    <rPh sb="798" eb="800">
      <t>サイダイ</t>
    </rPh>
    <rPh sb="800" eb="802">
      <t>カドウ</t>
    </rPh>
    <rPh sb="802" eb="803">
      <t>リツ</t>
    </rPh>
    <rPh sb="807" eb="809">
      <t>ゼンゴ</t>
    </rPh>
    <rPh sb="810" eb="812">
      <t>スイイ</t>
    </rPh>
    <rPh sb="821" eb="823">
      <t>ゲンジョウ</t>
    </rPh>
    <rPh sb="826" eb="828">
      <t>テキセツ</t>
    </rPh>
    <rPh sb="829" eb="831">
      <t>シセツ</t>
    </rPh>
    <rPh sb="831" eb="833">
      <t>キボ</t>
    </rPh>
    <rPh sb="837" eb="838">
      <t>イ</t>
    </rPh>
    <rPh sb="844" eb="847">
      <t>ユウシュウリツ</t>
    </rPh>
    <rPh sb="849" eb="852">
      <t>ヘイキンチ</t>
    </rPh>
    <rPh sb="853" eb="855">
      <t>ヒカク</t>
    </rPh>
    <rPh sb="858" eb="859">
      <t>タカ</t>
    </rPh>
    <rPh sb="860" eb="862">
      <t>スウチ</t>
    </rPh>
    <rPh sb="870" eb="872">
      <t>レイワ</t>
    </rPh>
    <rPh sb="873" eb="875">
      <t>ネンド</t>
    </rPh>
    <rPh sb="876" eb="878">
      <t>レイワ</t>
    </rPh>
    <rPh sb="879" eb="881">
      <t>ネンド</t>
    </rPh>
    <rPh sb="883" eb="885">
      <t>レイワ</t>
    </rPh>
    <rPh sb="885" eb="887">
      <t>ガンネン</t>
    </rPh>
    <rPh sb="887" eb="888">
      <t>ド</t>
    </rPh>
    <rPh sb="888" eb="890">
      <t>イゼン</t>
    </rPh>
    <rPh sb="891" eb="893">
      <t>ヒカク</t>
    </rPh>
    <rPh sb="896" eb="899">
      <t>ダイコウケイ</t>
    </rPh>
    <rPh sb="900" eb="902">
      <t>センカン</t>
    </rPh>
    <rPh sb="903" eb="904">
      <t>オオ</t>
    </rPh>
    <rPh sb="910" eb="912">
      <t>ハイスイ</t>
    </rPh>
    <rPh sb="912" eb="913">
      <t>リョウ</t>
    </rPh>
    <rPh sb="914" eb="916">
      <t>ゾウカ</t>
    </rPh>
    <rPh sb="918" eb="921">
      <t>ユウシュウリツ</t>
    </rPh>
    <rPh sb="922" eb="923">
      <t>サ</t>
    </rPh>
    <rPh sb="930" eb="931">
      <t>ヒ</t>
    </rPh>
    <rPh sb="932" eb="933">
      <t>ツヅ</t>
    </rPh>
    <rPh sb="934" eb="937">
      <t>ユウシュウリツ</t>
    </rPh>
    <rPh sb="938" eb="940">
      <t>イジ</t>
    </rPh>
    <rPh sb="942" eb="945">
      <t>コウリツテキ</t>
    </rPh>
    <rPh sb="946" eb="948">
      <t>ウンエイ</t>
    </rPh>
    <rPh sb="949" eb="950">
      <t>オコナ</t>
    </rPh>
    <rPh sb="954" eb="956">
      <t>ヒツヨウ</t>
    </rPh>
    <phoneticPr fontId="4"/>
  </si>
  <si>
    <t>　今後、配水管、ポンプ場等の配水施設の老朽化による更新及び耐震化事業によって多額の費用が見込まれています。その主な財源となる給水収益は、給水人口の減少や大口使用者の工業用水への切り替え、節水型機器の高性能化等による１日１人給水量の減少により減少し、厳しい事業運営を強いられることが考えられ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PDCAサイクルに基づき、令和５年度に計画の見直しを予定しています。</t>
    <rPh sb="1" eb="3">
      <t>コンゴ</t>
    </rPh>
    <rPh sb="4" eb="7">
      <t>ハイスイカン</t>
    </rPh>
    <rPh sb="11" eb="12">
      <t>ジョウ</t>
    </rPh>
    <rPh sb="12" eb="13">
      <t>トウ</t>
    </rPh>
    <rPh sb="14" eb="16">
      <t>ハイスイ</t>
    </rPh>
    <rPh sb="16" eb="18">
      <t>シセツ</t>
    </rPh>
    <rPh sb="19" eb="22">
      <t>ロウキュウカ</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62" eb="64">
      <t>キュウスイ</t>
    </rPh>
    <rPh sb="64" eb="66">
      <t>シュウエキ</t>
    </rPh>
    <rPh sb="68" eb="70">
      <t>キュウスイ</t>
    </rPh>
    <rPh sb="70" eb="72">
      <t>ジンコウ</t>
    </rPh>
    <rPh sb="73" eb="75">
      <t>ゲンショウ</t>
    </rPh>
    <rPh sb="76" eb="78">
      <t>オオグチ</t>
    </rPh>
    <rPh sb="78" eb="81">
      <t>シヨウシャ</t>
    </rPh>
    <rPh sb="82" eb="84">
      <t>コウギョウ</t>
    </rPh>
    <rPh sb="84" eb="86">
      <t>ヨウスイ</t>
    </rPh>
    <rPh sb="88" eb="89">
      <t>キ</t>
    </rPh>
    <rPh sb="90" eb="91">
      <t>カ</t>
    </rPh>
    <rPh sb="93" eb="96">
      <t>セッスイガタ</t>
    </rPh>
    <rPh sb="96" eb="98">
      <t>キキ</t>
    </rPh>
    <rPh sb="99" eb="103">
      <t>コウセイノウカ</t>
    </rPh>
    <rPh sb="103" eb="104">
      <t>トウ</t>
    </rPh>
    <rPh sb="120" eb="122">
      <t>ゲンショウ</t>
    </rPh>
    <rPh sb="151" eb="152">
      <t>キビ</t>
    </rPh>
    <rPh sb="154" eb="156">
      <t>ショウライ</t>
    </rPh>
    <rPh sb="157" eb="159">
      <t>ミス</t>
    </rPh>
    <rPh sb="162" eb="165">
      <t>チョウキテキ</t>
    </rPh>
    <rPh sb="166" eb="168">
      <t>ケイカク</t>
    </rPh>
    <rPh sb="172" eb="174">
      <t>ジギョウ</t>
    </rPh>
    <rPh sb="175" eb="178">
      <t>アンテイセイ</t>
    </rPh>
    <rPh sb="179" eb="182">
      <t>ジゾクセイ</t>
    </rPh>
    <rPh sb="183" eb="184">
      <t>シメ</t>
    </rPh>
    <rPh sb="188" eb="190">
      <t>ヘイセイ</t>
    </rPh>
    <rPh sb="192" eb="194">
      <t>ネンド</t>
    </rPh>
    <rPh sb="195" eb="197">
      <t>サクテイ</t>
    </rPh>
    <rPh sb="199" eb="201">
      <t>スイドウ</t>
    </rPh>
    <rPh sb="201" eb="203">
      <t>ジギョウ</t>
    </rPh>
    <rPh sb="207" eb="208">
      <t>オヨ</t>
    </rPh>
    <rPh sb="209" eb="211">
      <t>ケイエイ</t>
    </rPh>
    <rPh sb="211" eb="213">
      <t>センリャク</t>
    </rPh>
    <rPh sb="218" eb="220">
      <t>ケンゼン</t>
    </rPh>
    <rPh sb="221" eb="224">
      <t>コウリツテキ</t>
    </rPh>
    <rPh sb="225" eb="229">
      <t>ジギョウウンエイ</t>
    </rPh>
    <rPh sb="230" eb="231">
      <t>ツト</t>
    </rPh>
    <rPh sb="235" eb="237">
      <t>ヒツヨウ</t>
    </rPh>
    <rPh sb="255" eb="256">
      <t>モト</t>
    </rPh>
    <rPh sb="259" eb="261">
      <t>レイワ</t>
    </rPh>
    <rPh sb="262" eb="264">
      <t>ネンド</t>
    </rPh>
    <rPh sb="265" eb="267">
      <t>ケイカク</t>
    </rPh>
    <rPh sb="268" eb="270">
      <t>ミナオ</t>
    </rPh>
    <rPh sb="272" eb="274">
      <t>ヨテイ</t>
    </rPh>
    <phoneticPr fontId="4"/>
  </si>
  <si>
    <t>①有形固定資産減価償却率は、前年度に増加した償却資産の減価償却を開始したことにより、前年度と比較し、高くなっています。②管路経年化率は、上昇傾向にありますが、令和３年度で１１．８７％と、平均値と比較して低い数値となっており、比較的、法定耐用年数を経過した管路は少なく、早急に更新が必要な管路が少ないことが分かります。③管路更新率が、令和３年度で増加している理由は、前年度と比較して、配水管布設替工事によって、更新される配水管延長が増加したためです。管路更新率は、年によって、数値の変動がありますが、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3">
      <t>ユウケイ</t>
    </rPh>
    <rPh sb="3" eb="5">
      <t>コテイ</t>
    </rPh>
    <rPh sb="5" eb="7">
      <t>シサン</t>
    </rPh>
    <rPh sb="7" eb="9">
      <t>ゲンカ</t>
    </rPh>
    <rPh sb="9" eb="11">
      <t>ショウキャク</t>
    </rPh>
    <rPh sb="11" eb="12">
      <t>リツ</t>
    </rPh>
    <rPh sb="14" eb="17">
      <t>ゼンネンド</t>
    </rPh>
    <rPh sb="18" eb="20">
      <t>ゾウカ</t>
    </rPh>
    <rPh sb="22" eb="24">
      <t>ショウキャク</t>
    </rPh>
    <rPh sb="24" eb="26">
      <t>シサン</t>
    </rPh>
    <rPh sb="27" eb="29">
      <t>ゲンカ</t>
    </rPh>
    <rPh sb="29" eb="31">
      <t>ショウキャク</t>
    </rPh>
    <rPh sb="32" eb="34">
      <t>カイシ</t>
    </rPh>
    <rPh sb="42" eb="45">
      <t>ゼンネンド</t>
    </rPh>
    <rPh sb="46" eb="48">
      <t>ヒカク</t>
    </rPh>
    <rPh sb="50" eb="51">
      <t>タカ</t>
    </rPh>
    <rPh sb="60" eb="62">
      <t>カンロ</t>
    </rPh>
    <rPh sb="62" eb="64">
      <t>ケイネン</t>
    </rPh>
    <rPh sb="64" eb="65">
      <t>カ</t>
    </rPh>
    <rPh sb="65" eb="66">
      <t>リツ</t>
    </rPh>
    <rPh sb="68" eb="70">
      <t>ジョウショウ</t>
    </rPh>
    <rPh sb="70" eb="72">
      <t>ケイコウ</t>
    </rPh>
    <rPh sb="79" eb="81">
      <t>レイワ</t>
    </rPh>
    <rPh sb="82" eb="84">
      <t>ネンド</t>
    </rPh>
    <rPh sb="93" eb="96">
      <t>ヘイキンチ</t>
    </rPh>
    <rPh sb="97" eb="99">
      <t>ヒカク</t>
    </rPh>
    <rPh sb="101" eb="102">
      <t>ヒク</t>
    </rPh>
    <rPh sb="103" eb="105">
      <t>スウチ</t>
    </rPh>
    <rPh sb="112" eb="115">
      <t>ヒカクテキ</t>
    </rPh>
    <rPh sb="116" eb="118">
      <t>ホウテイ</t>
    </rPh>
    <rPh sb="118" eb="120">
      <t>タイヨウ</t>
    </rPh>
    <rPh sb="120" eb="122">
      <t>ネンスウ</t>
    </rPh>
    <rPh sb="123" eb="125">
      <t>ケイカ</t>
    </rPh>
    <rPh sb="127" eb="129">
      <t>カンロ</t>
    </rPh>
    <rPh sb="130" eb="131">
      <t>スク</t>
    </rPh>
    <rPh sb="134" eb="136">
      <t>ソウキュウ</t>
    </rPh>
    <rPh sb="137" eb="139">
      <t>コウシン</t>
    </rPh>
    <rPh sb="140" eb="142">
      <t>ヒツヨウ</t>
    </rPh>
    <rPh sb="143" eb="145">
      <t>カンロ</t>
    </rPh>
    <rPh sb="146" eb="147">
      <t>スク</t>
    </rPh>
    <rPh sb="152" eb="153">
      <t>ワ</t>
    </rPh>
    <rPh sb="159" eb="161">
      <t>カンロ</t>
    </rPh>
    <rPh sb="161" eb="163">
      <t>コウシン</t>
    </rPh>
    <rPh sb="163" eb="164">
      <t>リツ</t>
    </rPh>
    <rPh sb="166" eb="168">
      <t>レイワ</t>
    </rPh>
    <rPh sb="169" eb="171">
      <t>ネンド</t>
    </rPh>
    <rPh sb="172" eb="174">
      <t>ゾウカ</t>
    </rPh>
    <rPh sb="178" eb="180">
      <t>リユウ</t>
    </rPh>
    <rPh sb="182" eb="185">
      <t>ゼンネンド</t>
    </rPh>
    <rPh sb="186" eb="188">
      <t>ヒカク</t>
    </rPh>
    <rPh sb="191" eb="194">
      <t>ハイスイカン</t>
    </rPh>
    <rPh sb="194" eb="196">
      <t>フセツ</t>
    </rPh>
    <rPh sb="196" eb="197">
      <t>ガ</t>
    </rPh>
    <rPh sb="197" eb="199">
      <t>コウジ</t>
    </rPh>
    <rPh sb="204" eb="206">
      <t>コウシン</t>
    </rPh>
    <rPh sb="209" eb="212">
      <t>ハイスイカン</t>
    </rPh>
    <rPh sb="212" eb="214">
      <t>エンチョウ</t>
    </rPh>
    <rPh sb="215" eb="217">
      <t>ゾウカ</t>
    </rPh>
    <rPh sb="224" eb="226">
      <t>カンロ</t>
    </rPh>
    <rPh sb="226" eb="228">
      <t>コウシン</t>
    </rPh>
    <rPh sb="228" eb="229">
      <t>リツ</t>
    </rPh>
    <rPh sb="231" eb="232">
      <t>トシ</t>
    </rPh>
    <rPh sb="237" eb="239">
      <t>スウチ</t>
    </rPh>
    <rPh sb="240" eb="242">
      <t>ヘンドウ</t>
    </rPh>
    <rPh sb="249" eb="251">
      <t>ヘイセイ</t>
    </rPh>
    <rPh sb="253" eb="255">
      <t>ネンド</t>
    </rPh>
    <rPh sb="255" eb="257">
      <t>サクテイ</t>
    </rPh>
    <rPh sb="258" eb="260">
      <t>カンロ</t>
    </rPh>
    <rPh sb="260" eb="263">
      <t>タイシンカ</t>
    </rPh>
    <rPh sb="263" eb="265">
      <t>ケイカク</t>
    </rPh>
    <rPh sb="266" eb="267">
      <t>モト</t>
    </rPh>
    <rPh sb="270" eb="273">
      <t>ケイカクテキ</t>
    </rPh>
    <rPh sb="274" eb="276">
      <t>コウシン</t>
    </rPh>
    <rPh sb="276" eb="278">
      <t>ジギョウ</t>
    </rPh>
    <rPh sb="279" eb="280">
      <t>オコナ</t>
    </rPh>
    <rPh sb="290" eb="292">
      <t>ヘイセイ</t>
    </rPh>
    <rPh sb="294" eb="296">
      <t>ネンド</t>
    </rPh>
    <rPh sb="298" eb="300">
      <t>カコ</t>
    </rPh>
    <rPh sb="301" eb="303">
      <t>サイヨウ</t>
    </rPh>
    <rPh sb="308" eb="311">
      <t>ハイスイカン</t>
    </rPh>
    <rPh sb="312" eb="313">
      <t>クラ</t>
    </rPh>
    <rPh sb="317" eb="319">
      <t>チョウキ</t>
    </rPh>
    <rPh sb="319" eb="321">
      <t>ジュミョウ</t>
    </rPh>
    <rPh sb="322" eb="323">
      <t>モ</t>
    </rPh>
    <rPh sb="326" eb="327">
      <t>カタチ</t>
    </rPh>
    <rPh sb="332" eb="335">
      <t>チュウテツカン</t>
    </rPh>
    <rPh sb="335" eb="336">
      <t>オヨ</t>
    </rPh>
    <rPh sb="337" eb="340">
      <t>ハイスイヨウ</t>
    </rPh>
    <rPh sb="346" eb="347">
      <t>カン</t>
    </rPh>
    <rPh sb="348" eb="351">
      <t>ホンカクテキ</t>
    </rPh>
    <rPh sb="352" eb="354">
      <t>サイヨウ</t>
    </rPh>
    <rPh sb="356" eb="358">
      <t>ハイスイ</t>
    </rPh>
    <rPh sb="358" eb="360">
      <t>カンロ</t>
    </rPh>
    <rPh sb="361" eb="365">
      <t>チョウジュミョウカ</t>
    </rPh>
    <rPh sb="368" eb="370">
      <t>コウシン</t>
    </rPh>
    <rPh sb="370" eb="372">
      <t>シュウキ</t>
    </rPh>
    <rPh sb="373" eb="375">
      <t>エンチョウ</t>
    </rPh>
    <rPh sb="376" eb="3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</si>
</sst>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0.78</c:v>
                </c:pt>
                <c:pt idx="1">
                  <c:v>1.36</c:v>
                </c:pt>
                <c:pt idx="2">
                  <c:v>1.33</c:v>
                </c:pt>
                <c:pt idx="3">
                  <c:v>0.69</c:v>
                </c:pt>
                <c:pt idx="4">
                  <c:v>0.94</c:v>
                </c:pt>
              </c:numCache>
            </c:numRef>
          </c:val>
          <c:extLst>
            <c:ext xmlns:c16="http://schemas.microsoft.com/office/drawing/2014/chart" uri="{C3380CC4-5D6E-409C-BE32-E72D297353CC}">
              <c16:uniqueId val="{00000000-0640-4603-9DDB-6CC493A7D8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0640-4603-9DDB-6CC493A7D8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59.61</c:v>
                </c:pt>
                <c:pt idx="1">
                  <c:v>59.29</c:v>
                </c:pt>
                <c:pt idx="2">
                  <c:v>58.89</c:v>
                </c:pt>
                <c:pt idx="3">
                  <c:v>61.68</c:v>
                </c:pt>
                <c:pt idx="4">
                  <c:v>60.93</c:v>
                </c:pt>
              </c:numCache>
            </c:numRef>
          </c:val>
          <c:extLst>
            <c:ext xmlns:c16="http://schemas.microsoft.com/office/drawing/2014/chart" uri="{C3380CC4-5D6E-409C-BE32-E72D297353CC}">
              <c16:uniqueId val="{00000000-F469-48B8-A2CD-B93567FDEC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469-48B8-A2CD-B93567FDEC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95.03</c:v>
                </c:pt>
                <c:pt idx="1">
                  <c:v>95</c:v>
                </c:pt>
                <c:pt idx="2">
                  <c:v>94.88</c:v>
                </c:pt>
                <c:pt idx="3">
                  <c:v>92.69</c:v>
                </c:pt>
                <c:pt idx="4">
                  <c:v>92.84</c:v>
                </c:pt>
              </c:numCache>
            </c:numRef>
          </c:val>
          <c:extLst>
            <c:ext xmlns:c16="http://schemas.microsoft.com/office/drawing/2014/chart" uri="{C3380CC4-5D6E-409C-BE32-E72D297353CC}">
              <c16:uniqueId val="{00000000-2C73-42BE-8D8E-C08947E371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2C73-42BE-8D8E-C08947E371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112.72</c:v>
                </c:pt>
                <c:pt idx="1">
                  <c:v>112.41</c:v>
                </c:pt>
                <c:pt idx="2">
                  <c:v>112.53</c:v>
                </c:pt>
                <c:pt idx="3">
                  <c:v>107.81</c:v>
                </c:pt>
                <c:pt idx="4">
                  <c:v>107.68</c:v>
                </c:pt>
              </c:numCache>
            </c:numRef>
          </c:val>
          <c:extLst>
            <c:ext xmlns:c16="http://schemas.microsoft.com/office/drawing/2014/chart" uri="{C3380CC4-5D6E-409C-BE32-E72D297353CC}">
              <c16:uniqueId val="{00000000-378E-40F1-946E-9C0796314E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378E-40F1-946E-9C0796314E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42.47</c:v>
                </c:pt>
                <c:pt idx="1">
                  <c:v>43.28</c:v>
                </c:pt>
                <c:pt idx="2">
                  <c:v>42.08</c:v>
                </c:pt>
                <c:pt idx="3">
                  <c:v>43.59</c:v>
                </c:pt>
                <c:pt idx="4">
                  <c:v>44.64</c:v>
                </c:pt>
              </c:numCache>
            </c:numRef>
          </c:val>
          <c:extLst>
            <c:ext xmlns:c16="http://schemas.microsoft.com/office/drawing/2014/chart" uri="{C3380CC4-5D6E-409C-BE32-E72D297353CC}">
              <c16:uniqueId val="{00000000-46D1-4970-8D1B-E8FCFC4C70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46D1-4970-8D1B-E8FCFC4C70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7.47</c:v>
                </c:pt>
                <c:pt idx="1">
                  <c:v>8.3800000000000008</c:v>
                </c:pt>
                <c:pt idx="2">
                  <c:v>8.4600000000000009</c:v>
                </c:pt>
                <c:pt idx="3">
                  <c:v>8.9</c:v>
                </c:pt>
                <c:pt idx="4">
                  <c:v>11.87</c:v>
                </c:pt>
              </c:numCache>
            </c:numRef>
          </c:val>
          <c:extLst>
            <c:ext xmlns:c16="http://schemas.microsoft.com/office/drawing/2014/chart" uri="{C3380CC4-5D6E-409C-BE32-E72D297353CC}">
              <c16:uniqueId val="{00000000-6F99-4FFA-AE6D-139B34FF7B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F99-4FFA-AE6D-139B34FF7B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3F-4ABB-B7D9-54C5B63143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A83F-4ABB-B7D9-54C5B63143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150.05000000000001</c:v>
                </c:pt>
                <c:pt idx="1">
                  <c:v>137.72999999999999</c:v>
                </c:pt>
                <c:pt idx="2">
                  <c:v>218.13</c:v>
                </c:pt>
                <c:pt idx="3">
                  <c:v>226.97</c:v>
                </c:pt>
                <c:pt idx="4">
                  <c:v>234.41</c:v>
                </c:pt>
              </c:numCache>
            </c:numRef>
          </c:val>
          <c:extLst>
            <c:ext xmlns:c16="http://schemas.microsoft.com/office/drawing/2014/chart" uri="{C3380CC4-5D6E-409C-BE32-E72D297353CC}">
              <c16:uniqueId val="{00000000-18A0-41E4-8DCA-406C6861D6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18A0-41E4-8DCA-406C6861D6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36.6</c:v>
                </c:pt>
                <c:pt idx="1">
                  <c:v>33.450000000000003</c:v>
                </c:pt>
                <c:pt idx="2">
                  <c:v>41.64</c:v>
                </c:pt>
                <c:pt idx="3">
                  <c:v>38.96</c:v>
                </c:pt>
                <c:pt idx="4">
                  <c:v>33.11</c:v>
                </c:pt>
              </c:numCache>
            </c:numRef>
          </c:val>
          <c:extLst>
            <c:ext xmlns:c16="http://schemas.microsoft.com/office/drawing/2014/chart" uri="{C3380CC4-5D6E-409C-BE32-E72D297353CC}">
              <c16:uniqueId val="{00000000-A789-40D8-A881-E999C55037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789-40D8-A881-E999C55037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109.18</c:v>
                </c:pt>
                <c:pt idx="1">
                  <c:v>107.24</c:v>
                </c:pt>
                <c:pt idx="2">
                  <c:v>107.93</c:v>
                </c:pt>
                <c:pt idx="3">
                  <c:v>98.69</c:v>
                </c:pt>
                <c:pt idx="4">
                  <c:v>101.26</c:v>
                </c:pt>
              </c:numCache>
            </c:numRef>
          </c:val>
          <c:extLst>
            <c:ext xmlns:c16="http://schemas.microsoft.com/office/drawing/2014/chart" uri="{C3380CC4-5D6E-409C-BE32-E72D297353CC}">
              <c16:uniqueId val="{00000000-4C96-40C7-A375-D1FC1C74B5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4C96-40C7-A375-D1FC1C74B5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131.21</c:v>
                </c:pt>
                <c:pt idx="1">
                  <c:v>132.97999999999999</c:v>
                </c:pt>
                <c:pt idx="2">
                  <c:v>131.93</c:v>
                </c:pt>
                <c:pt idx="3">
                  <c:v>137.58000000000001</c:v>
                </c:pt>
                <c:pt idx="4">
                  <c:v>139.88999999999999</c:v>
                </c:pt>
              </c:numCache>
            </c:numRef>
          </c:val>
          <c:extLst>
            <c:ext xmlns:c16="http://schemas.microsoft.com/office/drawing/2014/chart" uri="{C3380CC4-5D6E-409C-BE32-E72D297353CC}">
              <c16:uniqueId val="{00000000-EBDE-4F1E-95A9-108634E37B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EBDE-4F1E-95A9-108634E37B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066406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東海市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A3</v>
      </c>
      <c r="X8" s="81"/>
      <c r="Y8" s="81"/>
      <c r="Z8" s="81"/>
      <c r="AA8" s="81"/>
      <c r="AB8" s="81"/>
      <c r="AC8" s="81"/>
      <c r="AD8" s="81" t="str">
        <f>データ!$M$6</f>
        <v>非設置</v>
      </c>
      <c r="AE8" s="81"/>
      <c r="AF8" s="81"/>
      <c r="AG8" s="81"/>
      <c r="AH8" s="81"/>
      <c r="AI8" s="81"/>
      <c r="AJ8" s="81"/>
      <c r="AK8" s="2"/>
      <c r="AL8" s="72">
        <f>データ!$R$6</f>
        <v>114107</v>
      </c>
      <c r="AM8" s="72"/>
      <c r="AN8" s="72"/>
      <c r="AO8" s="72"/>
      <c r="AP8" s="72"/>
      <c r="AQ8" s="72"/>
      <c r="AR8" s="72"/>
      <c r="AS8" s="72"/>
      <c r="AT8" s="37">
        <f>データ!$S$6</f>
        <v>43.43</v>
      </c>
      <c r="AU8" s="38"/>
      <c r="AV8" s="38"/>
      <c r="AW8" s="38"/>
      <c r="AX8" s="38"/>
      <c r="AY8" s="38"/>
      <c r="AZ8" s="38"/>
      <c r="BA8" s="38"/>
      <c r="BB8" s="61">
        <f>データ!$T$6</f>
        <v>2627.38</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94.36</v>
      </c>
      <c r="J10" s="38"/>
      <c r="K10" s="38"/>
      <c r="L10" s="38"/>
      <c r="M10" s="38"/>
      <c r="N10" s="38"/>
      <c r="O10" s="71"/>
      <c r="P10" s="61">
        <f>データ!$P$6</f>
        <v>99.91</v>
      </c>
      <c r="Q10" s="61"/>
      <c r="R10" s="61"/>
      <c r="S10" s="61"/>
      <c r="T10" s="61"/>
      <c r="U10" s="61"/>
      <c r="V10" s="61"/>
      <c r="W10" s="72">
        <f>データ!$Q$6</f>
        <v>2310</v>
      </c>
      <c r="X10" s="72"/>
      <c r="Y10" s="72"/>
      <c r="Z10" s="72"/>
      <c r="AA10" s="72"/>
      <c r="AB10" s="72"/>
      <c r="AC10" s="72"/>
      <c r="AD10" s="2"/>
      <c r="AE10" s="2"/>
      <c r="AF10" s="2"/>
      <c r="AG10" s="2"/>
      <c r="AH10" s="2"/>
      <c r="AI10" s="2"/>
      <c r="AJ10" s="2"/>
      <c r="AK10" s="2"/>
      <c r="AL10" s="72">
        <f>データ!$U$6</f>
        <v>113831</v>
      </c>
      <c r="AM10" s="72"/>
      <c r="AN10" s="72"/>
      <c r="AO10" s="72"/>
      <c r="AP10" s="72"/>
      <c r="AQ10" s="72"/>
      <c r="AR10" s="72"/>
      <c r="AS10" s="72"/>
      <c r="AT10" s="37">
        <f>データ!$V$6</f>
        <v>43.43</v>
      </c>
      <c r="AU10" s="38"/>
      <c r="AV10" s="38"/>
      <c r="AW10" s="38"/>
      <c r="AX10" s="38"/>
      <c r="AY10" s="38"/>
      <c r="AZ10" s="38"/>
      <c r="BA10" s="38"/>
      <c r="BB10" s="61">
        <f>データ!$W$6</f>
        <v>2621.02</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115</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z8PVnTNyV27XBD1Sx3bzqAzR71mDxiljDg1GAw6W1wRRLbWsO90PMIvU3EI9ci15ebmHW0Yi5P1uaSRQMp9BQ==" saltValue="byH7fAdHWaygAIG2UsQa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92968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232220</v>
      </c>
      <c r="D6" s="20">
        <f t="shared" si="3"/>
        <v>46</v>
      </c>
      <c r="E6" s="20">
        <f t="shared" si="3"/>
        <v>1</v>
      </c>
      <c r="F6" s="20">
        <f t="shared" si="3"/>
        <v>0</v>
      </c>
      <c r="G6" s="20">
        <f t="shared" si="3"/>
        <v>1</v>
      </c>
      <c r="H6" s="20" t="str">
        <f t="shared" si="3"/>
        <v>愛知県　東海市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94.36</v>
      </c>
      <c r="P6" s="21">
        <f t="shared" si="3"/>
        <v>99.91</v>
      </c>
      <c r="Q6" s="21">
        <f t="shared" si="3"/>
        <v>2310</v>
      </c>
      <c r="R6" s="21">
        <f t="shared" si="3"/>
        <v>114107</v>
      </c>
      <c r="S6" s="21">
        <f t="shared" si="3"/>
        <v>43.43</v>
      </c>
      <c r="T6" s="21">
        <f t="shared" si="3"/>
        <v>2627.38</v>
      </c>
      <c r="U6" s="21">
        <f t="shared" si="3"/>
        <v>113831</v>
      </c>
      <c r="V6" s="21">
        <f t="shared" si="3"/>
        <v>43.43</v>
      </c>
      <c r="W6" s="21">
        <f t="shared" si="3"/>
        <v>2621.02</v>
      </c>
      <c r="X6" s="22">
        <f>IF(X7="",NA(),X7)</f>
        <v>112.72</v>
      </c>
      <c r="Y6" s="22">
        <f t="shared" ref="Y6:AG6" si="4">IF(Y7="",NA(),Y7)</f>
        <v>112.41</v>
      </c>
      <c r="Z6" s="22">
        <f t="shared" si="4"/>
        <v>112.53</v>
      </c>
      <c r="AA6" s="22">
        <f t="shared" si="4"/>
        <v>107.81</v>
      </c>
      <c r="AB6" s="22">
        <f t="shared" si="4"/>
        <v>107.68</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150.05000000000001</v>
      </c>
      <c r="AU6" s="22">
        <f t="shared" ref="AU6:BC6" si="6">IF(AU7="",NA(),AU7)</f>
        <v>137.72999999999999</v>
      </c>
      <c r="AV6" s="22">
        <f t="shared" si="6"/>
        <v>218.13</v>
      </c>
      <c r="AW6" s="22">
        <f t="shared" si="6"/>
        <v>226.97</v>
      </c>
      <c r="AX6" s="22">
        <f t="shared" si="6"/>
        <v>234.41</v>
      </c>
      <c r="AY6" s="22">
        <f t="shared" si="6"/>
        <v>337.49</v>
      </c>
      <c r="AZ6" s="22">
        <f t="shared" si="6"/>
        <v>335.6</v>
      </c>
      <c r="BA6" s="22">
        <f t="shared" si="6"/>
        <v>358.91</v>
      </c>
      <c r="BB6" s="22">
        <f t="shared" si="6"/>
        <v>360.96</v>
      </c>
      <c r="BC6" s="22">
        <f t="shared" si="6"/>
        <v>351.29</v>
      </c>
      <c r="BD6" s="21" t="str">
        <f>IF(BD7="","",IF(BD7="-","【-】","【"&amp;SUBSTITUTE(TEXT(BD7,"#,##0.00"),"-","△")&amp;"】"))</f>
        <v>【261.51】</v>
      </c>
      <c r="BE6" s="22">
        <f>IF(BE7="",NA(),BE7)</f>
        <v>36.6</v>
      </c>
      <c r="BF6" s="22">
        <f t="shared" ref="BF6:BN6" si="7">IF(BF7="",NA(),BF7)</f>
        <v>33.450000000000003</v>
      </c>
      <c r="BG6" s="22">
        <f t="shared" si="7"/>
        <v>41.64</v>
      </c>
      <c r="BH6" s="22">
        <f t="shared" si="7"/>
        <v>38.96</v>
      </c>
      <c r="BI6" s="22">
        <f t="shared" si="7"/>
        <v>33.11</v>
      </c>
      <c r="BJ6" s="22">
        <f t="shared" si="7"/>
        <v>265.92</v>
      </c>
      <c r="BK6" s="22">
        <f t="shared" si="7"/>
        <v>258.26</v>
      </c>
      <c r="BL6" s="22">
        <f t="shared" si="7"/>
        <v>247.27</v>
      </c>
      <c r="BM6" s="22">
        <f t="shared" si="7"/>
        <v>239.18</v>
      </c>
      <c r="BN6" s="22">
        <f t="shared" si="7"/>
        <v>236.29</v>
      </c>
      <c r="BO6" s="21" t="str">
        <f>IF(BO7="","",IF(BO7="-","【-】","【"&amp;SUBSTITUTE(TEXT(BO7,"#,##0.00"),"-","△")&amp;"】"))</f>
        <v>【265.16】</v>
      </c>
      <c r="BP6" s="22">
        <f>IF(BP7="",NA(),BP7)</f>
        <v>109.18</v>
      </c>
      <c r="BQ6" s="22">
        <f t="shared" ref="BQ6:BY6" si="8">IF(BQ7="",NA(),BQ7)</f>
        <v>107.24</v>
      </c>
      <c r="BR6" s="22">
        <f t="shared" si="8"/>
        <v>107.93</v>
      </c>
      <c r="BS6" s="22">
        <f t="shared" si="8"/>
        <v>98.69</v>
      </c>
      <c r="BT6" s="22">
        <f t="shared" si="8"/>
        <v>101.26</v>
      </c>
      <c r="BU6" s="22">
        <f t="shared" si="8"/>
        <v>105.86</v>
      </c>
      <c r="BV6" s="22">
        <f t="shared" si="8"/>
        <v>106.07</v>
      </c>
      <c r="BW6" s="22">
        <f t="shared" si="8"/>
        <v>105.34</v>
      </c>
      <c r="BX6" s="22">
        <f t="shared" si="8"/>
        <v>101.89</v>
      </c>
      <c r="BY6" s="22">
        <f t="shared" si="8"/>
        <v>104.33</v>
      </c>
      <c r="BZ6" s="21" t="str">
        <f>IF(BZ7="","",IF(BZ7="-","【-】","【"&amp;SUBSTITUTE(TEXT(BZ7,"#,##0.00"),"-","△")&amp;"】"))</f>
        <v>【102.35】</v>
      </c>
      <c r="CA6" s="22">
        <f>IF(CA7="",NA(),CA7)</f>
        <v>131.21</v>
      </c>
      <c r="CB6" s="22">
        <f t="shared" ref="CB6:CJ6" si="9">IF(CB7="",NA(),CB7)</f>
        <v>132.97999999999999</v>
      </c>
      <c r="CC6" s="22">
        <f t="shared" si="9"/>
        <v>131.93</v>
      </c>
      <c r="CD6" s="22">
        <f t="shared" si="9"/>
        <v>137.58000000000001</v>
      </c>
      <c r="CE6" s="22">
        <f t="shared" si="9"/>
        <v>139.88999999999999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59.61</v>
      </c>
      <c r="CM6" s="22">
        <f t="shared" ref="CM6:CU6" si="10">IF(CM7="",NA(),CM7)</f>
        <v>59.29</v>
      </c>
      <c r="CN6" s="22">
        <f t="shared" si="10"/>
        <v>58.89</v>
      </c>
      <c r="CO6" s="22">
        <f t="shared" si="10"/>
        <v>61.68</v>
      </c>
      <c r="CP6" s="22">
        <f t="shared" si="10"/>
        <v>60.93</v>
      </c>
      <c r="CQ6" s="22">
        <f t="shared" si="10"/>
        <v>62.38</v>
      </c>
      <c r="CR6" s="22">
        <f t="shared" si="10"/>
        <v>62.83</v>
      </c>
      <c r="CS6" s="22">
        <f t="shared" si="10"/>
        <v>62.05</v>
      </c>
      <c r="CT6" s="22">
        <f t="shared" si="10"/>
        <v>63.23</v>
      </c>
      <c r="CU6" s="22">
        <f t="shared" si="10"/>
        <v>62.59</v>
      </c>
      <c r="CV6" s="21" t="str">
        <f>IF(CV7="","",IF(CV7="-","【-】","【"&amp;SUBSTITUTE(TEXT(CV7,"#,##0.00"),"-","△")&amp;"】"))</f>
        <v>【60.29】</v>
      </c>
      <c r="CW6" s="22">
        <f>IF(CW7="",NA(),CW7)</f>
        <v>95.03</v>
      </c>
      <c r="CX6" s="22">
        <f t="shared" ref="CX6:DF6" si="11">IF(CX7="",NA(),CX7)</f>
        <v>95</v>
      </c>
      <c r="CY6" s="22">
        <f t="shared" si="11"/>
        <v>94.88</v>
      </c>
      <c r="CZ6" s="22">
        <f t="shared" si="11"/>
        <v>92.69</v>
      </c>
      <c r="DA6" s="22">
        <f t="shared" si="11"/>
        <v>92.84</v>
      </c>
      <c r="DB6" s="22">
        <f t="shared" si="11"/>
        <v>89.17</v>
      </c>
      <c r="DC6" s="22">
        <f t="shared" si="11"/>
        <v>88.86</v>
      </c>
      <c r="DD6" s="22">
        <f t="shared" si="11"/>
        <v>89.11</v>
      </c>
      <c r="DE6" s="22">
        <f t="shared" si="11"/>
        <v>89.35</v>
      </c>
      <c r="DF6" s="22">
        <f t="shared" si="11"/>
        <v>89.7</v>
      </c>
      <c r="DG6" s="21" t="str">
        <f>IF(DG7="","",IF(DG7="-","【-】","【"&amp;SUBSTITUTE(TEXT(DG7,"#,##0.00"),"-","△")&amp;"】"))</f>
        <v>【90.12】</v>
      </c>
      <c r="DH6" s="22">
        <f>IF(DH7="",NA(),DH7)</f>
        <v>42.47</v>
      </c>
      <c r="DI6" s="22">
        <f t="shared" ref="DI6:DQ6" si="12">IF(DI7="",NA(),DI7)</f>
        <v>43.28</v>
      </c>
      <c r="DJ6" s="22">
        <f t="shared" si="12"/>
        <v>42.08</v>
      </c>
      <c r="DK6" s="22">
        <f t="shared" si="12"/>
        <v>43.59</v>
      </c>
      <c r="DL6" s="22">
        <f t="shared" si="12"/>
        <v>44.64</v>
      </c>
      <c r="DM6" s="22">
        <f t="shared" si="12"/>
        <v>46.99</v>
      </c>
      <c r="DN6" s="22">
        <f t="shared" si="12"/>
        <v>47.89</v>
      </c>
      <c r="DO6" s="22">
        <f t="shared" si="12"/>
        <v>48.69</v>
      </c>
      <c r="DP6" s="22">
        <f t="shared" si="12"/>
        <v>49.62</v>
      </c>
      <c r="DQ6" s="22">
        <f t="shared" si="12"/>
        <v>50.5</v>
      </c>
      <c r="DR6" s="21" t="str">
        <f>IF(DR7="","",IF(DR7="-","【-】","【"&amp;SUBSTITUTE(TEXT(DR7,"#,##0.00"),"-","△")&amp;"】"))</f>
        <v>【50.88】</v>
      </c>
      <c r="DS6" s="22">
        <f>IF(DS7="",NA(),DS7)</f>
        <v>7.47</v>
      </c>
      <c r="DT6" s="22">
        <f t="shared" ref="DT6:EB6" si="13">IF(DT7="",NA(),DT7)</f>
        <v>8.3800000000000008</v>
      </c>
      <c r="DU6" s="22">
        <f t="shared" si="13"/>
        <v>8.4600000000000009</v>
      </c>
      <c r="DV6" s="22">
        <f t="shared" si="13"/>
        <v>8.9</v>
      </c>
      <c r="DW6" s="22">
        <f t="shared" si="13"/>
        <v>11.87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0.78</v>
      </c>
      <c r="EE6" s="22">
        <f t="shared" ref="EE6:EM6" si="14">IF(EE7="",NA(),EE7)</f>
        <v>1.36</v>
      </c>
      <c r="EF6" s="22">
        <f t="shared" si="14"/>
        <v>1.33</v>
      </c>
      <c r="EG6" s="22">
        <f t="shared" si="14"/>
        <v>0.69</v>
      </c>
      <c r="EH6" s="22">
        <f t="shared" si="14"/>
        <v>0.94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5">
      <c r="A7" s="15"/>
      <c r="B7" s="24">
        <v>2021</v>
      </c>
      <c r="C7" s="24">
        <v>232220</v>
      </c>
      <c r="D7" s="24">
        <v>46</v>
      </c>
      <c r="E7" s="24">
        <v>1</v>
      </c>
      <c r="F7" s="24">
        <v>0</v>
      </c>
      <c r="G7" s="24">
        <v>1</v>
      </c>
      <c r="H7" s="24" t="s">
        <v>93</v>
      </c>
      <c r="I7" s="24" t="s">
        <v>94</v>
      </c>
      <c r="J7" s="24" t="s">
        <v>95</v>
      </c>
      <c r="K7" s="24" t="s">
        <v>96</v>
      </c>
      <c r="L7" s="24" t="s">
        <v>97</v>
      </c>
      <c r="M7" s="24" t="s">
        <v>98</v>
      </c>
      <c r="N7" s="25" t="s">
        <v>99</v>
      </c>
      <c r="O7" s="25">
        <v>94.36</v>
      </c>
      <c r="P7" s="25">
        <v>99.91</v>
      </c>
      <c r="Q7" s="25">
        <v>2310</v>
      </c>
      <c r="R7" s="25">
        <v>114107</v>
      </c>
      <c r="S7" s="25">
        <v>43.43</v>
      </c>
      <c r="T7" s="25">
        <v>2627.38</v>
      </c>
      <c r="U7" s="25">
        <v>113831</v>
      </c>
      <c r="V7" s="25">
        <v>43.43</v>
      </c>
      <c r="W7" s="25">
        <v>2621.02</v>
      </c>
      <c r="X7" s="25">
        <v>112.72</v>
      </c>
      <c r="Y7" s="25">
        <v>112.41</v>
      </c>
      <c r="Z7" s="25">
        <v>112.53</v>
      </c>
      <c r="AA7" s="25">
        <v>107.81</v>
      </c>
      <c r="AB7" s="25">
        <v>107.68</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150.05000000000001</v>
      </c>
      <c r="AU7" s="25">
        <v>137.72999999999999</v>
      </c>
      <c r="AV7" s="25">
        <v>218.13</v>
      </c>
      <c r="AW7" s="25">
        <v>226.97</v>
      </c>
      <c r="AX7" s="25">
        <v>234.41</v>
      </c>
      <c r="AY7" s="25">
        <v>337.49</v>
      </c>
      <c r="AZ7" s="25">
        <v>335.6</v>
      </c>
      <c r="BA7" s="25">
        <v>358.91</v>
      </c>
      <c r="BB7" s="25">
        <v>360.96</v>
      </c>
      <c r="BC7" s="25">
        <v>351.29</v>
      </c>
      <c r="BD7" s="25">
        <v>261.51</v>
      </c>
      <c r="BE7" s="25">
        <v>36.6</v>
      </c>
      <c r="BF7" s="25">
        <v>33.450000000000003</v>
      </c>
      <c r="BG7" s="25">
        <v>41.64</v>
      </c>
      <c r="BH7" s="25">
        <v>38.96</v>
      </c>
      <c r="BI7" s="25">
        <v>33.11</v>
      </c>
      <c r="BJ7" s="25">
        <v>265.92</v>
      </c>
      <c r="BK7" s="25">
        <v>258.26</v>
      </c>
      <c r="BL7" s="25">
        <v>247.27</v>
      </c>
      <c r="BM7" s="25">
        <v>239.18</v>
      </c>
      <c r="BN7" s="25">
        <v>236.29</v>
      </c>
      <c r="BO7" s="25">
        <v>265.16000000000003</v>
      </c>
      <c r="BP7" s="25">
        <v>109.18</v>
      </c>
      <c r="BQ7" s="25">
        <v>107.24</v>
      </c>
      <c r="BR7" s="25">
        <v>107.93</v>
      </c>
      <c r="BS7" s="25">
        <v>98.69</v>
      </c>
      <c r="BT7" s="25">
        <v>101.26</v>
      </c>
      <c r="BU7" s="25">
        <v>105.86</v>
      </c>
      <c r="BV7" s="25">
        <v>106.07</v>
      </c>
      <c r="BW7" s="25">
        <v>105.34</v>
      </c>
      <c r="BX7" s="25">
        <v>101.89</v>
      </c>
      <c r="BY7" s="25">
        <v>104.33</v>
      </c>
      <c r="BZ7" s="25">
        <v>102.35</v>
      </c>
      <c r="CA7" s="25">
        <v>131.21</v>
      </c>
      <c r="CB7" s="25">
        <v>132.97999999999999</v>
      </c>
      <c r="CC7" s="25">
        <v>131.93</v>
      </c>
      <c r="CD7" s="25">
        <v>137.58000000000001</v>
      </c>
      <c r="CE7" s="25">
        <v>139.88999999999999</v>
      </c>
      <c r="CF7" s="25">
        <v>158.58000000000001</v>
      </c>
      <c r="CG7" s="25">
        <v>159.22</v>
      </c>
      <c r="CH7" s="25">
        <v>159.6</v>
      </c>
      <c r="CI7" s="25">
        <v>156.32</v>
      </c>
      <c r="CJ7" s="25">
        <v>157.4</v>
      </c>
      <c r="CK7" s="25">
        <v>167.74</v>
      </c>
      <c r="CL7" s="25">
        <v>59.61</v>
      </c>
      <c r="CM7" s="25">
        <v>59.29</v>
      </c>
      <c r="CN7" s="25">
        <v>58.89</v>
      </c>
      <c r="CO7" s="25">
        <v>61.68</v>
      </c>
      <c r="CP7" s="25">
        <v>60.93</v>
      </c>
      <c r="CQ7" s="25">
        <v>62.38</v>
      </c>
      <c r="CR7" s="25">
        <v>62.83</v>
      </c>
      <c r="CS7" s="25">
        <v>62.05</v>
      </c>
      <c r="CT7" s="25">
        <v>63.23</v>
      </c>
      <c r="CU7" s="25">
        <v>62.59</v>
      </c>
      <c r="CV7" s="25">
        <v>60.29</v>
      </c>
      <c r="CW7" s="25">
        <v>95.03</v>
      </c>
      <c r="CX7" s="25">
        <v>95</v>
      </c>
      <c r="CY7" s="25">
        <v>94.88</v>
      </c>
      <c r="CZ7" s="25">
        <v>92.69</v>
      </c>
      <c r="DA7" s="25">
        <v>92.84</v>
      </c>
      <c r="DB7" s="25">
        <v>89.17</v>
      </c>
      <c r="DC7" s="25">
        <v>88.86</v>
      </c>
      <c r="DD7" s="25">
        <v>89.11</v>
      </c>
      <c r="DE7" s="25">
        <v>89.35</v>
      </c>
      <c r="DF7" s="25">
        <v>89.7</v>
      </c>
      <c r="DG7" s="25">
        <v>90.12</v>
      </c>
      <c r="DH7" s="25">
        <v>42.47</v>
      </c>
      <c r="DI7" s="25">
        <v>43.28</v>
      </c>
      <c r="DJ7" s="25">
        <v>42.08</v>
      </c>
      <c r="DK7" s="25">
        <v>43.59</v>
      </c>
      <c r="DL7" s="25">
        <v>44.64</v>
      </c>
      <c r="DM7" s="25">
        <v>46.99</v>
      </c>
      <c r="DN7" s="25">
        <v>47.89</v>
      </c>
      <c r="DO7" s="25">
        <v>48.69</v>
      </c>
      <c r="DP7" s="25">
        <v>49.62</v>
      </c>
      <c r="DQ7" s="25">
        <v>50.5</v>
      </c>
      <c r="DR7" s="25">
        <v>50.88</v>
      </c>
      <c r="DS7" s="25">
        <v>7.47</v>
      </c>
      <c r="DT7" s="25">
        <v>8.3800000000000008</v>
      </c>
      <c r="DU7" s="25">
        <v>8.4600000000000009</v>
      </c>
      <c r="DV7" s="25">
        <v>8.9</v>
      </c>
      <c r="DW7" s="25">
        <v>11.87</v>
      </c>
      <c r="DX7" s="25">
        <v>15.83</v>
      </c>
      <c r="DY7" s="25">
        <v>16.899999999999999</v>
      </c>
      <c r="DZ7" s="25">
        <v>18.260000000000002</v>
      </c>
      <c r="EA7" s="25">
        <v>19.510000000000002</v>
      </c>
      <c r="EB7" s="25">
        <v>21.19</v>
      </c>
      <c r="EC7" s="25">
        <v>22.3</v>
      </c>
      <c r="ED7" s="25">
        <v>0.78</v>
      </c>
      <c r="EE7" s="25">
        <v>1.36</v>
      </c>
      <c r="EF7" s="25">
        <v>1.33</v>
      </c>
      <c r="EG7" s="25">
        <v>0.69</v>
      </c>
      <c r="EH7" s="25">
        <v>0.94</v>
      </c>
      <c r="EI7" s="25">
        <v>0.74</v>
      </c>
      <c r="EJ7" s="25">
        <v>0.72</v>
      </c>
      <c r="EK7" s="25">
        <v>0.66</v>
      </c>
      <c r="EL7" s="25">
        <v>0.67</v>
      </c>
      <c r="EM7" s="25">
        <v>0.62</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2023-01-12T11:27:53Z</cp:lastPrinted>
  <dcterms:created xsi:type="dcterms:W3CDTF">2022-12-01T01:00:13Z</dcterms:created>
  <dcterms:modified xsi:type="dcterms:W3CDTF">2023-02-02T04:44:04Z</dcterms:modified>
  <cp:category/>
</cp:coreProperties>
</file>