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1C498313-80BA-442F-8CC4-DEE5B5B9E54B}" xr6:coauthVersionLast="47" xr6:coauthVersionMax="47" xr10:uidLastSave="{00000000-0000-0000-0000-000000000000}"/>
  <workbookProtection workbookAlgorithmName="SHA-512" workbookHashValue="lwPPsj5J2m07MLgPVeMImnc4djfoaygVhKA9rBZO7lrou0TQfpbBa/sJFX9uFMJTXrpVY80Uqzxy5+7/3qxDPw==" workbookSaltValue="sB31rvHtRZyhXg3NQIGqoQ=="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G85" i="4"/>
  <c r="E85" i="4"/>
  <c r="BB10" i="4"/>
  <c r="AT10" i="4"/>
  <c r="AL10" i="4"/>
  <c r="W10"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<sst xmlns="http://schemas.openxmlformats.org/spreadsheetml/2006/main" count="228" uniqueCount="115">
  <si>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</si>
  <si>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</si>
  <si>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</si>
  <si>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</si>
  <si>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</si>
  <si>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</si>
  <si>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</si>
  <si>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</si>
  <si>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</si>
  <si>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</si>
  <si>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</si>
  <si>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</si>
  <si>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</si>
  <si>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</si>
  <si>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</si>
  <si>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</si>
  <si>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</si>
  <si>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</si>
  <si>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</si>
  <si>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</si>
  <si>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</si>
  <si>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</si>
  <si>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</si>
  <si>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</si>
  <si>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</si>
  <si>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</si>
  <si>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</si>
  <si>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</si>
  <si>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</si>
  <si>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</si>
  <si>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</si>
  <si>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</si>
  <si>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</si>
  <si>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</si>
  <si>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</si>
  <si>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</si>
  <si>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</si>
  <si>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</si>
  <si>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</si>
  <si>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</si>
  <si>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</si>
  <si>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</si>
  <si>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</si>
  <si>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</si>
  <si>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</si>
  <si>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</si>
  <si>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</si>
  <si>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</si>
  <si>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</si>
  <si>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</si>
  <si>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</si>
  <si>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</si>
  <si>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</si>
  <si>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</si>
  <si>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</si>
  <si>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</si>
  <si>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</si>
  <si>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</si>
  <si>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</si>
  <si>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</si>
  <si>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</si>
  <si>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</si>
  <si>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</si>
  <si>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</si>
  <si>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</si>
  <si>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</si>
  <si>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</si>
  <si>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</si>
  <si>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</si>
  <si>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</si>
  <si>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</si>
  <si>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</si>
  <si>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</si>
  <si>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</si>
  <si>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</si>
  <si>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</si>
  <si>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</si>
  <si>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</si>
  <si>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</si>
  <si>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</si>
  <si>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</si>
  <si>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</si>
  <si>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</si>
  <si>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</si>
  <si>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</si>
  <si>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</si>
  <si>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</si>
  <si>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</si>
  <si>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</si>
  <si>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</si>
  <si>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</si>
  <si>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</si>
  <si>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</si>
  <si>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</si>
  <si>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</si>
  <si>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</si>
  <si>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</si>
  <si>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</si>
  <si>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</si>
  <si>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</si>
  <si>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</si>
  <si>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</si>
  <si>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</si>
  <si>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</si>
  <si>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</si>
  <si>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</si>
  <si>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</si>
  <si>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</si>
  <si>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</si>
  <si>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</si>
  <si>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</si>
  <si>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</si>
  <si>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①経常収支比率は、平均値よりも高い数値を維持しています。また、⑤料金回収率も100％以上となっており、今後も健全経営を維持できる見込みです。
②累積欠損金比率は、令和３年度においても純利益を計上しているため、0%を維持しています。
③流動比率は、現金・預金が増加したため、前年度より数値が上昇し、平均値よりも高い数値となっています。
④企業債残高対給水収益比率は、近年、企業債の借入れを行っていないため、年々減少しています。
⑥給水原価、⑦施設利用率及び⑧有収率は、平均値よりも良好な数値となっており、施設を有効に利用して、効率的な事業経営を行っています。</t>
    <rPh sb="1" eb="3">
      <t>ケイジョウ</t>
    </rPh>
    <rPh sb="3" eb="5">
      <t>シュウシ</t>
    </rPh>
    <rPh sb="5" eb="7">
      <t>ヒリツ</t>
    </rPh>
    <rPh sb="9" eb="12">
      <t>ヘイキンチ</t>
    </rPh>
    <rPh sb="15" eb="16">
      <t>タカ</t>
    </rPh>
    <rPh sb="17" eb="19">
      <t>スウチ</t>
    </rPh>
    <rPh sb="20" eb="22">
      <t>イジ</t>
    </rPh>
    <rPh sb="32" eb="34">
      <t>リョウキン</t>
    </rPh>
    <rPh sb="34" eb="36">
      <t>カイシュウ</t>
    </rPh>
    <rPh sb="36" eb="37">
      <t>リツ</t>
    </rPh>
    <rPh sb="42" eb="44">
      <t>イジョウ</t>
    </rPh>
    <rPh sb="51" eb="53">
      <t>コンゴ</t>
    </rPh>
    <rPh sb="54" eb="56">
      <t>ケンゼン</t>
    </rPh>
    <rPh sb="56" eb="58">
      <t>ケイエイ</t>
    </rPh>
    <rPh sb="59" eb="61">
      <t>イジ</t>
    </rPh>
    <rPh sb="64" eb="66">
      <t>ミコ</t>
    </rPh>
    <rPh sb="72" eb="74">
      <t>ルイセキ</t>
    </rPh>
    <rPh sb="74" eb="76">
      <t>ケッソン</t>
    </rPh>
    <rPh sb="76" eb="77">
      <t>キン</t>
    </rPh>
    <rPh sb="77" eb="79">
      <t>ヒリツ</t>
    </rPh>
    <rPh sb="81" eb="83">
      <t>レイワ</t>
    </rPh>
    <rPh sb="84" eb="86">
      <t>ネンド</t>
    </rPh>
    <rPh sb="91" eb="94">
      <t>ジュンリエキ</t>
    </rPh>
    <rPh sb="95" eb="97">
      <t>ケイジョウ</t>
    </rPh>
    <rPh sb="107" eb="109">
      <t>イジ</t>
    </rPh>
    <rPh sb="117" eb="119">
      <t>リュウドウ</t>
    </rPh>
    <rPh sb="119" eb="121">
      <t>ヒリツ</t>
    </rPh>
    <rPh sb="129" eb="131">
      <t>ゾウカ</t>
    </rPh>
    <rPh sb="148" eb="150">
      <t>ヘイキン</t>
    </rPh>
    <rPh sb="150" eb="151">
      <t>アタイ</t>
    </rPh>
    <rPh sb="154" eb="155">
      <t>タカ</t>
    </rPh>
    <rPh sb="156" eb="158">
      <t>スウチ</t>
    </rPh>
    <rPh sb="168" eb="170">
      <t>キギョウ</t>
    </rPh>
    <rPh sb="170" eb="171">
      <t>サイ</t>
    </rPh>
    <rPh sb="171" eb="173">
      <t>ザンダカ</t>
    </rPh>
    <rPh sb="173" eb="174">
      <t>タイ</t>
    </rPh>
    <rPh sb="174" eb="176">
      <t>キュウスイ</t>
    </rPh>
    <rPh sb="176" eb="178">
      <t>シュウエキ</t>
    </rPh>
    <rPh sb="178" eb="180">
      <t>ヒリツ</t>
    </rPh>
    <rPh sb="182" eb="184">
      <t>キンネン</t>
    </rPh>
    <rPh sb="185" eb="187">
      <t>キギョウ</t>
    </rPh>
    <rPh sb="187" eb="188">
      <t>サイ</t>
    </rPh>
    <rPh sb="189" eb="191">
      <t>カリイ</t>
    </rPh>
    <rPh sb="193" eb="194">
      <t>オコナ</t>
    </rPh>
    <rPh sb="202" eb="204">
      <t>ネンネン</t>
    </rPh>
    <rPh sb="204" eb="206">
      <t>ゲンショウ</t>
    </rPh>
    <rPh sb="214" eb="216">
      <t>キュウスイ</t>
    </rPh>
    <rPh sb="216" eb="218">
      <t>ゲンカ</t>
    </rPh>
    <rPh sb="220" eb="222">
      <t>シセツ</t>
    </rPh>
    <rPh sb="222" eb="224">
      <t>リヨウ</t>
    </rPh>
    <rPh sb="224" eb="225">
      <t>リツ</t>
    </rPh>
    <rPh sb="225" eb="226">
      <t>オヨ</t>
    </rPh>
    <rPh sb="228" eb="231">
      <t>ユウシュウリツ</t>
    </rPh>
    <rPh sb="233" eb="235">
      <t>ヘイキン</t>
    </rPh>
    <rPh sb="235" eb="236">
      <t>アタイ</t>
    </rPh>
    <rPh sb="239" eb="241">
      <t>リョウコウ</t>
    </rPh>
    <rPh sb="242" eb="244">
      <t>スウチ</t>
    </rPh>
    <rPh sb="251" eb="253">
      <t>シセツ</t>
    </rPh>
    <rPh sb="254" eb="256">
      <t>ユウコウ</t>
    </rPh>
    <rPh sb="257" eb="259">
      <t>リヨウ</t>
    </rPh>
    <rPh sb="262" eb="265">
      <t>コウリツテキ</t>
    </rPh>
    <rPh sb="266" eb="268">
      <t>ジギョウ</t>
    </rPh>
    <rPh sb="268" eb="270">
      <t>ケイエイ</t>
    </rPh>
    <rPh sb="271" eb="272">
      <t>オコナ</t>
    </rPh>
    <phoneticPr fontId="4"/>
  </si>
  <si>
    <t>①有形固定資産減価償却率は、平均値よりは低い数値ですが、増加傾向にあり、計画的に施設等の更新を進めていく必要があります。
②管路経年化率は、平均値よりは低い数値ですが、年々数値が高くなっており、管路の老朽化が進んでいます。布設年度の古い管や漏水管等に重点を置き、管路の重要度も考慮しながら、老朽管の更新を進めていきます。
③管路更新率は、年々数値が低くなっていますが、特に令和３年度は、県道や市道との同調工事において、計画通りの施行をすることができず、平均値を下回りました。</t>
    <rPh sb="1" eb="3">
      <t>ユウケイ</t>
    </rPh>
    <rPh sb="3" eb="5">
      <t>コテイ</t>
    </rPh>
    <rPh sb="5" eb="7">
      <t>シサン</t>
    </rPh>
    <rPh sb="7" eb="9">
      <t>ゲンカ</t>
    </rPh>
    <rPh sb="9" eb="11">
      <t>ショウキャク</t>
    </rPh>
    <rPh sb="11" eb="12">
      <t>リツ</t>
    </rPh>
    <rPh sb="28" eb="30">
      <t>ゾウカ</t>
    </rPh>
    <rPh sb="30" eb="32">
      <t>ケイコウ</t>
    </rPh>
    <rPh sb="36" eb="39">
      <t>ケイカクテキ</t>
    </rPh>
    <rPh sb="40" eb="43">
      <t>シセツトウ</t>
    </rPh>
    <rPh sb="44" eb="46">
      <t>コウシン</t>
    </rPh>
    <rPh sb="47" eb="48">
      <t>スス</t>
    </rPh>
    <rPh sb="52" eb="54">
      <t>ヒツヨウ</t>
    </rPh>
    <rPh sb="62" eb="64">
      <t>カンロ</t>
    </rPh>
    <rPh sb="64" eb="67">
      <t>ケイネンカ</t>
    </rPh>
    <rPh sb="67" eb="68">
      <t>リツ</t>
    </rPh>
    <rPh sb="70" eb="73">
      <t>ヘイキンチ</t>
    </rPh>
    <rPh sb="76" eb="77">
      <t>ヒク</t>
    </rPh>
    <rPh sb="78" eb="80">
      <t>スウチ</t>
    </rPh>
    <rPh sb="84" eb="86">
      <t>ネンネン</t>
    </rPh>
    <rPh sb="86" eb="88">
      <t>スウチ</t>
    </rPh>
    <rPh sb="89" eb="90">
      <t>タカ</t>
    </rPh>
    <rPh sb="97" eb="99">
      <t>カンロ</t>
    </rPh>
    <rPh sb="100" eb="103">
      <t>ロウキュウカ</t>
    </rPh>
    <rPh sb="104" eb="105">
      <t>スス</t>
    </rPh>
    <rPh sb="111" eb="115">
      <t>フセツネンド</t>
    </rPh>
    <rPh sb="116" eb="117">
      <t>フル</t>
    </rPh>
    <rPh sb="118" eb="119">
      <t>カン</t>
    </rPh>
    <rPh sb="120" eb="122">
      <t>ロウスイ</t>
    </rPh>
    <rPh sb="122" eb="123">
      <t>カン</t>
    </rPh>
    <rPh sb="123" eb="124">
      <t>トウ</t>
    </rPh>
    <rPh sb="125" eb="127">
      <t>ジュウテン</t>
    </rPh>
    <rPh sb="128" eb="129">
      <t>オ</t>
    </rPh>
    <rPh sb="131" eb="133">
      <t>カンロ</t>
    </rPh>
    <rPh sb="134" eb="137">
      <t>ジュウヨウド</t>
    </rPh>
    <rPh sb="138" eb="140">
      <t>コウリョ</t>
    </rPh>
    <rPh sb="145" eb="147">
      <t>ロウキュウ</t>
    </rPh>
    <rPh sb="147" eb="148">
      <t>カン</t>
    </rPh>
    <rPh sb="149" eb="151">
      <t>コウシン</t>
    </rPh>
    <rPh sb="152" eb="153">
      <t>スス</t>
    </rPh>
    <rPh sb="162" eb="164">
      <t>カンロ</t>
    </rPh>
    <rPh sb="164" eb="166">
      <t>コウシン</t>
    </rPh>
    <rPh sb="166" eb="167">
      <t>リツ</t>
    </rPh>
    <rPh sb="169" eb="171">
      <t>ネンネン</t>
    </rPh>
    <rPh sb="171" eb="173">
      <t>スウチ</t>
    </rPh>
    <rPh sb="174" eb="175">
      <t>ヒク</t>
    </rPh>
    <rPh sb="184" eb="185">
      <t>トク</t>
    </rPh>
    <rPh sb="186" eb="188">
      <t>レイワ</t>
    </rPh>
    <rPh sb="189" eb="191">
      <t>ネンド</t>
    </rPh>
    <rPh sb="226" eb="229">
      <t>ヘイキンチ</t>
    </rPh>
    <rPh sb="230" eb="232">
      <t>シタマワ</t>
    </rPh>
    <phoneticPr fontId="4"/>
  </si>
  <si>
    <t>経営の健全性・効率性については、すべての数値で平均値よりも良好な数値となっており、健全で効率的な経営を行っていることがわかります。
一方、老朽化の状況については、有形固定資産減価償却率と管路経年化率は上昇傾向に、管路更新率は下降傾向にあることから、老朽化が進んでいることがわかります。
令和３年度は現金・預金が増加しましたが、中長期的には施設及び管路の更新費用が増加する見込みです。
令和２年度に策定した大府市水道ビジョン及び大府市水道事業経営戦略に基づき、適宜、見直しを図りながら、健全な経営を維持しつつ、施設及び管路の更新を計画的に進めます。</t>
    <rPh sb="0" eb="2">
      <t>ケイエイ</t>
    </rPh>
    <rPh sb="3" eb="6">
      <t>ケンゼンセイ</t>
    </rPh>
    <rPh sb="7" eb="10">
      <t>コウリツセイ</t>
    </rPh>
    <rPh sb="20" eb="22">
      <t>スウチ</t>
    </rPh>
    <rPh sb="23" eb="25">
      <t>ヘイキン</t>
    </rPh>
    <rPh sb="25" eb="26">
      <t>アタイ</t>
    </rPh>
    <rPh sb="29" eb="31">
      <t>リョウコウ</t>
    </rPh>
    <rPh sb="32" eb="34">
      <t>スウチ</t>
    </rPh>
    <rPh sb="41" eb="43">
      <t>ケンゼン</t>
    </rPh>
    <rPh sb="44" eb="47">
      <t>コウリツテキ</t>
    </rPh>
    <rPh sb="48" eb="50">
      <t>ケイエイ</t>
    </rPh>
    <rPh sb="51" eb="52">
      <t>オコナ</t>
    </rPh>
    <rPh sb="66" eb="68">
      <t>イッポウ</t>
    </rPh>
    <rPh sb="69" eb="72">
      <t>ロウキュウカ</t>
    </rPh>
    <rPh sb="73" eb="75">
      <t>ジョウキョウ</t>
    </rPh>
    <rPh sb="81" eb="83">
      <t>ユウケイ</t>
    </rPh>
    <rPh sb="83" eb="85">
      <t>コテイ</t>
    </rPh>
    <rPh sb="85" eb="87">
      <t>シサン</t>
    </rPh>
    <rPh sb="87" eb="91">
      <t>ゲンカショウキャク</t>
    </rPh>
    <rPh sb="91" eb="92">
      <t>リツ</t>
    </rPh>
    <rPh sb="93" eb="95">
      <t>カンロ</t>
    </rPh>
    <rPh sb="95" eb="98">
      <t>ケイネンカ</t>
    </rPh>
    <rPh sb="98" eb="99">
      <t>リツ</t>
    </rPh>
    <rPh sb="100" eb="102">
      <t>ジョウショウ</t>
    </rPh>
    <rPh sb="102" eb="104">
      <t>ケイコウ</t>
    </rPh>
    <rPh sb="106" eb="108">
      <t>カンロ</t>
    </rPh>
    <rPh sb="108" eb="110">
      <t>コウシン</t>
    </rPh>
    <rPh sb="110" eb="111">
      <t>リツ</t>
    </rPh>
    <rPh sb="112" eb="114">
      <t>カコウ</t>
    </rPh>
    <rPh sb="114" eb="116">
      <t>ケイコウ</t>
    </rPh>
    <rPh sb="124" eb="127">
      <t>ロウキュウカ</t>
    </rPh>
    <rPh sb="128" eb="129">
      <t>スス</t>
    </rPh>
    <rPh sb="143" eb="145">
      <t>レイワ</t>
    </rPh>
    <rPh sb="147" eb="148">
      <t>ド</t>
    </rPh>
    <rPh sb="149" eb="151">
      <t>ゲンキン</t>
    </rPh>
    <rPh sb="152" eb="154">
      <t>ヨキン</t>
    </rPh>
    <rPh sb="155" eb="157">
      <t>ゾウカ</t>
    </rPh>
    <rPh sb="163" eb="167">
      <t>チュウチョウキテキ</t>
    </rPh>
    <rPh sb="169" eb="171">
      <t>シセツ</t>
    </rPh>
    <rPh sb="171" eb="172">
      <t>オヨ</t>
    </rPh>
    <rPh sb="173" eb="175">
      <t>カンロ</t>
    </rPh>
    <rPh sb="176" eb="178">
      <t>コウシン</t>
    </rPh>
    <rPh sb="178" eb="180">
      <t>ヒヨウ</t>
    </rPh>
    <rPh sb="181" eb="183">
      <t>ゾウカ</t>
    </rPh>
    <rPh sb="185" eb="187">
      <t>ミコ</t>
    </rPh>
    <rPh sb="192" eb="194">
      <t>レイワ</t>
    </rPh>
    <rPh sb="195" eb="197">
      <t>ネンド</t>
    </rPh>
    <rPh sb="198" eb="200">
      <t>サクテイ</t>
    </rPh>
    <rPh sb="211" eb="212">
      <t>オヨ</t>
    </rPh>
    <rPh sb="213" eb="216">
      <t>オオブシ</t>
    </rPh>
    <rPh sb="216" eb="218">
      <t>スイドウ</t>
    </rPh>
    <rPh sb="218" eb="220">
      <t>ジギョウ</t>
    </rPh>
    <rPh sb="220" eb="222">
      <t>ケイエイ</t>
    </rPh>
    <rPh sb="222" eb="224">
      <t>センリャク</t>
    </rPh>
    <rPh sb="225" eb="226">
      <t>モト</t>
    </rPh>
    <rPh sb="242" eb="244">
      <t>ケンゼン</t>
    </rPh>
    <rPh sb="245" eb="247">
      <t>ケイエイ</t>
    </rPh>
    <rPh sb="248" eb="250">
      <t>イジ</t>
    </rPh>
    <rPh sb="254" eb="256">
      <t>シセツ</t>
    </rPh>
    <rPh sb="256" eb="257">
      <t>オヨ</t>
    </rPh>
    <rPh sb="258" eb="260">
      <t>カンロ</t>
    </rPh>
    <rPh sb="261" eb="263">
      <t>コウシン</t>
    </rPh>
    <rPh sb="264" eb="267">
      <t>ケイカクテキ</t>
    </rPh>
    <rPh sb="268" eb="26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</si>
</sst>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2.0499999999999998</c:v>
                </c:pt>
                <c:pt idx="1">
                  <c:v>1.62</c:v>
                </c:pt>
                <c:pt idx="2">
                  <c:v>1.52</c:v>
                </c:pt>
                <c:pt idx="3">
                  <c:v>1</c:v>
                </c:pt>
                <c:pt idx="4">
                  <c:v>0.33</c:v>
                </c:pt>
              </c:numCache>
            </c:numRef>
          </c:val>
          <c:extLst>
            <c:ext xmlns:c16="http://schemas.microsoft.com/office/drawing/2014/chart" uri="{C3380CC4-5D6E-409C-BE32-E72D297353CC}">
              <c16:uniqueId val="{00000000-1731-406B-85F5-0DC6AE5837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731-406B-85F5-0DC6AE5837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79.66</c:v>
                </c:pt>
                <c:pt idx="1">
                  <c:v>79.77</c:v>
                </c:pt>
                <c:pt idx="2">
                  <c:v>79.58</c:v>
                </c:pt>
                <c:pt idx="3">
                  <c:v>80.88</c:v>
                </c:pt>
                <c:pt idx="4">
                  <c:v>80</c:v>
                </c:pt>
              </c:numCache>
            </c:numRef>
          </c:val>
          <c:extLst>
            <c:ext xmlns:c16="http://schemas.microsoft.com/office/drawing/2014/chart" uri="{C3380CC4-5D6E-409C-BE32-E72D297353CC}">
              <c16:uniqueId val="{00000000-4D25-4289-82C9-46ECCBA0C6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D25-4289-82C9-46ECCBA0C6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96.88</c:v>
                </c:pt>
                <c:pt idx="1">
                  <c:v>97.35</c:v>
                </c:pt>
                <c:pt idx="2">
                  <c:v>96.83</c:v>
                </c:pt>
                <c:pt idx="3">
                  <c:v>97.14</c:v>
                </c:pt>
                <c:pt idx="4">
                  <c:v>96.81</c:v>
                </c:pt>
              </c:numCache>
            </c:numRef>
          </c:val>
          <c:extLst>
            <c:ext xmlns:c16="http://schemas.microsoft.com/office/drawing/2014/chart" uri="{C3380CC4-5D6E-409C-BE32-E72D297353CC}">
              <c16:uniqueId val="{00000000-93E5-45E2-906B-D60687E516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93E5-45E2-906B-D60687E516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131.28</c:v>
                </c:pt>
                <c:pt idx="1">
                  <c:v>127.5</c:v>
                </c:pt>
                <c:pt idx="2">
                  <c:v>125.98</c:v>
                </c:pt>
                <c:pt idx="3">
                  <c:v>125.61</c:v>
                </c:pt>
                <c:pt idx="4">
                  <c:v>122.78</c:v>
                </c:pt>
              </c:numCache>
            </c:numRef>
          </c:val>
          <c:extLst>
            <c:ext xmlns:c16="http://schemas.microsoft.com/office/drawing/2014/chart" uri="{C3380CC4-5D6E-409C-BE32-E72D297353CC}">
              <c16:uniqueId val="{00000000-B71F-4AE9-B1C6-183C1FEEEA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B71F-4AE9-B1C6-183C1FEEEA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39.65</c:v>
                </c:pt>
                <c:pt idx="1">
                  <c:v>38.79</c:v>
                </c:pt>
                <c:pt idx="2">
                  <c:v>39.75</c:v>
                </c:pt>
                <c:pt idx="3">
                  <c:v>40.869999999999997</c:v>
                </c:pt>
                <c:pt idx="4">
                  <c:v>42.31</c:v>
                </c:pt>
              </c:numCache>
            </c:numRef>
          </c:val>
          <c:extLst>
            <c:ext xmlns:c16="http://schemas.microsoft.com/office/drawing/2014/chart" uri="{C3380CC4-5D6E-409C-BE32-E72D297353CC}">
              <c16:uniqueId val="{00000000-5389-42DD-9186-0F18B58A67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5389-42DD-9186-0F18B58A67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7.76</c:v>
                </c:pt>
                <c:pt idx="1">
                  <c:v>9.11</c:v>
                </c:pt>
                <c:pt idx="2">
                  <c:v>9.66</c:v>
                </c:pt>
                <c:pt idx="3">
                  <c:v>11.11</c:v>
                </c:pt>
                <c:pt idx="4">
                  <c:v>13.26</c:v>
                </c:pt>
              </c:numCache>
            </c:numRef>
          </c:val>
          <c:extLst>
            <c:ext xmlns:c16="http://schemas.microsoft.com/office/drawing/2014/chart" uri="{C3380CC4-5D6E-409C-BE32-E72D297353CC}">
              <c16:uniqueId val="{00000000-332E-4D8B-8882-7DDC6FD5FF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332E-4D8B-8882-7DDC6FD5FF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DF-4708-99CF-84D02B20BD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0EDF-4708-99CF-84D02B20BD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579.64</c:v>
                </c:pt>
                <c:pt idx="1">
                  <c:v>281.61</c:v>
                </c:pt>
                <c:pt idx="2">
                  <c:v>686.88</c:v>
                </c:pt>
                <c:pt idx="3">
                  <c:v>690.43</c:v>
                </c:pt>
                <c:pt idx="4">
                  <c:v>815.21</c:v>
                </c:pt>
              </c:numCache>
            </c:numRef>
          </c:val>
          <c:extLst>
            <c:ext xmlns:c16="http://schemas.microsoft.com/office/drawing/2014/chart" uri="{C3380CC4-5D6E-409C-BE32-E72D297353CC}">
              <c16:uniqueId val="{00000000-098C-41FB-980E-CAA1B433A7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098C-41FB-980E-CAA1B433A7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59.47</c:v>
                </c:pt>
                <c:pt idx="1">
                  <c:v>53.4</c:v>
                </c:pt>
                <c:pt idx="2">
                  <c:v>48.51</c:v>
                </c:pt>
                <c:pt idx="3">
                  <c:v>46.62</c:v>
                </c:pt>
                <c:pt idx="4">
                  <c:v>38.86</c:v>
                </c:pt>
              </c:numCache>
            </c:numRef>
          </c:val>
          <c:extLst>
            <c:ext xmlns:c16="http://schemas.microsoft.com/office/drawing/2014/chart" uri="{C3380CC4-5D6E-409C-BE32-E72D297353CC}">
              <c16:uniqueId val="{00000000-4F53-4766-BAC2-872E7CD51C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F53-4766-BAC2-872E7CD51C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129.66</c:v>
                </c:pt>
                <c:pt idx="1">
                  <c:v>124.95</c:v>
                </c:pt>
                <c:pt idx="2">
                  <c:v>123.11</c:v>
                </c:pt>
                <c:pt idx="3">
                  <c:v>115.26</c:v>
                </c:pt>
                <c:pt idx="4">
                  <c:v>119.82</c:v>
                </c:pt>
              </c:numCache>
            </c:numRef>
          </c:val>
          <c:extLst>
            <c:ext xmlns:c16="http://schemas.microsoft.com/office/drawing/2014/chart" uri="{C3380CC4-5D6E-409C-BE32-E72D297353CC}">
              <c16:uniqueId val="{00000000-A8F9-426A-9EC1-3B38BB2FC6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8F9-426A-9EC1-3B38BB2FC6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134.49</c:v>
                </c:pt>
                <c:pt idx="1">
                  <c:v>139.93</c:v>
                </c:pt>
                <c:pt idx="2">
                  <c:v>141.68</c:v>
                </c:pt>
                <c:pt idx="3">
                  <c:v>138.80000000000001</c:v>
                </c:pt>
                <c:pt idx="4">
                  <c:v>143.35</c:v>
                </c:pt>
              </c:numCache>
            </c:numRef>
          </c:val>
          <c:extLst>
            <c:ext xmlns:c16="http://schemas.microsoft.com/office/drawing/2014/chart" uri="{C3380CC4-5D6E-409C-BE32-E72D297353CC}">
              <c16:uniqueId val="{00000000-941C-4766-B3C8-3801DBCFFA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941C-4766-B3C8-3801DBCFFA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大府市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92698</v>
      </c>
      <c r="AM8" s="45"/>
      <c r="AN8" s="45"/>
      <c r="AO8" s="45"/>
      <c r="AP8" s="45"/>
      <c r="AQ8" s="45"/>
      <c r="AR8" s="45"/>
      <c r="AS8" s="45"/>
      <c r="AT8" s="46">
        <f>データ!$S$6</f>
        <v>33.659999999999997</v>
      </c>
      <c r="AU8" s="47"/>
      <c r="AV8" s="47"/>
      <c r="AW8" s="47"/>
      <c r="AX8" s="47"/>
      <c r="AY8" s="47"/>
      <c r="AZ8" s="47"/>
      <c r="BA8" s="47"/>
      <c r="BB8" s="48">
        <f>データ!$T$6</f>
        <v>2753.95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95.53</v>
      </c>
      <c r="J10" s="47"/>
      <c r="K10" s="47"/>
      <c r="L10" s="47"/>
      <c r="M10" s="47"/>
      <c r="N10" s="47"/>
      <c r="O10" s="81"/>
      <c r="P10" s="48">
        <f>データ!$P$6</f>
        <v>99.98</v>
      </c>
      <c r="Q10" s="48"/>
      <c r="R10" s="48"/>
      <c r="S10" s="48"/>
      <c r="T10" s="48"/>
      <c r="U10" s="48"/>
      <c r="V10" s="48"/>
      <c r="W10" s="45">
        <f>データ!$Q$6</f>
        <v>2860</v>
      </c>
      <c r="X10" s="45"/>
      <c r="Y10" s="45"/>
      <c r="Z10" s="45"/>
      <c r="AA10" s="45"/>
      <c r="AB10" s="45"/>
      <c r="AC10" s="45"/>
      <c r="AD10" s="2"/>
      <c r="AE10" s="2"/>
      <c r="AF10" s="2"/>
      <c r="AG10" s="2"/>
      <c r="AH10" s="2"/>
      <c r="AI10" s="2"/>
      <c r="AJ10" s="2"/>
      <c r="AK10" s="2"/>
      <c r="AL10" s="45">
        <f>データ!$U$6</f>
        <v>92680</v>
      </c>
      <c r="AM10" s="45"/>
      <c r="AN10" s="45"/>
      <c r="AO10" s="45"/>
      <c r="AP10" s="45"/>
      <c r="AQ10" s="45"/>
      <c r="AR10" s="45"/>
      <c r="AS10" s="45"/>
      <c r="AT10" s="46">
        <f>データ!$V$6</f>
        <v>33.659999999999997</v>
      </c>
      <c r="AU10" s="47"/>
      <c r="AV10" s="47"/>
      <c r="AW10" s="47"/>
      <c r="AX10" s="47"/>
      <c r="AY10" s="47"/>
      <c r="AZ10" s="47"/>
      <c r="BA10" s="47"/>
      <c r="BB10" s="48">
        <f>データ!$W$6</f>
        <v>2753.42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F6iSj4aiC4jjqxE6UHd26YFdbJpVtwiqkxB8tLKOAss+MM4dA/uCTPoxLAS0pHB0GsvU9WH2Uc8rUtXTr4LQw==" saltValue="IfYDouff2NhfAwIDHjUb/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232238</v>
      </c>
      <c r="D6" s="20">
        <f t="shared" si="3"/>
        <v>46</v>
      </c>
      <c r="E6" s="20">
        <f t="shared" si="3"/>
        <v>1</v>
      </c>
      <c r="F6" s="20">
        <f t="shared" si="3"/>
        <v>0</v>
      </c>
      <c r="G6" s="20">
        <f t="shared" si="3"/>
        <v>1</v>
      </c>
      <c r="H6" s="20" t="str">
        <f t="shared" si="3"/>
        <v>愛知県　大府市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95.53</v>
      </c>
      <c r="P6" s="21">
        <f t="shared" si="3"/>
        <v>99.98</v>
      </c>
      <c r="Q6" s="21">
        <f t="shared" si="3"/>
        <v>2860</v>
      </c>
      <c r="R6" s="21">
        <f t="shared" si="3"/>
        <v>92698</v>
      </c>
      <c r="S6" s="21">
        <f t="shared" si="3"/>
        <v>33.659999999999997</v>
      </c>
      <c r="T6" s="21">
        <f t="shared" si="3"/>
        <v>2753.95</v>
      </c>
      <c r="U6" s="21">
        <f t="shared" si="3"/>
        <v>92680</v>
      </c>
      <c r="V6" s="21">
        <f t="shared" si="3"/>
        <v>33.659999999999997</v>
      </c>
      <c r="W6" s="21">
        <f t="shared" si="3"/>
        <v>2753.42</v>
      </c>
      <c r="X6" s="22">
        <f>IF(X7="",NA(),X7)</f>
        <v>131.28</v>
      </c>
      <c r="Y6" s="22">
        <f t="shared" ref="Y6:AG6" si="4">IF(Y7="",NA(),Y7)</f>
        <v>127.5</v>
      </c>
      <c r="Z6" s="22">
        <f t="shared" si="4"/>
        <v>125.98</v>
      </c>
      <c r="AA6" s="22">
        <f t="shared" si="4"/>
        <v>125.61</v>
      </c>
      <c r="AB6" s="22">
        <f t="shared" si="4"/>
        <v>122.78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579.64</v>
      </c>
      <c r="AU6" s="22">
        <f t="shared" ref="AU6:BC6" si="6">IF(AU7="",NA(),AU7)</f>
        <v>281.61</v>
      </c>
      <c r="AV6" s="22">
        <f t="shared" si="6"/>
        <v>686.88</v>
      </c>
      <c r="AW6" s="22">
        <f t="shared" si="6"/>
        <v>690.43</v>
      </c>
      <c r="AX6" s="22">
        <f t="shared" si="6"/>
        <v>815.21</v>
      </c>
      <c r="AY6" s="22">
        <f t="shared" si="6"/>
        <v>355.5</v>
      </c>
      <c r="AZ6" s="22">
        <f t="shared" si="6"/>
        <v>349.83</v>
      </c>
      <c r="BA6" s="22">
        <f t="shared" si="6"/>
        <v>360.86</v>
      </c>
      <c r="BB6" s="22">
        <f t="shared" si="6"/>
        <v>350.79</v>
      </c>
      <c r="BC6" s="22">
        <f t="shared" si="6"/>
        <v>354.57</v>
      </c>
      <c r="BD6" s="21" t="str">
        <f>IF(BD7="","",IF(BD7="-","【-】","【"&amp;SUBSTITUTE(TEXT(BD7,"#,##0.00"),"-","△")&amp;"】"))</f>
        <v>【261.51】</v>
      </c>
      <c r="BE6" s="22">
        <f>IF(BE7="",NA(),BE7)</f>
        <v>59.47</v>
      </c>
      <c r="BF6" s="22">
        <f t="shared" ref="BF6:BN6" si="7">IF(BF7="",NA(),BF7)</f>
        <v>53.4</v>
      </c>
      <c r="BG6" s="22">
        <f t="shared" si="7"/>
        <v>48.51</v>
      </c>
      <c r="BH6" s="22">
        <f t="shared" si="7"/>
        <v>46.62</v>
      </c>
      <c r="BI6" s="22">
        <f t="shared" si="7"/>
        <v>38.86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129.66</v>
      </c>
      <c r="BQ6" s="22">
        <f t="shared" ref="BQ6:BY6" si="8">IF(BQ7="",NA(),BQ7)</f>
        <v>124.95</v>
      </c>
      <c r="BR6" s="22">
        <f t="shared" si="8"/>
        <v>123.11</v>
      </c>
      <c r="BS6" s="22">
        <f t="shared" si="8"/>
        <v>115.26</v>
      </c>
      <c r="BT6" s="22">
        <f t="shared" si="8"/>
        <v>119.82</v>
      </c>
      <c r="BU6" s="22">
        <f t="shared" si="8"/>
        <v>104.57</v>
      </c>
      <c r="BV6" s="22">
        <f t="shared" si="8"/>
        <v>103.54</v>
      </c>
      <c r="BW6" s="22">
        <f t="shared" si="8"/>
        <v>103.32</v>
      </c>
      <c r="BX6" s="22">
        <f t="shared" si="8"/>
        <v>100.85</v>
      </c>
      <c r="BY6" s="22">
        <f t="shared" si="8"/>
        <v>103.79</v>
      </c>
      <c r="BZ6" s="21" t="str">
        <f>IF(BZ7="","",IF(BZ7="-","【-】","【"&amp;SUBSTITUTE(TEXT(BZ7,"#,##0.00"),"-","△")&amp;"】"))</f>
        <v>【102.35】</v>
      </c>
      <c r="CA6" s="22">
        <f>IF(CA7="",NA(),CA7)</f>
        <v>134.49</v>
      </c>
      <c r="CB6" s="22">
        <f t="shared" ref="CB6:CJ6" si="9">IF(CB7="",NA(),CB7)</f>
        <v>139.93</v>
      </c>
      <c r="CC6" s="22">
        <f t="shared" si="9"/>
        <v>141.68</v>
      </c>
      <c r="CD6" s="22">
        <f t="shared" si="9"/>
        <v>138.80000000000001</v>
      </c>
      <c r="CE6" s="22">
        <f t="shared" si="9"/>
        <v>143.35</v>
      </c>
      <c r="CF6" s="22">
        <f t="shared" si="9"/>
        <v>165.47</v>
      </c>
      <c r="CG6" s="22">
        <f t="shared" si="9"/>
        <v>167.46</v>
      </c>
      <c r="CH6" s="22">
        <f t="shared" si="9"/>
        <v>168.56</v>
      </c>
      <c r="CI6" s="22">
        <f t="shared" si="9"/>
        <v>167.1</v>
      </c>
      <c r="CJ6" s="22">
        <f t="shared" si="9"/>
        <v>167.86</v>
      </c>
      <c r="CK6" s="21" t="str">
        <f>IF(CK7="","",IF(CK7="-","【-】","【"&amp;SUBSTITUTE(TEXT(CK7,"#,##0.00"),"-","△")&amp;"】"))</f>
        <v>【167.74】</v>
      </c>
      <c r="CL6" s="22">
        <f>IF(CL7="",NA(),CL7)</f>
        <v>79.66</v>
      </c>
      <c r="CM6" s="22">
        <f t="shared" ref="CM6:CU6" si="10">IF(CM7="",NA(),CM7)</f>
        <v>79.77</v>
      </c>
      <c r="CN6" s="22">
        <f t="shared" si="10"/>
        <v>79.58</v>
      </c>
      <c r="CO6" s="22">
        <f t="shared" si="10"/>
        <v>80.88</v>
      </c>
      <c r="CP6" s="22">
        <f t="shared" si="10"/>
        <v>80</v>
      </c>
      <c r="CQ6" s="22">
        <f t="shared" si="10"/>
        <v>59.74</v>
      </c>
      <c r="CR6" s="22">
        <f t="shared" si="10"/>
        <v>59.46</v>
      </c>
      <c r="CS6" s="22">
        <f t="shared" si="10"/>
        <v>59.51</v>
      </c>
      <c r="CT6" s="22">
        <f t="shared" si="10"/>
        <v>59.91</v>
      </c>
      <c r="CU6" s="22">
        <f t="shared" si="10"/>
        <v>59.4</v>
      </c>
      <c r="CV6" s="21" t="str">
        <f>IF(CV7="","",IF(CV7="-","【-】","【"&amp;SUBSTITUTE(TEXT(CV7,"#,##0.00"),"-","△")&amp;"】"))</f>
        <v>【60.29】</v>
      </c>
      <c r="CW6" s="22">
        <f>IF(CW7="",NA(),CW7)</f>
        <v>96.88</v>
      </c>
      <c r="CX6" s="22">
        <f t="shared" ref="CX6:DF6" si="11">IF(CX7="",NA(),CX7)</f>
        <v>97.35</v>
      </c>
      <c r="CY6" s="22">
        <f t="shared" si="11"/>
        <v>96.83</v>
      </c>
      <c r="CZ6" s="22">
        <f t="shared" si="11"/>
        <v>97.14</v>
      </c>
      <c r="DA6" s="22">
        <f t="shared" si="11"/>
        <v>96.81</v>
      </c>
      <c r="DB6" s="22">
        <f t="shared" si="11"/>
        <v>87.28</v>
      </c>
      <c r="DC6" s="22">
        <f t="shared" si="11"/>
        <v>87.41</v>
      </c>
      <c r="DD6" s="22">
        <f t="shared" si="11"/>
        <v>87.08</v>
      </c>
      <c r="DE6" s="22">
        <f t="shared" si="11"/>
        <v>87.26</v>
      </c>
      <c r="DF6" s="22">
        <f t="shared" si="11"/>
        <v>87.57</v>
      </c>
      <c r="DG6" s="21" t="str">
        <f>IF(DG7="","",IF(DG7="-","【-】","【"&amp;SUBSTITUTE(TEXT(DG7,"#,##0.00"),"-","△")&amp;"】"))</f>
        <v>【90.12】</v>
      </c>
      <c r="DH6" s="22">
        <f>IF(DH7="",NA(),DH7)</f>
        <v>39.65</v>
      </c>
      <c r="DI6" s="22">
        <f t="shared" ref="DI6:DQ6" si="12">IF(DI7="",NA(),DI7)</f>
        <v>38.79</v>
      </c>
      <c r="DJ6" s="22">
        <f t="shared" si="12"/>
        <v>39.75</v>
      </c>
      <c r="DK6" s="22">
        <f t="shared" si="12"/>
        <v>40.869999999999997</v>
      </c>
      <c r="DL6" s="22">
        <f t="shared" si="12"/>
        <v>42.31</v>
      </c>
      <c r="DM6" s="22">
        <f t="shared" si="12"/>
        <v>46.94</v>
      </c>
      <c r="DN6" s="22">
        <f t="shared" si="12"/>
        <v>47.62</v>
      </c>
      <c r="DO6" s="22">
        <f t="shared" si="12"/>
        <v>48.55</v>
      </c>
      <c r="DP6" s="22">
        <f t="shared" si="12"/>
        <v>49.2</v>
      </c>
      <c r="DQ6" s="22">
        <f t="shared" si="12"/>
        <v>50.01</v>
      </c>
      <c r="DR6" s="21" t="str">
        <f>IF(DR7="","",IF(DR7="-","【-】","【"&amp;SUBSTITUTE(TEXT(DR7,"#,##0.00"),"-","△")&amp;"】"))</f>
        <v>【50.88】</v>
      </c>
      <c r="DS6" s="22">
        <f>IF(DS7="",NA(),DS7)</f>
        <v>7.76</v>
      </c>
      <c r="DT6" s="22">
        <f t="shared" ref="DT6:EB6" si="13">IF(DT7="",NA(),DT7)</f>
        <v>9.11</v>
      </c>
      <c r="DU6" s="22">
        <f t="shared" si="13"/>
        <v>9.66</v>
      </c>
      <c r="DV6" s="22">
        <f t="shared" si="13"/>
        <v>11.11</v>
      </c>
      <c r="DW6" s="22">
        <f t="shared" si="13"/>
        <v>13.26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2.0499999999999998</v>
      </c>
      <c r="EE6" s="22">
        <f t="shared" ref="EE6:EM6" si="14">IF(EE7="",NA(),EE7)</f>
        <v>1.62</v>
      </c>
      <c r="EF6" s="22">
        <f t="shared" si="14"/>
        <v>1.52</v>
      </c>
      <c r="EG6" s="22">
        <f t="shared" si="14"/>
        <v>1</v>
      </c>
      <c r="EH6" s="22">
        <f t="shared" si="14"/>
        <v>0.33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5">
      <c r="A7" s="15"/>
      <c r="B7" s="24">
        <v>2021</v>
      </c>
      <c r="C7" s="24">
        <v>232238</v>
      </c>
      <c r="D7" s="24">
        <v>46</v>
      </c>
      <c r="E7" s="24">
        <v>1</v>
      </c>
      <c r="F7" s="24">
        <v>0</v>
      </c>
      <c r="G7" s="24">
        <v>1</v>
      </c>
      <c r="H7" s="24" t="s">
        <v>93</v>
      </c>
      <c r="I7" s="24" t="s">
        <v>94</v>
      </c>
      <c r="J7" s="24" t="s">
        <v>95</v>
      </c>
      <c r="K7" s="24" t="s">
        <v>96</v>
      </c>
      <c r="L7" s="24" t="s">
        <v>97</v>
      </c>
      <c r="M7" s="24" t="s">
        <v>98</v>
      </c>
      <c r="N7" s="25" t="s">
        <v>99</v>
      </c>
      <c r="O7" s="25">
        <v>95.53</v>
      </c>
      <c r="P7" s="25">
        <v>99.98</v>
      </c>
      <c r="Q7" s="25">
        <v>2860</v>
      </c>
      <c r="R7" s="25">
        <v>92698</v>
      </c>
      <c r="S7" s="25">
        <v>33.659999999999997</v>
      </c>
      <c r="T7" s="25">
        <v>2753.95</v>
      </c>
      <c r="U7" s="25">
        <v>92680</v>
      </c>
      <c r="V7" s="25">
        <v>33.659999999999997</v>
      </c>
      <c r="W7" s="25">
        <v>2753.42</v>
      </c>
      <c r="X7" s="25">
        <v>131.28</v>
      </c>
      <c r="Y7" s="25">
        <v>127.5</v>
      </c>
      <c r="Z7" s="25">
        <v>125.98</v>
      </c>
      <c r="AA7" s="25">
        <v>125.61</v>
      </c>
      <c r="AB7" s="25">
        <v>122.78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579.64</v>
      </c>
      <c r="AU7" s="25">
        <v>281.61</v>
      </c>
      <c r="AV7" s="25">
        <v>686.88</v>
      </c>
      <c r="AW7" s="25">
        <v>690.43</v>
      </c>
      <c r="AX7" s="25">
        <v>815.21</v>
      </c>
      <c r="AY7" s="25">
        <v>355.5</v>
      </c>
      <c r="AZ7" s="25">
        <v>349.83</v>
      </c>
      <c r="BA7" s="25">
        <v>360.86</v>
      </c>
      <c r="BB7" s="25">
        <v>350.79</v>
      </c>
      <c r="BC7" s="25">
        <v>354.57</v>
      </c>
      <c r="BD7" s="25">
        <v>261.51</v>
      </c>
      <c r="BE7" s="25">
        <v>59.47</v>
      </c>
      <c r="BF7" s="25">
        <v>53.4</v>
      </c>
      <c r="BG7" s="25">
        <v>48.51</v>
      </c>
      <c r="BH7" s="25">
        <v>46.62</v>
      </c>
      <c r="BI7" s="25">
        <v>38.86</v>
      </c>
      <c r="BJ7" s="25">
        <v>312.58</v>
      </c>
      <c r="BK7" s="25">
        <v>314.87</v>
      </c>
      <c r="BL7" s="25">
        <v>309.27999999999997</v>
      </c>
      <c r="BM7" s="25">
        <v>322.92</v>
      </c>
      <c r="BN7" s="25">
        <v>303.45999999999998</v>
      </c>
      <c r="BO7" s="25">
        <v>265.16000000000003</v>
      </c>
      <c r="BP7" s="25">
        <v>129.66</v>
      </c>
      <c r="BQ7" s="25">
        <v>124.95</v>
      </c>
      <c r="BR7" s="25">
        <v>123.11</v>
      </c>
      <c r="BS7" s="25">
        <v>115.26</v>
      </c>
      <c r="BT7" s="25">
        <v>119.82</v>
      </c>
      <c r="BU7" s="25">
        <v>104.57</v>
      </c>
      <c r="BV7" s="25">
        <v>103.54</v>
      </c>
      <c r="BW7" s="25">
        <v>103.32</v>
      </c>
      <c r="BX7" s="25">
        <v>100.85</v>
      </c>
      <c r="BY7" s="25">
        <v>103.79</v>
      </c>
      <c r="BZ7" s="25">
        <v>102.35</v>
      </c>
      <c r="CA7" s="25">
        <v>134.49</v>
      </c>
      <c r="CB7" s="25">
        <v>139.93</v>
      </c>
      <c r="CC7" s="25">
        <v>141.68</v>
      </c>
      <c r="CD7" s="25">
        <v>138.80000000000001</v>
      </c>
      <c r="CE7" s="25">
        <v>143.35</v>
      </c>
      <c r="CF7" s="25">
        <v>165.47</v>
      </c>
      <c r="CG7" s="25">
        <v>167.46</v>
      </c>
      <c r="CH7" s="25">
        <v>168.56</v>
      </c>
      <c r="CI7" s="25">
        <v>167.1</v>
      </c>
      <c r="CJ7" s="25">
        <v>167.86</v>
      </c>
      <c r="CK7" s="25">
        <v>167.74</v>
      </c>
      <c r="CL7" s="25">
        <v>79.66</v>
      </c>
      <c r="CM7" s="25">
        <v>79.77</v>
      </c>
      <c r="CN7" s="25">
        <v>79.58</v>
      </c>
      <c r="CO7" s="25">
        <v>80.88</v>
      </c>
      <c r="CP7" s="25">
        <v>80</v>
      </c>
      <c r="CQ7" s="25">
        <v>59.74</v>
      </c>
      <c r="CR7" s="25">
        <v>59.46</v>
      </c>
      <c r="CS7" s="25">
        <v>59.51</v>
      </c>
      <c r="CT7" s="25">
        <v>59.91</v>
      </c>
      <c r="CU7" s="25">
        <v>59.4</v>
      </c>
      <c r="CV7" s="25">
        <v>60.29</v>
      </c>
      <c r="CW7" s="25">
        <v>96.88</v>
      </c>
      <c r="CX7" s="25">
        <v>97.35</v>
      </c>
      <c r="CY7" s="25">
        <v>96.83</v>
      </c>
      <c r="CZ7" s="25">
        <v>97.14</v>
      </c>
      <c r="DA7" s="25">
        <v>96.81</v>
      </c>
      <c r="DB7" s="25">
        <v>87.28</v>
      </c>
      <c r="DC7" s="25">
        <v>87.41</v>
      </c>
      <c r="DD7" s="25">
        <v>87.08</v>
      </c>
      <c r="DE7" s="25">
        <v>87.26</v>
      </c>
      <c r="DF7" s="25">
        <v>87.57</v>
      </c>
      <c r="DG7" s="25">
        <v>90.12</v>
      </c>
      <c r="DH7" s="25">
        <v>39.65</v>
      </c>
      <c r="DI7" s="25">
        <v>38.79</v>
      </c>
      <c r="DJ7" s="25">
        <v>39.75</v>
      </c>
      <c r="DK7" s="25">
        <v>40.869999999999997</v>
      </c>
      <c r="DL7" s="25">
        <v>42.31</v>
      </c>
      <c r="DM7" s="25">
        <v>46.94</v>
      </c>
      <c r="DN7" s="25">
        <v>47.62</v>
      </c>
      <c r="DO7" s="25">
        <v>48.55</v>
      </c>
      <c r="DP7" s="25">
        <v>49.2</v>
      </c>
      <c r="DQ7" s="25">
        <v>50.01</v>
      </c>
      <c r="DR7" s="25">
        <v>50.88</v>
      </c>
      <c r="DS7" s="25">
        <v>7.76</v>
      </c>
      <c r="DT7" s="25">
        <v>9.11</v>
      </c>
      <c r="DU7" s="25">
        <v>9.66</v>
      </c>
      <c r="DV7" s="25">
        <v>11.11</v>
      </c>
      <c r="DW7" s="25">
        <v>13.26</v>
      </c>
      <c r="DX7" s="25">
        <v>14.48</v>
      </c>
      <c r="DY7" s="25">
        <v>16.27</v>
      </c>
      <c r="DZ7" s="25">
        <v>17.11</v>
      </c>
      <c r="EA7" s="25">
        <v>18.329999999999998</v>
      </c>
      <c r="EB7" s="25">
        <v>20.27</v>
      </c>
      <c r="EC7" s="25">
        <v>22.3</v>
      </c>
      <c r="ED7" s="25">
        <v>2.0499999999999998</v>
      </c>
      <c r="EE7" s="25">
        <v>1.62</v>
      </c>
      <c r="EF7" s="25">
        <v>1.52</v>
      </c>
      <c r="EG7" s="25">
        <v>1</v>
      </c>
      <c r="EH7" s="25">
        <v>0.33</v>
      </c>
      <c r="EI7" s="25">
        <v>0.75</v>
      </c>
      <c r="EJ7" s="25">
        <v>0.63</v>
      </c>
      <c r="EK7" s="25">
        <v>0.63</v>
      </c>
      <c r="EL7" s="25">
        <v>0.6</v>
      </c>
      <c r="EM7" s="25">
        <v>0.56000000000000005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2022-12-01T01:00:14Z</dcterms:created>
  <dcterms:modified xsi:type="dcterms:W3CDTF">2023-02-02T04:45:07Z</dcterms:modified>
  <cp:category/>
</cp:coreProperties>
</file>