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Zencho-fs\BC103000_総務部市町村課\理財G（全庁ファイルサーバー）\14 経営比較分析表\R4\03_市町村回答　→01.23〆\26_尾張旭市\"/>
    </mc:Choice>
  </mc:AlternateContent>
  <xr:revisionPtr revIDLastSave="0" documentId="13_ncr:1_{75C8E51E-735A-44A4-B983-2D8A4C00074B}" xr6:coauthVersionLast="47" xr6:coauthVersionMax="47" xr10:uidLastSave="{00000000-0000-0000-0000-000000000000}"/>
  <workbookProtection workbookAlgorithmName="SHA-512" workbookHashValue="DEKzOwkh6e6+ZMM/hWEjgbMMxapOoz0do9HB1UN7AAifWLXmFIKHc3gbKSexgvfGWjTcNP1MeoUJI7ciMi+7ww==" workbookSaltValue="kqqSC5cJ4ySLOIzhls8VDg==" workbookSpinCount="100000" lockStructure="1"/>
  <bookViews>
    <workbookView xWindow="-110" yWindow="-110" windowWidth="22780" windowHeight="1466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BB10" i="4" s="1"/>
  <c r="V6" i="5"/>
  <c r="AT10" i="4" s="1"/>
  <c r="U6" i="5"/>
  <c r="AL10" i="4" s="1"/>
  <c r="T6" i="5"/>
  <c r="BB8" i="4" s="1"/>
  <c r="S6" i="5"/>
  <c r="AT8" i="4" s="1"/>
  <c r="R6" i="5"/>
  <c r="AL8" i="4" s="1"/>
  <c r="Q6" i="5"/>
  <c r="P6" i="5"/>
  <c r="P10" i="4" s="1"/>
  <c r="O6" i="5"/>
  <c r="N6" i="5"/>
  <c r="M6" i="5"/>
  <c r="L6" i="5"/>
  <c r="W8" i="4" s="1"/>
  <c r="K6" i="5"/>
  <c r="P8" i="4" s="1"/>
  <c r="J6" i="5"/>
  <c r="I8" i="4" s="1"/>
  <c r="I6" i="5"/>
  <c r="B8" i="4" s="1"/>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K85" i="4"/>
  <c r="J85" i="4"/>
  <c r="G85" i="4"/>
  <c r="W10" i="4"/>
  <c r="I10" i="4"/>
  <c r="B10" i="4"/>
  <c r="AD8" i="4"/>
</calcChain>
</file>

<file path=xl/sharedStrings.xml><?xml version="1.0" encoding="utf-8"?>
<sst xmlns="http://schemas.openxmlformats.org/spreadsheetml/2006/main" count="228" uniqueCount="114">
  <si>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</si>
  <si>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</si>
  <si>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</si>
  <si>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</si>
  <si>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</si>
  <si>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</si>
  <si>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</si>
  <si>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</si>
  <si>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</si>
  <si>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</si>
  <si>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</si>
  <si>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</si>
  <si>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</si>
  <si>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</si>
  <si>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</si>
  <si>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</si>
  <si>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</si>
  <si>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</si>
  <si>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</si>
  <si>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</si>
  <si>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</si>
  <si>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</si>
  <si>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</si>
  <si>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</si>
  <si>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</si>
  <si>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</si>
  <si>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</si>
  <si>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</si>
  <si>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</si>
  <si>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</si>
  <si>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</si>
  <si>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</si>
  <si>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</si>
  <si>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</si>
  <si>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</si>
  <si>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</si>
  <si>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</si>
  <si>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</si>
  <si>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</si>
  <si>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</si>
  <si>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</si>
  <si>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</si>
  <si>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</si>
  <si>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</si>
  <si>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</si>
  <si>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</si>
  <si>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</si>
  <si>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</si>
  <si>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</si>
  <si>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</si>
  <si>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</si>
  <si>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</si>
  <si>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</si>
  <si>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</si>
  <si>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</si>
  <si>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</si>
  <si>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</si>
  <si>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</si>
  <si>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</si>
  <si>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</si>
  <si>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</si>
  <si>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</si>
  <si>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</si>
  <si>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</si>
  <si>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</si>
  <si>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</si>
  <si>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</si>
  <si>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</si>
  <si>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</si>
  <si>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</si>
  <si>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</si>
  <si>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</si>
  <si>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</si>
  <si>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</si>
  <si>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</si>
  <si>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</si>
  <si>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</si>
  <si>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</si>
  <si>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</si>
  <si>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</si>
  <si>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</si>
  <si>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</si>
  <si>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</si>
  <si>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</si>
  <si>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</si>
  <si>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</si>
  <si>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</si>
  <si>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</si>
  <si>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</si>
  <si>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</si>
  <si>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</si>
  <si>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</si>
  <si>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</si>
  <si>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尾張旭市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</si>
  <si>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</si>
  <si>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</si>
  <si>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</si>
  <si>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</si>
  <si>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</si>
  <si>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</si>
  <si>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</si>
  <si>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</si>
  <si>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</si>
  <si>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</si>
  <si>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</si>
  <si>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</si>
  <si>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</si>
  <si>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</si>
  <si>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</si>
  <si>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</si>
  <si>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</si>
  <si>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r>
      <t>①有形固定資産減価償却率は、類似団体平均値及び全国平均より低い数値である。資産の老朽化が進んでいるため、年々増加している。新水道ビジョン、水道施設長寿命化計画等に基づき計画的な更新投資を行っていく。
②</t>
    </r>
    <r>
      <rPr>
        <sz val="9"/>
        <rFont val="ＭＳ ゴシック"/>
        <family val="3"/>
        <charset val="128"/>
      </rPr>
      <t>管路経年化率は、類似団体平均値及び全国平均を上回っている。管路の老朽化が進んでいるため、年々増加傾向にある。新水道ビジョン、水道施設長寿命化計画等に基づき計画的な更新投資を行っていく。</t>
    </r>
    <r>
      <rPr>
        <sz val="9"/>
        <color theme="1"/>
        <rFont val="ＭＳ ゴシック"/>
        <family val="3"/>
        <charset val="128"/>
      </rPr>
      <t xml:space="preserve">　　　　　　　　　　　　　　　　　　　　　　　
</t>
    </r>
    <r>
      <rPr>
        <sz val="9"/>
        <rFont val="ＭＳ ゴシック"/>
        <family val="3"/>
        <charset val="128"/>
      </rPr>
      <t>③管路更新率は、類似団体平均値及び全国平均を上回っている。老朽化した塩化ビニル管更新工事等により、前年度よりわずかに増加した。今後も水道ビジョン等の目標値を見据え、老朽管の布設替えを計画的に実行するなどして管路の更新を進めていく。</t>
    </r>
    <rPh sb="29" eb="30">
      <t>ヒク</t>
    </rPh>
    <rPh sb="31" eb="33">
      <t>スウチ</t>
    </rPh>
    <rPh sb="37" eb="39">
      <t>シサン</t>
    </rPh>
    <rPh sb="40" eb="43">
      <t>ロウキュウカ</t>
    </rPh>
    <rPh sb="44" eb="45">
      <t>スス</t>
    </rPh>
    <rPh sb="52" eb="54">
      <t>ネンネン</t>
    </rPh>
    <rPh sb="54" eb="56">
      <t>ゾウカ</t>
    </rPh>
    <rPh sb="61" eb="62">
      <t>シン</t>
    </rPh>
    <rPh sb="62" eb="64">
      <t>スイドウ</t>
    </rPh>
    <rPh sb="69" eb="71">
      <t>スイドウ</t>
    </rPh>
    <rPh sb="71" eb="73">
      <t>シセツ</t>
    </rPh>
    <rPh sb="74" eb="77">
      <t>ジュミョウカ</t>
    </rPh>
    <rPh sb="77" eb="79">
      <t>ケイカク</t>
    </rPh>
    <rPh sb="79" eb="80">
      <t>ナド</t>
    </rPh>
    <rPh sb="81" eb="82">
      <t>モト</t>
    </rPh>
    <rPh sb="84" eb="87">
      <t>ケイカクテキ</t>
    </rPh>
    <rPh sb="88" eb="90">
      <t>コウシン</t>
    </rPh>
    <rPh sb="90" eb="92">
      <t>トウシ</t>
    </rPh>
    <rPh sb="93" eb="94">
      <t>オコナ</t>
    </rPh>
    <rPh sb="116" eb="117">
      <t>オヨ</t>
    </rPh>
    <rPh sb="118" eb="120">
      <t>ゼンコク</t>
    </rPh>
    <rPh sb="120" eb="122">
      <t>ヘイキン</t>
    </rPh>
    <rPh sb="130" eb="132">
      <t>カンロ</t>
    </rPh>
    <rPh sb="133" eb="136">
      <t>ロウキュウカ</t>
    </rPh>
    <rPh sb="137" eb="138">
      <t>スス</t>
    </rPh>
    <rPh sb="145" eb="147">
      <t>ネンネン</t>
    </rPh>
    <rPh sb="147" eb="151">
      <t>ゾウカケイコウ</t>
    </rPh>
    <rPh sb="232" eb="233">
      <t>オヨ</t>
    </rPh>
    <rPh sb="234" eb="238">
      <t>ゼンコクヘイキン</t>
    </rPh>
    <rPh sb="246" eb="249">
      <t>ロウキュウカ</t>
    </rPh>
    <rPh sb="251" eb="253">
      <t>エンカ</t>
    </rPh>
    <rPh sb="256" eb="257">
      <t>カン</t>
    </rPh>
    <rPh sb="257" eb="261">
      <t>コウシンコウジ</t>
    </rPh>
    <rPh sb="261" eb="262">
      <t>トウ</t>
    </rPh>
    <rPh sb="266" eb="269">
      <t>ゼンネンド</t>
    </rPh>
    <rPh sb="275" eb="277">
      <t>ゾウカ</t>
    </rPh>
    <rPh sb="289" eb="290">
      <t>ナド</t>
    </rPh>
    <rPh sb="291" eb="294">
      <t>モクヒョウチ</t>
    </rPh>
    <rPh sb="295" eb="297">
      <t>ミス</t>
    </rPh>
    <rPh sb="299" eb="301">
      <t>ロウキュウ</t>
    </rPh>
    <rPh sb="301" eb="302">
      <t>カン</t>
    </rPh>
    <rPh sb="303" eb="306">
      <t>フセツガ</t>
    </rPh>
    <rPh sb="308" eb="311">
      <t>ケイカクテキ</t>
    </rPh>
    <rPh sb="312" eb="314">
      <t>ジッコウ</t>
    </rPh>
    <rPh sb="320" eb="322">
      <t>カンロ</t>
    </rPh>
    <rPh sb="323" eb="325">
      <t>コウシン</t>
    </rPh>
    <rPh sb="326" eb="327">
      <t>スス</t>
    </rPh>
    <phoneticPr fontId="4"/>
  </si>
  <si>
    <t>経営の健全性・効率性が保たれている要因としては、本市の地域的特性として、市域が狭く、浄水場がない等の理由により水道管や施設の維持管理費用が抑えられていることや外部委託による経費削減等に努めていることが挙げられる。また、単年度の収支は黒字を維持しており、累積欠損金もなく、経営に必要な経費を料金で賄うことができる経営状況であると言える。さらに、有収率は類似団体平均値及び全国平均よりもかなり高く、施設効率は高い状況である。
しかし、管路の布設替えを進めているにも関わらず、管路更新率は年度によってばらつきがあり、安定していない。そのため、今後も継続して新水道ビジョン等の目標値を見据え、老朽管の布設替えを計画的に実施するなどして管路の更新を進めていく必要がある。そして、短期的な債務に対する支払い能力はあるが、現金及び預金は減少傾向にあるため、経営戦略に基づき、中長期的な財政の見通しを踏まえ、企業債の借入れ等を行うなどして経営の健全性・効率性を維持していく。　　　　　　　　　　　　　　　　　　　　　　　　　　　　　また、県主導の水道広域化については、引き続き検討会に参加する等、将来に向けた取組を継続していく。　　　　　　　　　　　　　　　　　　　　　　　　　　　　なお、経営戦略の策定状況については、平成29年度経営戦略策定済み、令和4年度に経営戦略の中間見直しを予定している。　　　　　</t>
    <rPh sb="90" eb="91">
      <t>ナド</t>
    </rPh>
    <rPh sb="135" eb="137">
      <t>ケイエイ</t>
    </rPh>
    <rPh sb="218" eb="221">
      <t>フセツガ</t>
    </rPh>
    <rPh sb="239" eb="240">
      <t>リツ</t>
    </rPh>
    <rPh sb="241" eb="242">
      <t>トシ</t>
    </rPh>
    <rPh sb="242" eb="243">
      <t>ド</t>
    </rPh>
    <rPh sb="255" eb="257">
      <t>アンテイ</t>
    </rPh>
    <rPh sb="268" eb="270">
      <t>コンゴ</t>
    </rPh>
    <rPh sb="271" eb="273">
      <t>ケイゾク</t>
    </rPh>
    <rPh sb="305" eb="307">
      <t>ジッシ</t>
    </rPh>
    <rPh sb="324" eb="326">
      <t>ヒツヨウ</t>
    </rPh>
    <rPh sb="334" eb="337">
      <t>タンキテキ</t>
    </rPh>
    <rPh sb="338" eb="340">
      <t>サイム</t>
    </rPh>
    <rPh sb="341" eb="342">
      <t>タイ</t>
    </rPh>
    <rPh sb="344" eb="346">
      <t>シハラ</t>
    </rPh>
    <rPh sb="347" eb="349">
      <t>ノウリョク</t>
    </rPh>
    <rPh sb="354" eb="356">
      <t>ゲンキン</t>
    </rPh>
    <rPh sb="356" eb="357">
      <t>オヨ</t>
    </rPh>
    <rPh sb="358" eb="360">
      <t>ヨキン</t>
    </rPh>
    <rPh sb="361" eb="363">
      <t>ゲンショウ</t>
    </rPh>
    <rPh sb="363" eb="365">
      <t>ケイコウ</t>
    </rPh>
    <rPh sb="396" eb="398">
      <t>キギョウ</t>
    </rPh>
    <rPh sb="398" eb="399">
      <t>サイ</t>
    </rPh>
    <rPh sb="403" eb="404">
      <t>ナド</t>
    </rPh>
    <rPh sb="405" eb="406">
      <t>オコナ</t>
    </rPh>
    <rPh sb="461" eb="462">
      <t>ケン</t>
    </rPh>
    <rPh sb="462" eb="464">
      <t>シュドウ</t>
    </rPh>
    <rPh sb="465" eb="467">
      <t>スイドウ</t>
    </rPh>
    <rPh sb="467" eb="469">
      <t>コウイキ</t>
    </rPh>
    <rPh sb="476" eb="477">
      <t>ヒ</t>
    </rPh>
    <rPh sb="478" eb="479">
      <t>ツヅ</t>
    </rPh>
    <rPh sb="480" eb="483">
      <t>ケントウカイ</t>
    </rPh>
    <rPh sb="484" eb="486">
      <t>サンカ</t>
    </rPh>
    <rPh sb="488" eb="489">
      <t>トウ</t>
    </rPh>
    <rPh sb="490" eb="492">
      <t>ショウライ</t>
    </rPh>
    <rPh sb="493" eb="494">
      <t>ム</t>
    </rPh>
    <rPh sb="496" eb="498">
      <t>トリクミ</t>
    </rPh>
    <rPh sb="499" eb="501">
      <t>ケイゾク</t>
    </rPh>
    <rPh sb="537" eb="539">
      <t>ケイエイ</t>
    </rPh>
    <rPh sb="539" eb="541">
      <t>センリャク</t>
    </rPh>
    <rPh sb="542" eb="544">
      <t>サクテイ</t>
    </rPh>
    <rPh sb="544" eb="546">
      <t>ジョウキョウ</t>
    </rPh>
    <rPh sb="552" eb="554">
      <t>ヘイセイ</t>
    </rPh>
    <rPh sb="556" eb="558">
      <t>ネンド</t>
    </rPh>
    <rPh sb="558" eb="560">
      <t>ケイエイ</t>
    </rPh>
    <rPh sb="560" eb="562">
      <t>センリャク</t>
    </rPh>
    <rPh sb="562" eb="564">
      <t>サクテイ</t>
    </rPh>
    <rPh sb="564" eb="565">
      <t>ス</t>
    </rPh>
    <rPh sb="567" eb="569">
      <t>レイワ</t>
    </rPh>
    <rPh sb="570" eb="572">
      <t>ネンド</t>
    </rPh>
    <rPh sb="573" eb="575">
      <t>ケイエイ</t>
    </rPh>
    <rPh sb="575" eb="577">
      <t>センリャク</t>
    </rPh>
    <rPh sb="578" eb="580">
      <t>チュウカン</t>
    </rPh>
    <rPh sb="580" eb="582">
      <t>ミナオ</t>
    </rPh>
    <rPh sb="584" eb="586">
      <t>ヨテイ</t>
    </rPh>
    <phoneticPr fontId="16"/>
  </si>
  <si>
    <r>
      <t>①</t>
    </r>
    <r>
      <rPr>
        <sz val="7.5"/>
        <rFont val="ＭＳ ゴシック"/>
        <family val="3"/>
        <charset val="128"/>
      </rPr>
      <t>経常収支比率は100％以上であり、類似団体平均値及び全国平均を上回っている。前年度は、コロナ対策として行った水道料金の基本料金免除により大幅に減少したが、本年度においては、例年並みまで回復した。</t>
    </r>
    <r>
      <rPr>
        <sz val="7.5"/>
        <color theme="1"/>
        <rFont val="ＭＳ ゴシック"/>
        <family val="3"/>
        <charset val="128"/>
      </rPr>
      <t xml:space="preserve">
②累積欠損金比率は0％であり、類似団体平均値及び全国平均を下回っている。給水収益が比較的安定しているため、近年累積欠損金は発生していない。
③流動比率は全国平均を上回っているものの、前年度より減少している。これは、流動資産、流動負債ともに増加したが、流動負債の増加率の方が大きかったことによる。流動負債の増加の主な原因は、年度末完了の工事請負費が前年度より多く、未払金が増加したためである。短期的な債務に対する支払い能力はあるが、現金及び預金は減少傾向のため、将来的な見込みを踏まえた経営戦略に基づいて健全な経営を維持できるよう、企業債の借入れ等を進めていく。　　　　　　　　　　　　　　　　　　　　　　　　　　　　　　
④</t>
    </r>
    <r>
      <rPr>
        <sz val="7.5"/>
        <rFont val="ＭＳ ゴシック"/>
        <family val="3"/>
        <charset val="128"/>
      </rPr>
      <t>企業債残高対給水収益比率は、類似団体平均値及び全国平均よりもかなり低いが、令和2年度以降、経営戦略に基づき、新規借入れを行っており、今後は増加が見込まれる。企業債借入については、安定的な事業経営のため、世代間負担の公平性に配慮しながら、その残高や償還元金が財務的に安全といえる範囲において、今後も計画的に行う。</t>
    </r>
    <r>
      <rPr>
        <sz val="7.5"/>
        <color theme="1"/>
        <rFont val="ＭＳ ゴシック"/>
        <family val="3"/>
        <charset val="128"/>
      </rPr>
      <t xml:space="preserve">
⑤料金回収率は</t>
    </r>
    <r>
      <rPr>
        <sz val="7.5"/>
        <rFont val="ＭＳ ゴシック"/>
        <family val="3"/>
        <charset val="128"/>
      </rPr>
      <t>100％以上であり、類似団体平均値及び全国平均を上回っている。また、前年度においては、給水収益の減少等により、落ち込んでいたが、本年度については、給水収益が回復したことに加え、配水及び給水費の工事請負費等、費用は減少しており、その結果、コロナ禍以前の水準まで増加した。今後も継続して承認基本水量の適正化や外部委託による経費削減に努めていく。</t>
    </r>
    <r>
      <rPr>
        <sz val="7.5"/>
        <color rgb="FFFF0000"/>
        <rFont val="ＭＳ ゴシック"/>
        <family val="3"/>
        <charset val="128"/>
      </rPr>
      <t xml:space="preserve">　　　　　　　　　　　　           　　　　　　　　　　　　　　　　　　　　　
</t>
    </r>
    <r>
      <rPr>
        <sz val="7.5"/>
        <rFont val="ＭＳ ゴシック"/>
        <family val="3"/>
        <charset val="128"/>
      </rPr>
      <t>⑥給水原価は、類似団体平均値及び全国平均を下回っている。前年度より減少した主な理由は、年間総有収水量が減少した一方、配水及び給水費等費用についても減少し、結果、コロナ禍以前の水準となった。有収水量は長期的に減少傾向にあるため、今後も継続して、経営戦略等に基づき、投資の効率化や維持管理費等の削減を行っていく。</t>
    </r>
    <r>
      <rPr>
        <sz val="7.5"/>
        <color rgb="FFFF0000"/>
        <rFont val="ＭＳ ゴシック"/>
        <family val="3"/>
        <charset val="128"/>
      </rPr>
      <t xml:space="preserve">　　　　　　　　　　　　　　　　　　　　　　　　　　　　
</t>
    </r>
    <r>
      <rPr>
        <sz val="7.5"/>
        <rFont val="ＭＳ ゴシック"/>
        <family val="3"/>
        <charset val="128"/>
      </rPr>
      <t>⑦施設利用率は、類似団体平均値及び全国平均を上回っている。前年度より微減となった理由は、水需要が急激に高まった前年度に比べ、年間総配水量が減少したことによる。水需要の動向を踏まえ、適切な施設規模を維持していく。</t>
    </r>
    <r>
      <rPr>
        <sz val="7.5"/>
        <color theme="1"/>
        <rFont val="ＭＳ ゴシック"/>
        <family val="3"/>
        <charset val="128"/>
      </rPr>
      <t>　　　　　　　　　　　　　　　　　　     
⑧</t>
    </r>
    <r>
      <rPr>
        <sz val="7.5"/>
        <rFont val="ＭＳ ゴシック"/>
        <family val="3"/>
        <charset val="128"/>
      </rPr>
      <t>有収率は約94％であり、類似団体平均値及び全国平均よりも高い。漏水箇所の早期発見に努めるため、漏水調査を引き続き実施していく。　</t>
    </r>
    <r>
      <rPr>
        <sz val="7.5"/>
        <color theme="1"/>
        <rFont val="ＭＳ ゴシック"/>
        <family val="3"/>
        <charset val="128"/>
      </rPr>
      <t xml:space="preserve">　　　　　　　　　　　　　　　　　　　　　　　　　　　　　　　                            　                       </t>
    </r>
    <rPh sb="18" eb="25">
      <t>ルイジダンタイヘイキンチ</t>
    </rPh>
    <rPh sb="25" eb="26">
      <t>オヨ</t>
    </rPh>
    <rPh sb="27" eb="31">
      <t>ゼンコクヘイキン</t>
    </rPh>
    <rPh sb="32" eb="34">
      <t>ウワマワ</t>
    </rPh>
    <rPh sb="39" eb="42">
      <t>ゼンネンド</t>
    </rPh>
    <rPh sb="69" eb="71">
      <t>オオハバ</t>
    </rPh>
    <rPh sb="72" eb="74">
      <t>ゲンショウ</t>
    </rPh>
    <rPh sb="78" eb="81">
      <t>ホンネンド</t>
    </rPh>
    <rPh sb="87" eb="90">
      <t>レイネンナ</t>
    </rPh>
    <rPh sb="93" eb="95">
      <t>カイフク</t>
    </rPh>
    <rPh sb="135" eb="137">
      <t>キュウスイ</t>
    </rPh>
    <rPh sb="137" eb="139">
      <t>シュウエキ</t>
    </rPh>
    <rPh sb="140" eb="143">
      <t>ヒカクテキ</t>
    </rPh>
    <rPh sb="143" eb="145">
      <t>アンテイ</t>
    </rPh>
    <rPh sb="180" eb="182">
      <t>ウワマワ</t>
    </rPh>
    <rPh sb="192" eb="193">
      <t>ド</t>
    </rPh>
    <rPh sb="195" eb="197">
      <t>ゲンショウ</t>
    </rPh>
    <rPh sb="294" eb="297">
      <t>タンキテキ</t>
    </rPh>
    <rPh sb="298" eb="300">
      <t>サイム</t>
    </rPh>
    <rPh sb="301" eb="302">
      <t>タイ</t>
    </rPh>
    <rPh sb="304" eb="306">
      <t>シハラ</t>
    </rPh>
    <rPh sb="307" eb="309">
      <t>ノウリョク</t>
    </rPh>
    <rPh sb="314" eb="316">
      <t>ゲンキン</t>
    </rPh>
    <rPh sb="316" eb="317">
      <t>オヨ</t>
    </rPh>
    <rPh sb="318" eb="320">
      <t>ヨキン</t>
    </rPh>
    <rPh sb="321" eb="323">
      <t>ゲンショウ</t>
    </rPh>
    <rPh sb="323" eb="325">
      <t>ケイコウ</t>
    </rPh>
    <rPh sb="329" eb="332">
      <t>ショウライテキ</t>
    </rPh>
    <rPh sb="333" eb="335">
      <t>ミコ</t>
    </rPh>
    <rPh sb="337" eb="338">
      <t>フ</t>
    </rPh>
    <rPh sb="346" eb="347">
      <t>モト</t>
    </rPh>
    <rPh sb="350" eb="352">
      <t>ケンゼン</t>
    </rPh>
    <rPh sb="353" eb="355">
      <t>ケイエイ</t>
    </rPh>
    <rPh sb="356" eb="358">
      <t>イジ</t>
    </rPh>
    <rPh sb="368" eb="370">
      <t>カリイレ</t>
    </rPh>
    <rPh sb="371" eb="372">
      <t>ナド</t>
    </rPh>
    <rPh sb="373" eb="374">
      <t>スス</t>
    </rPh>
    <rPh sb="448" eb="450">
      <t>レイワ</t>
    </rPh>
    <rPh sb="451" eb="453">
      <t>ネンド</t>
    </rPh>
    <rPh sb="453" eb="455">
      <t>イコウ</t>
    </rPh>
    <rPh sb="456" eb="458">
      <t>ケイエイ</t>
    </rPh>
    <rPh sb="461" eb="462">
      <t>モト</t>
    </rPh>
    <rPh sb="465" eb="467">
      <t>シンキ</t>
    </rPh>
    <rPh sb="467" eb="468">
      <t>カ</t>
    </rPh>
    <rPh sb="468" eb="469">
      <t>イ</t>
    </rPh>
    <rPh sb="471" eb="472">
      <t>オコナ</t>
    </rPh>
    <rPh sb="477" eb="479">
      <t>コンゴ</t>
    </rPh>
    <rPh sb="480" eb="482">
      <t>ゾウカ</t>
    </rPh>
    <rPh sb="483" eb="485">
      <t>ミコ</t>
    </rPh>
    <rPh sb="598" eb="600">
      <t>ウワマワ</t>
    </rPh>
    <rPh sb="608" eb="611">
      <t>ゼンネンド</t>
    </rPh>
    <rPh sb="638" eb="641">
      <t>ホンネンド</t>
    </rPh>
    <rPh sb="708" eb="710">
      <t>コンゴ</t>
    </rPh>
    <rPh sb="711" eb="713">
      <t>ケイゾク</t>
    </rPh>
    <rPh sb="722" eb="725">
      <t>テキセイカ</t>
    </rPh>
    <rPh sb="822" eb="824">
      <t>ゲンショウ</t>
    </rPh>
    <rPh sb="826" eb="827">
      <t>オモ</t>
    </rPh>
    <rPh sb="837" eb="839">
      <t>スイリョウ</t>
    </rPh>
    <rPh sb="905" eb="907">
      <t>ケイゾク</t>
    </rPh>
    <rPh sb="914" eb="915">
      <t>ナド</t>
    </rPh>
    <rPh sb="916" eb="917">
      <t>モト</t>
    </rPh>
    <rPh sb="920" eb="922">
      <t>トウシ</t>
    </rPh>
    <rPh sb="923" eb="926">
      <t>コウリツカ</t>
    </rPh>
    <rPh sb="927" eb="929">
      <t>イジ</t>
    </rPh>
    <rPh sb="929" eb="932">
      <t>カンリヒ</t>
    </rPh>
    <rPh sb="932" eb="933">
      <t>ナド</t>
    </rPh>
    <rPh sb="934" eb="936">
      <t>サクゲン</t>
    </rPh>
    <rPh sb="994" eb="996">
      <t>ウワマワ</t>
    </rPh>
    <rPh sb="1003" eb="1004">
      <t>ド</t>
    </rPh>
    <rPh sb="1027" eb="1030">
      <t>ゼンネンド</t>
    </rPh>
    <rPh sb="1051" eb="1052">
      <t>ミズ</t>
    </rPh>
    <rPh sb="1052" eb="1054">
      <t>ジュヨウ</t>
    </rPh>
    <rPh sb="1055" eb="1057">
      <t>ドウコウ</t>
    </rPh>
    <rPh sb="1058" eb="1059">
      <t>フ</t>
    </rPh>
    <rPh sb="1062" eb="1064">
      <t>テキセツ</t>
    </rPh>
    <rPh sb="1065" eb="1067">
      <t>シセツ</t>
    </rPh>
    <rPh sb="1067" eb="1069">
      <t>キボ</t>
    </rPh>
    <rPh sb="1070" eb="1072">
      <t>イジ</t>
    </rPh>
    <rPh sb="1133" eb="1135">
      <t>ロウスイ</t>
    </rPh>
    <rPh sb="1135" eb="1137">
      <t>カショ</t>
    </rPh>
    <rPh sb="1138" eb="1140">
      <t>ソウキ</t>
    </rPh>
    <rPh sb="1140" eb="1142">
      <t>ハッケン</t>
    </rPh>
    <rPh sb="1143" eb="1144">
      <t>ツト</t>
    </rPh>
    <rPh sb="1149" eb="1151">
      <t>ロウスイ</t>
    </rPh>
    <rPh sb="1151" eb="1153">
      <t>チョウサ</t>
    </rPh>
    <rPh sb="1154" eb="1155">
      <t>ヒ</t>
    </rPh>
    <rPh sb="1156" eb="1157">
      <t>ツヅ</t>
    </rPh>
    <rPh sb="1158" eb="1160">
      <t>ジッシ</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</si>
</sst>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b/>
      <sz val="13"/>
      <color theme="3"/>
      <name val="游ゴシック"/>
      <family val="2"/>
      <charset val="128"/>
      <scheme val="minor"/>
    </font>
    <font>
      <sz val="8"/>
      <color theme="1"/>
      <name val="ＭＳ ゴシック"/>
      <family val="3"/>
      <charset val="128"/>
    </font>
    <font>
      <sz val="9"/>
      <name val="ＭＳ ゴシック"/>
      <family val="3"/>
      <charset val="128"/>
    </font>
    <font>
      <sz val="7.5"/>
      <color theme="1"/>
      <name val="ＭＳ ゴシック"/>
      <family val="3"/>
      <charset val="128"/>
    </font>
    <font>
      <sz val="7.5"/>
      <name val="ＭＳ ゴシック"/>
      <family val="3"/>
      <charset val="128"/>
    </font>
    <font>
      <sz val="7.5"/>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19" fillId="0" borderId="9" xfId="0" applyFont="1" applyBorder="1" applyAlignment="1" applyProtection="1">
      <alignment horizontal="left" vertical="top" wrapText="1"/>
      <protection locked="0"/>
    </xf>
    <xf numFmtId="0" fontId="19" fillId="0" borderId="0" xfId="0" applyFont="1" applyBorder="1" applyAlignment="1" applyProtection="1">
      <alignment horizontal="left" vertical="top" wrapText="1"/>
      <protection locked="0"/>
    </xf>
    <xf numFmtId="0" fontId="19" fillId="0" borderId="10" xfId="0" applyFont="1" applyBorder="1" applyAlignment="1" applyProtection="1">
      <alignment horizontal="left" vertical="top" wrapText="1"/>
      <protection locked="0"/>
    </xf>
    <xf numFmtId="0" fontId="13" fillId="0" borderId="9" xfId="0" applyFont="1" applyFill="1" applyBorder="1" applyAlignment="1" applyProtection="1">
      <alignment horizontal="left" vertical="top" wrapText="1"/>
      <protection locked="0"/>
    </xf>
    <xf numFmtId="0" fontId="13" fillId="0" borderId="0" xfId="0" applyFont="1" applyFill="1" applyBorder="1" applyAlignment="1" applyProtection="1">
      <alignment horizontal="left" vertical="top" wrapText="1"/>
      <protection locked="0"/>
    </xf>
    <xf numFmtId="0" fontId="13" fillId="0" borderId="10" xfId="0" applyFont="1" applyFill="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7" fillId="0" borderId="9" xfId="0" applyFont="1" applyBorder="1" applyAlignment="1" applyProtection="1">
      <alignment horizontal="left" vertical="top" wrapText="1"/>
      <protection locked="0"/>
    </xf>
    <xf numFmtId="0" fontId="17" fillId="0" borderId="0" xfId="0" applyFont="1" applyBorder="1" applyAlignment="1" applyProtection="1">
      <alignment horizontal="left" vertical="top" wrapText="1"/>
      <protection locked="0"/>
    </xf>
    <xf numFmtId="0" fontId="17" fillId="0" borderId="10" xfId="0" applyFont="1" applyBorder="1" applyAlignment="1" applyProtection="1">
      <alignment horizontal="left" vertical="top" wrapText="1"/>
      <protection locked="0"/>
    </xf>
    <xf numFmtId="0" fontId="17" fillId="0" borderId="11" xfId="0" applyFont="1" applyBorder="1" applyAlignment="1" applyProtection="1">
      <alignment horizontal="left" vertical="top" wrapText="1"/>
      <protection locked="0"/>
    </xf>
    <xf numFmtId="0" fontId="17" fillId="0" borderId="1" xfId="0" applyFont="1" applyBorder="1" applyAlignment="1" applyProtection="1">
      <alignment horizontal="left" vertical="top" wrapText="1"/>
      <protection locked="0"/>
    </xf>
    <xf numFmtId="0" fontId="17"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0.42</c:v>
                </c:pt>
                <c:pt idx="1">
                  <c:v>0.24</c:v>
                </c:pt>
                <c:pt idx="2">
                  <c:v>0.97</c:v>
                </c:pt>
                <c:pt idx="3">
                  <c:v>0.69</c:v>
                </c:pt>
                <c:pt idx="4">
                  <c:v>0.76</c:v>
                </c:pt>
              </c:numCache>
            </c:numRef>
          </c:val>
          <c:extLst>
            <c:ext xmlns:c16="http://schemas.microsoft.com/office/drawing/2014/chart" uri="{C3380CC4-5D6E-409C-BE32-E72D297353CC}">
              <c16:uniqueId val="{00000000-12AF-4274-890B-B408DF47FCC7}"/>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0.75</c:v>
                </c:pt>
                <c:pt idx="1">
                  <c:v>0.63</c:v>
                </c:pt>
                <c:pt idx="2">
                  <c:v>0.63</c:v>
                </c:pt>
                <c:pt idx="3">
                  <c:v>0.6</c:v>
                </c:pt>
                <c:pt idx="4">
                  <c:v>0.56000000000000005</c:v>
                </c:pt>
              </c:numCache>
            </c:numRef>
          </c:val>
          <c:smooth val="0"/>
          <c:extLst>
            <c:ext xmlns:c16="http://schemas.microsoft.com/office/drawing/2014/chart" uri="{C3380CC4-5D6E-409C-BE32-E72D297353CC}">
              <c16:uniqueId val="{00000001-12AF-4274-890B-B408DF47FCC7}"/>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59.98</c:v>
                </c:pt>
                <c:pt idx="1">
                  <c:v>60.3</c:v>
                </c:pt>
                <c:pt idx="2">
                  <c:v>60.4</c:v>
                </c:pt>
                <c:pt idx="3">
                  <c:v>62.65</c:v>
                </c:pt>
                <c:pt idx="4">
                  <c:v>61.95</c:v>
                </c:pt>
              </c:numCache>
            </c:numRef>
          </c:val>
          <c:extLst>
            <c:ext xmlns:c16="http://schemas.microsoft.com/office/drawing/2014/chart" uri="{C3380CC4-5D6E-409C-BE32-E72D297353CC}">
              <c16:uniqueId val="{00000000-BB4A-44A1-9A2C-456BCA2DBAFC}"/>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59.74</c:v>
                </c:pt>
                <c:pt idx="1">
                  <c:v>59.46</c:v>
                </c:pt>
                <c:pt idx="2">
                  <c:v>59.51</c:v>
                </c:pt>
                <c:pt idx="3">
                  <c:v>59.91</c:v>
                </c:pt>
                <c:pt idx="4">
                  <c:v>59.4</c:v>
                </c:pt>
              </c:numCache>
            </c:numRef>
          </c:val>
          <c:smooth val="0"/>
          <c:extLst>
            <c:ext xmlns:c16="http://schemas.microsoft.com/office/drawing/2014/chart" uri="{C3380CC4-5D6E-409C-BE32-E72D297353CC}">
              <c16:uniqueId val="{00000001-BB4A-44A1-9A2C-456BCA2DBAFC}"/>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95.19</c:v>
                </c:pt>
                <c:pt idx="1">
                  <c:v>95.19</c:v>
                </c:pt>
                <c:pt idx="2">
                  <c:v>93.99</c:v>
                </c:pt>
                <c:pt idx="3">
                  <c:v>94.21</c:v>
                </c:pt>
                <c:pt idx="4">
                  <c:v>94.26</c:v>
                </c:pt>
              </c:numCache>
            </c:numRef>
          </c:val>
          <c:extLst>
            <c:ext xmlns:c16="http://schemas.microsoft.com/office/drawing/2014/chart" uri="{C3380CC4-5D6E-409C-BE32-E72D297353CC}">
              <c16:uniqueId val="{00000000-6DB2-46B2-855C-63E25B2D18F3}"/>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87.28</c:v>
                </c:pt>
                <c:pt idx="1">
                  <c:v>87.41</c:v>
                </c:pt>
                <c:pt idx="2">
                  <c:v>87.08</c:v>
                </c:pt>
                <c:pt idx="3">
                  <c:v>87.26</c:v>
                </c:pt>
                <c:pt idx="4">
                  <c:v>87.57</c:v>
                </c:pt>
              </c:numCache>
            </c:numRef>
          </c:val>
          <c:smooth val="0"/>
          <c:extLst>
            <c:ext xmlns:c16="http://schemas.microsoft.com/office/drawing/2014/chart" uri="{C3380CC4-5D6E-409C-BE32-E72D297353CC}">
              <c16:uniqueId val="{00000001-6DB2-46B2-855C-63E25B2D18F3}"/>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122.48</c:v>
                </c:pt>
                <c:pt idx="1">
                  <c:v>121.02</c:v>
                </c:pt>
                <c:pt idx="2">
                  <c:v>120.97</c:v>
                </c:pt>
                <c:pt idx="3">
                  <c:v>105.39</c:v>
                </c:pt>
                <c:pt idx="4">
                  <c:v>120.56</c:v>
                </c:pt>
              </c:numCache>
            </c:numRef>
          </c:val>
          <c:extLst>
            <c:ext xmlns:c16="http://schemas.microsoft.com/office/drawing/2014/chart" uri="{C3380CC4-5D6E-409C-BE32-E72D297353CC}">
              <c16:uniqueId val="{00000000-6699-4772-AF1B-EA234AF64DF7}"/>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112.15</c:v>
                </c:pt>
                <c:pt idx="1">
                  <c:v>111.44</c:v>
                </c:pt>
                <c:pt idx="2">
                  <c:v>111.17</c:v>
                </c:pt>
                <c:pt idx="3">
                  <c:v>110.91</c:v>
                </c:pt>
                <c:pt idx="4">
                  <c:v>111.49</c:v>
                </c:pt>
              </c:numCache>
            </c:numRef>
          </c:val>
          <c:smooth val="0"/>
          <c:extLst>
            <c:ext xmlns:c16="http://schemas.microsoft.com/office/drawing/2014/chart" uri="{C3380CC4-5D6E-409C-BE32-E72D297353CC}">
              <c16:uniqueId val="{00000001-6699-4772-AF1B-EA234AF64DF7}"/>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47.4</c:v>
                </c:pt>
                <c:pt idx="1">
                  <c:v>47.94</c:v>
                </c:pt>
                <c:pt idx="2">
                  <c:v>47.99</c:v>
                </c:pt>
                <c:pt idx="3">
                  <c:v>48.59</c:v>
                </c:pt>
                <c:pt idx="4">
                  <c:v>48.92</c:v>
                </c:pt>
              </c:numCache>
            </c:numRef>
          </c:val>
          <c:extLst>
            <c:ext xmlns:c16="http://schemas.microsoft.com/office/drawing/2014/chart" uri="{C3380CC4-5D6E-409C-BE32-E72D297353CC}">
              <c16:uniqueId val="{00000000-6D69-47A8-AB66-42E7FB0B1A84}"/>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46.94</c:v>
                </c:pt>
                <c:pt idx="1">
                  <c:v>47.62</c:v>
                </c:pt>
                <c:pt idx="2">
                  <c:v>48.55</c:v>
                </c:pt>
                <c:pt idx="3">
                  <c:v>49.2</c:v>
                </c:pt>
                <c:pt idx="4">
                  <c:v>50.01</c:v>
                </c:pt>
              </c:numCache>
            </c:numRef>
          </c:val>
          <c:smooth val="0"/>
          <c:extLst>
            <c:ext xmlns:c16="http://schemas.microsoft.com/office/drawing/2014/chart" uri="{C3380CC4-5D6E-409C-BE32-E72D297353CC}">
              <c16:uniqueId val="{00000001-6D69-47A8-AB66-42E7FB0B1A84}"/>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18.8</c:v>
                </c:pt>
                <c:pt idx="1">
                  <c:v>21.5</c:v>
                </c:pt>
                <c:pt idx="2">
                  <c:v>20.89</c:v>
                </c:pt>
                <c:pt idx="3">
                  <c:v>22.47</c:v>
                </c:pt>
                <c:pt idx="4">
                  <c:v>27.18</c:v>
                </c:pt>
              </c:numCache>
            </c:numRef>
          </c:val>
          <c:extLst>
            <c:ext xmlns:c16="http://schemas.microsoft.com/office/drawing/2014/chart" uri="{C3380CC4-5D6E-409C-BE32-E72D297353CC}">
              <c16:uniqueId val="{00000000-C7A8-48D3-B989-215873C7EFDA}"/>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14.48</c:v>
                </c:pt>
                <c:pt idx="1">
                  <c:v>16.27</c:v>
                </c:pt>
                <c:pt idx="2">
                  <c:v>17.11</c:v>
                </c:pt>
                <c:pt idx="3">
                  <c:v>18.329999999999998</c:v>
                </c:pt>
                <c:pt idx="4">
                  <c:v>20.27</c:v>
                </c:pt>
              </c:numCache>
            </c:numRef>
          </c:val>
          <c:smooth val="0"/>
          <c:extLst>
            <c:ext xmlns:c16="http://schemas.microsoft.com/office/drawing/2014/chart" uri="{C3380CC4-5D6E-409C-BE32-E72D297353CC}">
              <c16:uniqueId val="{00000001-C7A8-48D3-B989-215873C7EFDA}"/>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7D6-428D-93F3-96EA03F8DEE5}"/>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c:v>
                </c:pt>
                <c:pt idx="1">
                  <c:v>1.03</c:v>
                </c:pt>
                <c:pt idx="2">
                  <c:v>0.78</c:v>
                </c:pt>
                <c:pt idx="3">
                  <c:v>0.92</c:v>
                </c:pt>
                <c:pt idx="4">
                  <c:v>0.87</c:v>
                </c:pt>
              </c:numCache>
            </c:numRef>
          </c:val>
          <c:smooth val="0"/>
          <c:extLst>
            <c:ext xmlns:c16="http://schemas.microsoft.com/office/drawing/2014/chart" uri="{C3380CC4-5D6E-409C-BE32-E72D297353CC}">
              <c16:uniqueId val="{00000001-C7D6-428D-93F3-96EA03F8DEE5}"/>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608.70000000000005</c:v>
                </c:pt>
                <c:pt idx="1">
                  <c:v>590.38</c:v>
                </c:pt>
                <c:pt idx="2">
                  <c:v>526.80999999999995</c:v>
                </c:pt>
                <c:pt idx="3">
                  <c:v>460.1</c:v>
                </c:pt>
                <c:pt idx="4">
                  <c:v>377.76</c:v>
                </c:pt>
              </c:numCache>
            </c:numRef>
          </c:val>
          <c:extLst>
            <c:ext xmlns:c16="http://schemas.microsoft.com/office/drawing/2014/chart" uri="{C3380CC4-5D6E-409C-BE32-E72D297353CC}">
              <c16:uniqueId val="{00000000-B43F-43C9-8D17-9195C247E424}"/>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355.5</c:v>
                </c:pt>
                <c:pt idx="1">
                  <c:v>349.83</c:v>
                </c:pt>
                <c:pt idx="2">
                  <c:v>360.86</c:v>
                </c:pt>
                <c:pt idx="3">
                  <c:v>350.79</c:v>
                </c:pt>
                <c:pt idx="4">
                  <c:v>354.57</c:v>
                </c:pt>
              </c:numCache>
            </c:numRef>
          </c:val>
          <c:smooth val="0"/>
          <c:extLst>
            <c:ext xmlns:c16="http://schemas.microsoft.com/office/drawing/2014/chart" uri="{C3380CC4-5D6E-409C-BE32-E72D297353CC}">
              <c16:uniqueId val="{00000001-B43F-43C9-8D17-9195C247E424}"/>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49.22</c:v>
                </c:pt>
                <c:pt idx="1">
                  <c:v>39.520000000000003</c:v>
                </c:pt>
                <c:pt idx="2">
                  <c:v>30.23</c:v>
                </c:pt>
                <c:pt idx="3">
                  <c:v>32.43</c:v>
                </c:pt>
                <c:pt idx="4">
                  <c:v>34.909999999999997</c:v>
                </c:pt>
              </c:numCache>
            </c:numRef>
          </c:val>
          <c:extLst>
            <c:ext xmlns:c16="http://schemas.microsoft.com/office/drawing/2014/chart" uri="{C3380CC4-5D6E-409C-BE32-E72D297353CC}">
              <c16:uniqueId val="{00000000-4173-4095-97B3-28A482BBDE9B}"/>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312.58</c:v>
                </c:pt>
                <c:pt idx="1">
                  <c:v>314.87</c:v>
                </c:pt>
                <c:pt idx="2">
                  <c:v>309.27999999999997</c:v>
                </c:pt>
                <c:pt idx="3">
                  <c:v>322.92</c:v>
                </c:pt>
                <c:pt idx="4">
                  <c:v>303.45999999999998</c:v>
                </c:pt>
              </c:numCache>
            </c:numRef>
          </c:val>
          <c:smooth val="0"/>
          <c:extLst>
            <c:ext xmlns:c16="http://schemas.microsoft.com/office/drawing/2014/chart" uri="{C3380CC4-5D6E-409C-BE32-E72D297353CC}">
              <c16:uniqueId val="{00000001-4173-4095-97B3-28A482BBDE9B}"/>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121.25</c:v>
                </c:pt>
                <c:pt idx="1">
                  <c:v>119.17</c:v>
                </c:pt>
                <c:pt idx="2">
                  <c:v>119.55</c:v>
                </c:pt>
                <c:pt idx="3">
                  <c:v>102.08</c:v>
                </c:pt>
                <c:pt idx="4">
                  <c:v>119.33</c:v>
                </c:pt>
              </c:numCache>
            </c:numRef>
          </c:val>
          <c:extLst>
            <c:ext xmlns:c16="http://schemas.microsoft.com/office/drawing/2014/chart" uri="{C3380CC4-5D6E-409C-BE32-E72D297353CC}">
              <c16:uniqueId val="{00000000-7147-49F2-88FA-22E70BA4ECD8}"/>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104.57</c:v>
                </c:pt>
                <c:pt idx="1">
                  <c:v>103.54</c:v>
                </c:pt>
                <c:pt idx="2">
                  <c:v>103.32</c:v>
                </c:pt>
                <c:pt idx="3">
                  <c:v>100.85</c:v>
                </c:pt>
                <c:pt idx="4">
                  <c:v>103.79</c:v>
                </c:pt>
              </c:numCache>
            </c:numRef>
          </c:val>
          <c:smooth val="0"/>
          <c:extLst>
            <c:ext xmlns:c16="http://schemas.microsoft.com/office/drawing/2014/chart" uri="{C3380CC4-5D6E-409C-BE32-E72D297353CC}">
              <c16:uniqueId val="{00000001-7147-49F2-88FA-22E70BA4ECD8}"/>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127.94</c:v>
                </c:pt>
                <c:pt idx="1">
                  <c:v>130.82</c:v>
                </c:pt>
                <c:pt idx="2">
                  <c:v>130.15</c:v>
                </c:pt>
                <c:pt idx="3">
                  <c:v>132.5</c:v>
                </c:pt>
                <c:pt idx="4">
                  <c:v>130.29</c:v>
                </c:pt>
              </c:numCache>
            </c:numRef>
          </c:val>
          <c:extLst>
            <c:ext xmlns:c16="http://schemas.microsoft.com/office/drawing/2014/chart" uri="{C3380CC4-5D6E-409C-BE32-E72D297353CC}">
              <c16:uniqueId val="{00000000-A4DC-4586-BD33-B6245A5C431C}"/>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165.47</c:v>
                </c:pt>
                <c:pt idx="1">
                  <c:v>167.46</c:v>
                </c:pt>
                <c:pt idx="2">
                  <c:v>168.56</c:v>
                </c:pt>
                <c:pt idx="3">
                  <c:v>167.1</c:v>
                </c:pt>
                <c:pt idx="4">
                  <c:v>167.86</c:v>
                </c:pt>
              </c:numCache>
            </c:numRef>
          </c:val>
          <c:smooth val="0"/>
          <c:extLst>
            <c:ext xmlns:c16="http://schemas.microsoft.com/office/drawing/2014/chart" uri="{C3380CC4-5D6E-409C-BE32-E72D297353CC}">
              <c16:uniqueId val="{00000001-A4DC-4586-BD33-B6245A5C431C}"/>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82" t="s">
        <v>0</v>
      </c>
      <c r="C2" s="82"/>
      <c r="D2" s="82"/>
      <c r="E2" s="82"/>
      <c r="F2" s="82"/>
      <c r="G2" s="82"/>
      <c r="H2" s="82"/>
      <c r="I2" s="82"/>
      <c r="J2" s="82"/>
      <c r="K2" s="82"/>
      <c r="L2" s="82"/>
      <c r="M2" s="82"/>
      <c r="N2" s="82"/>
      <c r="O2" s="82"/>
      <c r="P2" s="82"/>
      <c r="Q2" s="82"/>
      <c r="R2" s="82"/>
      <c r="S2" s="82"/>
      <c r="T2" s="82"/>
      <c r="U2" s="82"/>
      <c r="V2" s="82"/>
      <c r="W2" s="82"/>
      <c r="X2" s="82"/>
      <c r="Y2" s="82"/>
      <c r="Z2" s="82"/>
      <c r="AA2" s="82"/>
      <c r="AB2" s="82"/>
      <c r="AC2" s="82"/>
      <c r="AD2" s="82"/>
      <c r="AE2" s="82"/>
      <c r="AF2" s="82"/>
      <c r="AG2" s="82"/>
      <c r="AH2" s="82"/>
      <c r="AI2" s="82"/>
      <c r="AJ2" s="82"/>
      <c r="AK2" s="82"/>
      <c r="AL2" s="82"/>
      <c r="AM2" s="82"/>
      <c r="AN2" s="82"/>
      <c r="AO2" s="82"/>
      <c r="AP2" s="82"/>
      <c r="AQ2" s="82"/>
      <c r="AR2" s="82"/>
      <c r="AS2" s="82"/>
      <c r="AT2" s="82"/>
      <c r="AU2" s="82"/>
      <c r="AV2" s="82"/>
      <c r="AW2" s="82"/>
      <c r="AX2" s="82"/>
      <c r="AY2" s="82"/>
      <c r="AZ2" s="82"/>
      <c r="BA2" s="82"/>
      <c r="BB2" s="82"/>
      <c r="BC2" s="82"/>
      <c r="BD2" s="82"/>
      <c r="BE2" s="82"/>
      <c r="BF2" s="82"/>
      <c r="BG2" s="82"/>
      <c r="BH2" s="82"/>
      <c r="BI2" s="82"/>
      <c r="BJ2" s="82"/>
      <c r="BK2" s="82"/>
      <c r="BL2" s="82"/>
      <c r="BM2" s="82"/>
      <c r="BN2" s="82"/>
      <c r="BO2" s="82"/>
      <c r="BP2" s="82"/>
      <c r="BQ2" s="82"/>
      <c r="BR2" s="82"/>
      <c r="BS2" s="82"/>
      <c r="BT2" s="82"/>
      <c r="BU2" s="82"/>
      <c r="BV2" s="82"/>
      <c r="BW2" s="82"/>
      <c r="BX2" s="82"/>
      <c r="BY2" s="82"/>
      <c r="BZ2" s="82"/>
    </row>
    <row r="3" spans="1:78" ht="9.75" customHeight="1" x14ac:dyDescent="0.2">
      <c r="A3" s="2"/>
      <c r="B3" s="82"/>
      <c r="C3" s="82"/>
      <c r="D3" s="82"/>
      <c r="E3" s="82"/>
      <c r="F3" s="82"/>
      <c r="G3" s="82"/>
      <c r="H3" s="82"/>
      <c r="I3" s="82"/>
      <c r="J3" s="82"/>
      <c r="K3" s="82"/>
      <c r="L3" s="82"/>
      <c r="M3" s="82"/>
      <c r="N3" s="82"/>
      <c r="O3" s="82"/>
      <c r="P3" s="82"/>
      <c r="Q3" s="82"/>
      <c r="R3" s="82"/>
      <c r="S3" s="82"/>
      <c r="T3" s="82"/>
      <c r="U3" s="82"/>
      <c r="V3" s="82"/>
      <c r="W3" s="82"/>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row>
    <row r="4" spans="1:78" ht="9.75" customHeight="1" x14ac:dyDescent="0.2">
      <c r="A4" s="2"/>
      <c r="B4" s="82"/>
      <c r="C4" s="82"/>
      <c r="D4" s="82"/>
      <c r="E4" s="82"/>
      <c r="F4" s="82"/>
      <c r="G4" s="82"/>
      <c r="H4" s="82"/>
      <c r="I4" s="82"/>
      <c r="J4" s="82"/>
      <c r="K4" s="82"/>
      <c r="L4" s="82"/>
      <c r="M4" s="82"/>
      <c r="N4" s="82"/>
      <c r="O4" s="82"/>
      <c r="P4" s="82"/>
      <c r="Q4" s="82"/>
      <c r="R4" s="82"/>
      <c r="S4" s="82"/>
      <c r="T4" s="82"/>
      <c r="U4" s="82"/>
      <c r="V4" s="82"/>
      <c r="W4" s="82"/>
      <c r="X4" s="82"/>
      <c r="Y4" s="82"/>
      <c r="Z4" s="82"/>
      <c r="AA4" s="82"/>
      <c r="AB4" s="82"/>
      <c r="AC4" s="82"/>
      <c r="AD4" s="82"/>
      <c r="AE4" s="82"/>
      <c r="AF4" s="82"/>
      <c r="AG4" s="82"/>
      <c r="AH4" s="82"/>
      <c r="AI4" s="82"/>
      <c r="AJ4" s="82"/>
      <c r="AK4" s="82"/>
      <c r="AL4" s="82"/>
      <c r="AM4" s="82"/>
      <c r="AN4" s="82"/>
      <c r="AO4" s="82"/>
      <c r="AP4" s="82"/>
      <c r="AQ4" s="82"/>
      <c r="AR4" s="82"/>
      <c r="AS4" s="82"/>
      <c r="AT4" s="82"/>
      <c r="AU4" s="82"/>
      <c r="AV4" s="82"/>
      <c r="AW4" s="82"/>
      <c r="AX4" s="82"/>
      <c r="AY4" s="82"/>
      <c r="AZ4" s="82"/>
      <c r="BA4" s="82"/>
      <c r="BB4" s="82"/>
      <c r="BC4" s="82"/>
      <c r="BD4" s="82"/>
      <c r="BE4" s="82"/>
      <c r="BF4" s="82"/>
      <c r="BG4" s="82"/>
      <c r="BH4" s="82"/>
      <c r="BI4" s="82"/>
      <c r="BJ4" s="82"/>
      <c r="BK4" s="82"/>
      <c r="BL4" s="82"/>
      <c r="BM4" s="82"/>
      <c r="BN4" s="82"/>
      <c r="BO4" s="82"/>
      <c r="BP4" s="82"/>
      <c r="BQ4" s="82"/>
      <c r="BR4" s="82"/>
      <c r="BS4" s="82"/>
      <c r="BT4" s="82"/>
      <c r="BU4" s="82"/>
      <c r="BV4" s="82"/>
      <c r="BW4" s="82"/>
      <c r="BX4" s="82"/>
      <c r="BY4" s="82"/>
      <c r="BZ4" s="82"/>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83" t="str">
        <f>データ!H6</f>
        <v>愛知県　尾張旭市</v>
      </c>
      <c r="C6" s="83"/>
      <c r="D6" s="83"/>
      <c r="E6" s="83"/>
      <c r="F6" s="83"/>
      <c r="G6" s="83"/>
      <c r="H6" s="83"/>
      <c r="I6" s="83"/>
      <c r="J6" s="83"/>
      <c r="K6" s="83"/>
      <c r="L6" s="83"/>
      <c r="M6" s="83"/>
      <c r="N6" s="83"/>
      <c r="O6" s="83"/>
      <c r="P6" s="83"/>
      <c r="Q6" s="83"/>
      <c r="R6" s="83"/>
      <c r="S6" s="83"/>
      <c r="T6" s="83"/>
      <c r="U6" s="83"/>
      <c r="V6" s="83"/>
      <c r="W6" s="83"/>
      <c r="X6" s="83"/>
      <c r="Y6" s="83"/>
      <c r="Z6" s="83"/>
      <c r="AA6" s="83"/>
      <c r="AB6" s="83"/>
      <c r="AC6" s="83"/>
      <c r="AD6" s="84"/>
      <c r="AE6" s="84"/>
      <c r="AF6" s="84"/>
      <c r="AG6" s="8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8" t="s">
        <v>1</v>
      </c>
      <c r="C7" s="49"/>
      <c r="D7" s="49"/>
      <c r="E7" s="49"/>
      <c r="F7" s="49"/>
      <c r="G7" s="49"/>
      <c r="H7" s="49"/>
      <c r="I7" s="48" t="s">
        <v>2</v>
      </c>
      <c r="J7" s="49"/>
      <c r="K7" s="49"/>
      <c r="L7" s="49"/>
      <c r="M7" s="49"/>
      <c r="N7" s="49"/>
      <c r="O7" s="73"/>
      <c r="P7" s="50" t="s">
        <v>3</v>
      </c>
      <c r="Q7" s="50"/>
      <c r="R7" s="50"/>
      <c r="S7" s="50"/>
      <c r="T7" s="50"/>
      <c r="U7" s="50"/>
      <c r="V7" s="50"/>
      <c r="W7" s="50" t="s">
        <v>4</v>
      </c>
      <c r="X7" s="50"/>
      <c r="Y7" s="50"/>
      <c r="Z7" s="50"/>
      <c r="AA7" s="50"/>
      <c r="AB7" s="50"/>
      <c r="AC7" s="50"/>
      <c r="AD7" s="50" t="s">
        <v>5</v>
      </c>
      <c r="AE7" s="50"/>
      <c r="AF7" s="50"/>
      <c r="AG7" s="50"/>
      <c r="AH7" s="50"/>
      <c r="AI7" s="50"/>
      <c r="AJ7" s="50"/>
      <c r="AK7" s="2"/>
      <c r="AL7" s="50" t="s">
        <v>6</v>
      </c>
      <c r="AM7" s="50"/>
      <c r="AN7" s="50"/>
      <c r="AO7" s="50"/>
      <c r="AP7" s="50"/>
      <c r="AQ7" s="50"/>
      <c r="AR7" s="50"/>
      <c r="AS7" s="50"/>
      <c r="AT7" s="48" t="s">
        <v>7</v>
      </c>
      <c r="AU7" s="49"/>
      <c r="AV7" s="49"/>
      <c r="AW7" s="49"/>
      <c r="AX7" s="49"/>
      <c r="AY7" s="49"/>
      <c r="AZ7" s="49"/>
      <c r="BA7" s="49"/>
      <c r="BB7" s="50" t="s">
        <v>8</v>
      </c>
      <c r="BC7" s="50"/>
      <c r="BD7" s="50"/>
      <c r="BE7" s="50"/>
      <c r="BF7" s="50"/>
      <c r="BG7" s="50"/>
      <c r="BH7" s="50"/>
      <c r="BI7" s="50"/>
      <c r="BJ7" s="3"/>
      <c r="BK7" s="3"/>
      <c r="BL7" s="85" t="s">
        <v>9</v>
      </c>
      <c r="BM7" s="86"/>
      <c r="BN7" s="86"/>
      <c r="BO7" s="86"/>
      <c r="BP7" s="86"/>
      <c r="BQ7" s="86"/>
      <c r="BR7" s="86"/>
      <c r="BS7" s="86"/>
      <c r="BT7" s="86"/>
      <c r="BU7" s="86"/>
      <c r="BV7" s="86"/>
      <c r="BW7" s="86"/>
      <c r="BX7" s="86"/>
      <c r="BY7" s="87"/>
    </row>
    <row r="8" spans="1:78" ht="18.75" customHeight="1" x14ac:dyDescent="0.2">
      <c r="A8" s="2"/>
      <c r="B8" s="78" t="str">
        <f>データ!$I$6</f>
        <v>法適用</v>
      </c>
      <c r="C8" s="79"/>
      <c r="D8" s="79"/>
      <c r="E8" s="79"/>
      <c r="F8" s="79"/>
      <c r="G8" s="79"/>
      <c r="H8" s="79"/>
      <c r="I8" s="78" t="str">
        <f>データ!$J$6</f>
        <v>水道事業</v>
      </c>
      <c r="J8" s="79"/>
      <c r="K8" s="79"/>
      <c r="L8" s="79"/>
      <c r="M8" s="79"/>
      <c r="N8" s="79"/>
      <c r="O8" s="80"/>
      <c r="P8" s="81" t="str">
        <f>データ!$K$6</f>
        <v>末端給水事業</v>
      </c>
      <c r="Q8" s="81"/>
      <c r="R8" s="81"/>
      <c r="S8" s="81"/>
      <c r="T8" s="81"/>
      <c r="U8" s="81"/>
      <c r="V8" s="81"/>
      <c r="W8" s="81" t="str">
        <f>データ!$L$6</f>
        <v>A4</v>
      </c>
      <c r="X8" s="81"/>
      <c r="Y8" s="81"/>
      <c r="Z8" s="81"/>
      <c r="AA8" s="81"/>
      <c r="AB8" s="81"/>
      <c r="AC8" s="81"/>
      <c r="AD8" s="81" t="str">
        <f>データ!$M$6</f>
        <v>非設置</v>
      </c>
      <c r="AE8" s="81"/>
      <c r="AF8" s="81"/>
      <c r="AG8" s="81"/>
      <c r="AH8" s="81"/>
      <c r="AI8" s="81"/>
      <c r="AJ8" s="81"/>
      <c r="AK8" s="2"/>
      <c r="AL8" s="72">
        <f>データ!$R$6</f>
        <v>84034</v>
      </c>
      <c r="AM8" s="72"/>
      <c r="AN8" s="72"/>
      <c r="AO8" s="72"/>
      <c r="AP8" s="72"/>
      <c r="AQ8" s="72"/>
      <c r="AR8" s="72"/>
      <c r="AS8" s="72"/>
      <c r="AT8" s="37">
        <f>データ!$S$6</f>
        <v>21.03</v>
      </c>
      <c r="AU8" s="38"/>
      <c r="AV8" s="38"/>
      <c r="AW8" s="38"/>
      <c r="AX8" s="38"/>
      <c r="AY8" s="38"/>
      <c r="AZ8" s="38"/>
      <c r="BA8" s="38"/>
      <c r="BB8" s="61">
        <f>データ!$T$6</f>
        <v>3995.91</v>
      </c>
      <c r="BC8" s="61"/>
      <c r="BD8" s="61"/>
      <c r="BE8" s="61"/>
      <c r="BF8" s="61"/>
      <c r="BG8" s="61"/>
      <c r="BH8" s="61"/>
      <c r="BI8" s="61"/>
      <c r="BJ8" s="3"/>
      <c r="BK8" s="3"/>
      <c r="BL8" s="74" t="s">
        <v>10</v>
      </c>
      <c r="BM8" s="75"/>
      <c r="BN8" s="76" t="s">
        <v>11</v>
      </c>
      <c r="BO8" s="76"/>
      <c r="BP8" s="76"/>
      <c r="BQ8" s="76"/>
      <c r="BR8" s="76"/>
      <c r="BS8" s="76"/>
      <c r="BT8" s="76"/>
      <c r="BU8" s="76"/>
      <c r="BV8" s="76"/>
      <c r="BW8" s="76"/>
      <c r="BX8" s="76"/>
      <c r="BY8" s="77"/>
    </row>
    <row r="9" spans="1:78" ht="18.75" customHeight="1" x14ac:dyDescent="0.2">
      <c r="A9" s="2"/>
      <c r="B9" s="48" t="s">
        <v>12</v>
      </c>
      <c r="C9" s="49"/>
      <c r="D9" s="49"/>
      <c r="E9" s="49"/>
      <c r="F9" s="49"/>
      <c r="G9" s="49"/>
      <c r="H9" s="49"/>
      <c r="I9" s="48" t="s">
        <v>13</v>
      </c>
      <c r="J9" s="49"/>
      <c r="K9" s="49"/>
      <c r="L9" s="49"/>
      <c r="M9" s="49"/>
      <c r="N9" s="49"/>
      <c r="O9" s="73"/>
      <c r="P9" s="50" t="s">
        <v>14</v>
      </c>
      <c r="Q9" s="50"/>
      <c r="R9" s="50"/>
      <c r="S9" s="50"/>
      <c r="T9" s="50"/>
      <c r="U9" s="50"/>
      <c r="V9" s="50"/>
      <c r="W9" s="50" t="s">
        <v>15</v>
      </c>
      <c r="X9" s="50"/>
      <c r="Y9" s="50"/>
      <c r="Z9" s="50"/>
      <c r="AA9" s="50"/>
      <c r="AB9" s="50"/>
      <c r="AC9" s="50"/>
      <c r="AD9" s="2"/>
      <c r="AE9" s="2"/>
      <c r="AF9" s="2"/>
      <c r="AG9" s="2"/>
      <c r="AH9" s="2"/>
      <c r="AI9" s="2"/>
      <c r="AJ9" s="2"/>
      <c r="AK9" s="2"/>
      <c r="AL9" s="50" t="s">
        <v>16</v>
      </c>
      <c r="AM9" s="50"/>
      <c r="AN9" s="50"/>
      <c r="AO9" s="50"/>
      <c r="AP9" s="50"/>
      <c r="AQ9" s="50"/>
      <c r="AR9" s="50"/>
      <c r="AS9" s="50"/>
      <c r="AT9" s="48" t="s">
        <v>17</v>
      </c>
      <c r="AU9" s="49"/>
      <c r="AV9" s="49"/>
      <c r="AW9" s="49"/>
      <c r="AX9" s="49"/>
      <c r="AY9" s="49"/>
      <c r="AZ9" s="49"/>
      <c r="BA9" s="49"/>
      <c r="BB9" s="50" t="s">
        <v>18</v>
      </c>
      <c r="BC9" s="50"/>
      <c r="BD9" s="50"/>
      <c r="BE9" s="50"/>
      <c r="BF9" s="50"/>
      <c r="BG9" s="50"/>
      <c r="BH9" s="50"/>
      <c r="BI9" s="50"/>
      <c r="BJ9" s="3"/>
      <c r="BK9" s="3"/>
      <c r="BL9" s="51" t="s">
        <v>19</v>
      </c>
      <c r="BM9" s="52"/>
      <c r="BN9" s="53" t="s">
        <v>20</v>
      </c>
      <c r="BO9" s="53"/>
      <c r="BP9" s="53"/>
      <c r="BQ9" s="53"/>
      <c r="BR9" s="53"/>
      <c r="BS9" s="53"/>
      <c r="BT9" s="53"/>
      <c r="BU9" s="53"/>
      <c r="BV9" s="53"/>
      <c r="BW9" s="53"/>
      <c r="BX9" s="53"/>
      <c r="BY9" s="54"/>
    </row>
    <row r="10" spans="1:78" ht="18.75" customHeight="1" x14ac:dyDescent="0.2">
      <c r="A10" s="2"/>
      <c r="B10" s="37" t="str">
        <f>データ!$N$6</f>
        <v>-</v>
      </c>
      <c r="C10" s="38"/>
      <c r="D10" s="38"/>
      <c r="E10" s="38"/>
      <c r="F10" s="38"/>
      <c r="G10" s="38"/>
      <c r="H10" s="38"/>
      <c r="I10" s="37">
        <f>データ!$O$6</f>
        <v>91.81</v>
      </c>
      <c r="J10" s="38"/>
      <c r="K10" s="38"/>
      <c r="L10" s="38"/>
      <c r="M10" s="38"/>
      <c r="N10" s="38"/>
      <c r="O10" s="71"/>
      <c r="P10" s="61">
        <f>データ!$P$6</f>
        <v>99.98</v>
      </c>
      <c r="Q10" s="61"/>
      <c r="R10" s="61"/>
      <c r="S10" s="61"/>
      <c r="T10" s="61"/>
      <c r="U10" s="61"/>
      <c r="V10" s="61"/>
      <c r="W10" s="72">
        <f>データ!$Q$6</f>
        <v>2695</v>
      </c>
      <c r="X10" s="72"/>
      <c r="Y10" s="72"/>
      <c r="Z10" s="72"/>
      <c r="AA10" s="72"/>
      <c r="AB10" s="72"/>
      <c r="AC10" s="72"/>
      <c r="AD10" s="2"/>
      <c r="AE10" s="2"/>
      <c r="AF10" s="2"/>
      <c r="AG10" s="2"/>
      <c r="AH10" s="2"/>
      <c r="AI10" s="2"/>
      <c r="AJ10" s="2"/>
      <c r="AK10" s="2"/>
      <c r="AL10" s="72">
        <f>データ!$U$6</f>
        <v>83891</v>
      </c>
      <c r="AM10" s="72"/>
      <c r="AN10" s="72"/>
      <c r="AO10" s="72"/>
      <c r="AP10" s="72"/>
      <c r="AQ10" s="72"/>
      <c r="AR10" s="72"/>
      <c r="AS10" s="72"/>
      <c r="AT10" s="37">
        <f>データ!$V$6</f>
        <v>21.03</v>
      </c>
      <c r="AU10" s="38"/>
      <c r="AV10" s="38"/>
      <c r="AW10" s="38"/>
      <c r="AX10" s="38"/>
      <c r="AY10" s="38"/>
      <c r="AZ10" s="38"/>
      <c r="BA10" s="38"/>
      <c r="BB10" s="61">
        <f>データ!$W$6</f>
        <v>3989.11</v>
      </c>
      <c r="BC10" s="61"/>
      <c r="BD10" s="61"/>
      <c r="BE10" s="61"/>
      <c r="BF10" s="61"/>
      <c r="BG10" s="61"/>
      <c r="BH10" s="61"/>
      <c r="BI10" s="61"/>
      <c r="BJ10" s="2"/>
      <c r="BK10" s="2"/>
      <c r="BL10" s="62" t="s">
        <v>21</v>
      </c>
      <c r="BM10" s="63"/>
      <c r="BN10" s="64" t="s">
        <v>22</v>
      </c>
      <c r="BO10" s="64"/>
      <c r="BP10" s="64"/>
      <c r="BQ10" s="64"/>
      <c r="BR10" s="64"/>
      <c r="BS10" s="64"/>
      <c r="BT10" s="64"/>
      <c r="BU10" s="64"/>
      <c r="BV10" s="64"/>
      <c r="BW10" s="64"/>
      <c r="BX10" s="64"/>
      <c r="BY10" s="6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23</v>
      </c>
      <c r="BM11" s="66"/>
      <c r="BN11" s="66"/>
      <c r="BO11" s="66"/>
      <c r="BP11" s="66"/>
      <c r="BQ11" s="66"/>
      <c r="BR11" s="66"/>
      <c r="BS11" s="66"/>
      <c r="BT11" s="66"/>
      <c r="BU11" s="66"/>
      <c r="BV11" s="66"/>
      <c r="BW11" s="66"/>
      <c r="BX11" s="66"/>
      <c r="BY11" s="66"/>
      <c r="BZ11" s="6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2">
      <c r="A14" s="2"/>
      <c r="B14" s="68" t="s">
        <v>24</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31" t="s">
        <v>25</v>
      </c>
      <c r="BM14" s="32"/>
      <c r="BN14" s="32"/>
      <c r="BO14" s="32"/>
      <c r="BP14" s="32"/>
      <c r="BQ14" s="32"/>
      <c r="BR14" s="32"/>
      <c r="BS14" s="32"/>
      <c r="BT14" s="32"/>
      <c r="BU14" s="32"/>
      <c r="BV14" s="32"/>
      <c r="BW14" s="32"/>
      <c r="BX14" s="32"/>
      <c r="BY14" s="32"/>
      <c r="BZ14" s="33"/>
    </row>
    <row r="15" spans="1:78" ht="13.5" customHeight="1" x14ac:dyDescent="0.2">
      <c r="A15" s="2"/>
      <c r="B15" s="45"/>
      <c r="C15" s="46"/>
      <c r="D15" s="46"/>
      <c r="E15" s="46"/>
      <c r="F15" s="46"/>
      <c r="G15" s="46"/>
      <c r="H15" s="46"/>
      <c r="I15" s="46"/>
      <c r="J15" s="46"/>
      <c r="K15" s="46"/>
      <c r="L15" s="46"/>
      <c r="M15" s="46"/>
      <c r="N15" s="46"/>
      <c r="O15" s="46"/>
      <c r="P15" s="46"/>
      <c r="Q15" s="46"/>
      <c r="R15" s="46"/>
      <c r="S15" s="46"/>
      <c r="T15" s="46"/>
      <c r="U15" s="46"/>
      <c r="V15" s="46"/>
      <c r="W15" s="46"/>
      <c r="X15" s="46"/>
      <c r="Y15" s="46"/>
      <c r="Z15" s="46"/>
      <c r="AA15" s="46"/>
      <c r="AB15" s="46"/>
      <c r="AC15" s="46"/>
      <c r="AD15" s="46"/>
      <c r="AE15" s="46"/>
      <c r="AF15" s="46"/>
      <c r="AG15" s="46"/>
      <c r="AH15" s="46"/>
      <c r="AI15" s="46"/>
      <c r="AJ15" s="46"/>
      <c r="AK15" s="46"/>
      <c r="AL15" s="46"/>
      <c r="AM15" s="46"/>
      <c r="AN15" s="46"/>
      <c r="AO15" s="46"/>
      <c r="AP15" s="46"/>
      <c r="AQ15" s="46"/>
      <c r="AR15" s="46"/>
      <c r="AS15" s="46"/>
      <c r="AT15" s="46"/>
      <c r="AU15" s="46"/>
      <c r="AV15" s="46"/>
      <c r="AW15" s="46"/>
      <c r="AX15" s="46"/>
      <c r="AY15" s="46"/>
      <c r="AZ15" s="46"/>
      <c r="BA15" s="46"/>
      <c r="BB15" s="46"/>
      <c r="BC15" s="46"/>
      <c r="BD15" s="46"/>
      <c r="BE15" s="46"/>
      <c r="BF15" s="46"/>
      <c r="BG15" s="46"/>
      <c r="BH15" s="46"/>
      <c r="BI15" s="46"/>
      <c r="BJ15" s="47"/>
      <c r="BK15" s="2"/>
      <c r="BL15" s="34"/>
      <c r="BM15" s="35"/>
      <c r="BN15" s="35"/>
      <c r="BO15" s="35"/>
      <c r="BP15" s="35"/>
      <c r="BQ15" s="35"/>
      <c r="BR15" s="35"/>
      <c r="BS15" s="35"/>
      <c r="BT15" s="35"/>
      <c r="BU15" s="35"/>
      <c r="BV15" s="35"/>
      <c r="BW15" s="35"/>
      <c r="BX15" s="35"/>
      <c r="BY15" s="35"/>
      <c r="BZ15" s="36"/>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113</v>
      </c>
      <c r="BM16" s="40"/>
      <c r="BN16" s="40"/>
      <c r="BO16" s="40"/>
      <c r="BP16" s="40"/>
      <c r="BQ16" s="40"/>
      <c r="BR16" s="40"/>
      <c r="BS16" s="40"/>
      <c r="BT16" s="40"/>
      <c r="BU16" s="40"/>
      <c r="BV16" s="40"/>
      <c r="BW16" s="40"/>
      <c r="BX16" s="40"/>
      <c r="BY16" s="40"/>
      <c r="BZ16" s="4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42" t="s">
        <v>111</v>
      </c>
      <c r="BM47" s="43"/>
      <c r="BN47" s="43"/>
      <c r="BO47" s="43"/>
      <c r="BP47" s="43"/>
      <c r="BQ47" s="43"/>
      <c r="BR47" s="43"/>
      <c r="BS47" s="43"/>
      <c r="BT47" s="43"/>
      <c r="BU47" s="43"/>
      <c r="BV47" s="43"/>
      <c r="BW47" s="43"/>
      <c r="BX47" s="43"/>
      <c r="BY47" s="43"/>
      <c r="BZ47" s="44"/>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42"/>
      <c r="BM48" s="43"/>
      <c r="BN48" s="43"/>
      <c r="BO48" s="43"/>
      <c r="BP48" s="43"/>
      <c r="BQ48" s="43"/>
      <c r="BR48" s="43"/>
      <c r="BS48" s="43"/>
      <c r="BT48" s="43"/>
      <c r="BU48" s="43"/>
      <c r="BV48" s="43"/>
      <c r="BW48" s="43"/>
      <c r="BX48" s="43"/>
      <c r="BY48" s="43"/>
      <c r="BZ48" s="44"/>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42"/>
      <c r="BM49" s="43"/>
      <c r="BN49" s="43"/>
      <c r="BO49" s="43"/>
      <c r="BP49" s="43"/>
      <c r="BQ49" s="43"/>
      <c r="BR49" s="43"/>
      <c r="BS49" s="43"/>
      <c r="BT49" s="43"/>
      <c r="BU49" s="43"/>
      <c r="BV49" s="43"/>
      <c r="BW49" s="43"/>
      <c r="BX49" s="43"/>
      <c r="BY49" s="43"/>
      <c r="BZ49" s="44"/>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42"/>
      <c r="BM50" s="43"/>
      <c r="BN50" s="43"/>
      <c r="BO50" s="43"/>
      <c r="BP50" s="43"/>
      <c r="BQ50" s="43"/>
      <c r="BR50" s="43"/>
      <c r="BS50" s="43"/>
      <c r="BT50" s="43"/>
      <c r="BU50" s="43"/>
      <c r="BV50" s="43"/>
      <c r="BW50" s="43"/>
      <c r="BX50" s="43"/>
      <c r="BY50" s="43"/>
      <c r="BZ50" s="44"/>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42"/>
      <c r="BM51" s="43"/>
      <c r="BN51" s="43"/>
      <c r="BO51" s="43"/>
      <c r="BP51" s="43"/>
      <c r="BQ51" s="43"/>
      <c r="BR51" s="43"/>
      <c r="BS51" s="43"/>
      <c r="BT51" s="43"/>
      <c r="BU51" s="43"/>
      <c r="BV51" s="43"/>
      <c r="BW51" s="43"/>
      <c r="BX51" s="43"/>
      <c r="BY51" s="43"/>
      <c r="BZ51" s="44"/>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42"/>
      <c r="BM52" s="43"/>
      <c r="BN52" s="43"/>
      <c r="BO52" s="43"/>
      <c r="BP52" s="43"/>
      <c r="BQ52" s="43"/>
      <c r="BR52" s="43"/>
      <c r="BS52" s="43"/>
      <c r="BT52" s="43"/>
      <c r="BU52" s="43"/>
      <c r="BV52" s="43"/>
      <c r="BW52" s="43"/>
      <c r="BX52" s="43"/>
      <c r="BY52" s="43"/>
      <c r="BZ52" s="44"/>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42"/>
      <c r="BM53" s="43"/>
      <c r="BN53" s="43"/>
      <c r="BO53" s="43"/>
      <c r="BP53" s="43"/>
      <c r="BQ53" s="43"/>
      <c r="BR53" s="43"/>
      <c r="BS53" s="43"/>
      <c r="BT53" s="43"/>
      <c r="BU53" s="43"/>
      <c r="BV53" s="43"/>
      <c r="BW53" s="43"/>
      <c r="BX53" s="43"/>
      <c r="BY53" s="43"/>
      <c r="BZ53" s="44"/>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42"/>
      <c r="BM54" s="43"/>
      <c r="BN54" s="43"/>
      <c r="BO54" s="43"/>
      <c r="BP54" s="43"/>
      <c r="BQ54" s="43"/>
      <c r="BR54" s="43"/>
      <c r="BS54" s="43"/>
      <c r="BT54" s="43"/>
      <c r="BU54" s="43"/>
      <c r="BV54" s="43"/>
      <c r="BW54" s="43"/>
      <c r="BX54" s="43"/>
      <c r="BY54" s="43"/>
      <c r="BZ54" s="44"/>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42"/>
      <c r="BM55" s="43"/>
      <c r="BN55" s="43"/>
      <c r="BO55" s="43"/>
      <c r="BP55" s="43"/>
      <c r="BQ55" s="43"/>
      <c r="BR55" s="43"/>
      <c r="BS55" s="43"/>
      <c r="BT55" s="43"/>
      <c r="BU55" s="43"/>
      <c r="BV55" s="43"/>
      <c r="BW55" s="43"/>
      <c r="BX55" s="43"/>
      <c r="BY55" s="43"/>
      <c r="BZ55" s="44"/>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42"/>
      <c r="BM56" s="43"/>
      <c r="BN56" s="43"/>
      <c r="BO56" s="43"/>
      <c r="BP56" s="43"/>
      <c r="BQ56" s="43"/>
      <c r="BR56" s="43"/>
      <c r="BS56" s="43"/>
      <c r="BT56" s="43"/>
      <c r="BU56" s="43"/>
      <c r="BV56" s="43"/>
      <c r="BW56" s="43"/>
      <c r="BX56" s="43"/>
      <c r="BY56" s="43"/>
      <c r="BZ56" s="44"/>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42"/>
      <c r="BM57" s="43"/>
      <c r="BN57" s="43"/>
      <c r="BO57" s="43"/>
      <c r="BP57" s="43"/>
      <c r="BQ57" s="43"/>
      <c r="BR57" s="43"/>
      <c r="BS57" s="43"/>
      <c r="BT57" s="43"/>
      <c r="BU57" s="43"/>
      <c r="BV57" s="43"/>
      <c r="BW57" s="43"/>
      <c r="BX57" s="43"/>
      <c r="BY57" s="43"/>
      <c r="BZ57" s="44"/>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42"/>
      <c r="BM58" s="43"/>
      <c r="BN58" s="43"/>
      <c r="BO58" s="43"/>
      <c r="BP58" s="43"/>
      <c r="BQ58" s="43"/>
      <c r="BR58" s="43"/>
      <c r="BS58" s="43"/>
      <c r="BT58" s="43"/>
      <c r="BU58" s="43"/>
      <c r="BV58" s="43"/>
      <c r="BW58" s="43"/>
      <c r="BX58" s="43"/>
      <c r="BY58" s="43"/>
      <c r="BZ58" s="44"/>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42"/>
      <c r="BM59" s="43"/>
      <c r="BN59" s="43"/>
      <c r="BO59" s="43"/>
      <c r="BP59" s="43"/>
      <c r="BQ59" s="43"/>
      <c r="BR59" s="43"/>
      <c r="BS59" s="43"/>
      <c r="BT59" s="43"/>
      <c r="BU59" s="43"/>
      <c r="BV59" s="43"/>
      <c r="BW59" s="43"/>
      <c r="BX59" s="43"/>
      <c r="BY59" s="43"/>
      <c r="BZ59" s="44"/>
    </row>
    <row r="60" spans="1:78" ht="13.5" customHeight="1" x14ac:dyDescent="0.2">
      <c r="A60" s="2"/>
      <c r="B60" s="45" t="s">
        <v>27</v>
      </c>
      <c r="C60" s="46"/>
      <c r="D60" s="46"/>
      <c r="E60" s="46"/>
      <c r="F60" s="46"/>
      <c r="G60" s="46"/>
      <c r="H60" s="46"/>
      <c r="I60" s="46"/>
      <c r="J60" s="46"/>
      <c r="K60" s="46"/>
      <c r="L60" s="46"/>
      <c r="M60" s="46"/>
      <c r="N60" s="46"/>
      <c r="O60" s="46"/>
      <c r="P60" s="46"/>
      <c r="Q60" s="46"/>
      <c r="R60" s="46"/>
      <c r="S60" s="46"/>
      <c r="T60" s="46"/>
      <c r="U60" s="46"/>
      <c r="V60" s="46"/>
      <c r="W60" s="46"/>
      <c r="X60" s="46"/>
      <c r="Y60" s="46"/>
      <c r="Z60" s="46"/>
      <c r="AA60" s="46"/>
      <c r="AB60" s="46"/>
      <c r="AC60" s="46"/>
      <c r="AD60" s="46"/>
      <c r="AE60" s="46"/>
      <c r="AF60" s="46"/>
      <c r="AG60" s="46"/>
      <c r="AH60" s="46"/>
      <c r="AI60" s="46"/>
      <c r="AJ60" s="46"/>
      <c r="AK60" s="46"/>
      <c r="AL60" s="46"/>
      <c r="AM60" s="46"/>
      <c r="AN60" s="46"/>
      <c r="AO60" s="46"/>
      <c r="AP60" s="46"/>
      <c r="AQ60" s="46"/>
      <c r="AR60" s="46"/>
      <c r="AS60" s="46"/>
      <c r="AT60" s="46"/>
      <c r="AU60" s="46"/>
      <c r="AV60" s="46"/>
      <c r="AW60" s="46"/>
      <c r="AX60" s="46"/>
      <c r="AY60" s="46"/>
      <c r="AZ60" s="46"/>
      <c r="BA60" s="46"/>
      <c r="BB60" s="46"/>
      <c r="BC60" s="46"/>
      <c r="BD60" s="46"/>
      <c r="BE60" s="46"/>
      <c r="BF60" s="46"/>
      <c r="BG60" s="46"/>
      <c r="BH60" s="46"/>
      <c r="BI60" s="46"/>
      <c r="BJ60" s="47"/>
      <c r="BK60" s="2"/>
      <c r="BL60" s="42"/>
      <c r="BM60" s="43"/>
      <c r="BN60" s="43"/>
      <c r="BO60" s="43"/>
      <c r="BP60" s="43"/>
      <c r="BQ60" s="43"/>
      <c r="BR60" s="43"/>
      <c r="BS60" s="43"/>
      <c r="BT60" s="43"/>
      <c r="BU60" s="43"/>
      <c r="BV60" s="43"/>
      <c r="BW60" s="43"/>
      <c r="BX60" s="43"/>
      <c r="BY60" s="43"/>
      <c r="BZ60" s="44"/>
    </row>
    <row r="61" spans="1:78" ht="13.5" customHeight="1" x14ac:dyDescent="0.2">
      <c r="A61" s="2"/>
      <c r="B61" s="45"/>
      <c r="C61" s="46"/>
      <c r="D61" s="46"/>
      <c r="E61" s="46"/>
      <c r="F61" s="46"/>
      <c r="G61" s="46"/>
      <c r="H61" s="46"/>
      <c r="I61" s="46"/>
      <c r="J61" s="46"/>
      <c r="K61" s="46"/>
      <c r="L61" s="46"/>
      <c r="M61" s="46"/>
      <c r="N61" s="46"/>
      <c r="O61" s="46"/>
      <c r="P61" s="46"/>
      <c r="Q61" s="46"/>
      <c r="R61" s="46"/>
      <c r="S61" s="46"/>
      <c r="T61" s="46"/>
      <c r="U61" s="46"/>
      <c r="V61" s="46"/>
      <c r="W61" s="46"/>
      <c r="X61" s="46"/>
      <c r="Y61" s="46"/>
      <c r="Z61" s="46"/>
      <c r="AA61" s="46"/>
      <c r="AB61" s="46"/>
      <c r="AC61" s="46"/>
      <c r="AD61" s="46"/>
      <c r="AE61" s="46"/>
      <c r="AF61" s="46"/>
      <c r="AG61" s="46"/>
      <c r="AH61" s="46"/>
      <c r="AI61" s="46"/>
      <c r="AJ61" s="46"/>
      <c r="AK61" s="46"/>
      <c r="AL61" s="46"/>
      <c r="AM61" s="46"/>
      <c r="AN61" s="46"/>
      <c r="AO61" s="46"/>
      <c r="AP61" s="46"/>
      <c r="AQ61" s="46"/>
      <c r="AR61" s="46"/>
      <c r="AS61" s="46"/>
      <c r="AT61" s="46"/>
      <c r="AU61" s="46"/>
      <c r="AV61" s="46"/>
      <c r="AW61" s="46"/>
      <c r="AX61" s="46"/>
      <c r="AY61" s="46"/>
      <c r="AZ61" s="46"/>
      <c r="BA61" s="46"/>
      <c r="BB61" s="46"/>
      <c r="BC61" s="46"/>
      <c r="BD61" s="46"/>
      <c r="BE61" s="46"/>
      <c r="BF61" s="46"/>
      <c r="BG61" s="46"/>
      <c r="BH61" s="46"/>
      <c r="BI61" s="46"/>
      <c r="BJ61" s="47"/>
      <c r="BK61" s="2"/>
      <c r="BL61" s="42"/>
      <c r="BM61" s="43"/>
      <c r="BN61" s="43"/>
      <c r="BO61" s="43"/>
      <c r="BP61" s="43"/>
      <c r="BQ61" s="43"/>
      <c r="BR61" s="43"/>
      <c r="BS61" s="43"/>
      <c r="BT61" s="43"/>
      <c r="BU61" s="43"/>
      <c r="BV61" s="43"/>
      <c r="BW61" s="43"/>
      <c r="BX61" s="43"/>
      <c r="BY61" s="43"/>
      <c r="BZ61" s="44"/>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42"/>
      <c r="BM62" s="43"/>
      <c r="BN62" s="43"/>
      <c r="BO62" s="43"/>
      <c r="BP62" s="43"/>
      <c r="BQ62" s="43"/>
      <c r="BR62" s="43"/>
      <c r="BS62" s="43"/>
      <c r="BT62" s="43"/>
      <c r="BU62" s="43"/>
      <c r="BV62" s="43"/>
      <c r="BW62" s="43"/>
      <c r="BX62" s="43"/>
      <c r="BY62" s="43"/>
      <c r="BZ62" s="44"/>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42"/>
      <c r="BM63" s="43"/>
      <c r="BN63" s="43"/>
      <c r="BO63" s="43"/>
      <c r="BP63" s="43"/>
      <c r="BQ63" s="43"/>
      <c r="BR63" s="43"/>
      <c r="BS63" s="43"/>
      <c r="BT63" s="43"/>
      <c r="BU63" s="43"/>
      <c r="BV63" s="43"/>
      <c r="BW63" s="43"/>
      <c r="BX63" s="43"/>
      <c r="BY63" s="43"/>
      <c r="BZ63" s="44"/>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5" t="s">
        <v>112</v>
      </c>
      <c r="BM66" s="56"/>
      <c r="BN66" s="56"/>
      <c r="BO66" s="56"/>
      <c r="BP66" s="56"/>
      <c r="BQ66" s="56"/>
      <c r="BR66" s="56"/>
      <c r="BS66" s="56"/>
      <c r="BT66" s="56"/>
      <c r="BU66" s="56"/>
      <c r="BV66" s="56"/>
      <c r="BW66" s="56"/>
      <c r="BX66" s="56"/>
      <c r="BY66" s="56"/>
      <c r="BZ66" s="57"/>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5"/>
      <c r="BM67" s="56"/>
      <c r="BN67" s="56"/>
      <c r="BO67" s="56"/>
      <c r="BP67" s="56"/>
      <c r="BQ67" s="56"/>
      <c r="BR67" s="56"/>
      <c r="BS67" s="56"/>
      <c r="BT67" s="56"/>
      <c r="BU67" s="56"/>
      <c r="BV67" s="56"/>
      <c r="BW67" s="56"/>
      <c r="BX67" s="56"/>
      <c r="BY67" s="56"/>
      <c r="BZ67" s="57"/>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5"/>
      <c r="BM68" s="56"/>
      <c r="BN68" s="56"/>
      <c r="BO68" s="56"/>
      <c r="BP68" s="56"/>
      <c r="BQ68" s="56"/>
      <c r="BR68" s="56"/>
      <c r="BS68" s="56"/>
      <c r="BT68" s="56"/>
      <c r="BU68" s="56"/>
      <c r="BV68" s="56"/>
      <c r="BW68" s="56"/>
      <c r="BX68" s="56"/>
      <c r="BY68" s="56"/>
      <c r="BZ68" s="57"/>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5"/>
      <c r="BM69" s="56"/>
      <c r="BN69" s="56"/>
      <c r="BO69" s="56"/>
      <c r="BP69" s="56"/>
      <c r="BQ69" s="56"/>
      <c r="BR69" s="56"/>
      <c r="BS69" s="56"/>
      <c r="BT69" s="56"/>
      <c r="BU69" s="56"/>
      <c r="BV69" s="56"/>
      <c r="BW69" s="56"/>
      <c r="BX69" s="56"/>
      <c r="BY69" s="56"/>
      <c r="BZ69" s="57"/>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5"/>
      <c r="BM70" s="56"/>
      <c r="BN70" s="56"/>
      <c r="BO70" s="56"/>
      <c r="BP70" s="56"/>
      <c r="BQ70" s="56"/>
      <c r="BR70" s="56"/>
      <c r="BS70" s="56"/>
      <c r="BT70" s="56"/>
      <c r="BU70" s="56"/>
      <c r="BV70" s="56"/>
      <c r="BW70" s="56"/>
      <c r="BX70" s="56"/>
      <c r="BY70" s="56"/>
      <c r="BZ70" s="57"/>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5"/>
      <c r="BM71" s="56"/>
      <c r="BN71" s="56"/>
      <c r="BO71" s="56"/>
      <c r="BP71" s="56"/>
      <c r="BQ71" s="56"/>
      <c r="BR71" s="56"/>
      <c r="BS71" s="56"/>
      <c r="BT71" s="56"/>
      <c r="BU71" s="56"/>
      <c r="BV71" s="56"/>
      <c r="BW71" s="56"/>
      <c r="BX71" s="56"/>
      <c r="BY71" s="56"/>
      <c r="BZ71" s="57"/>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5"/>
      <c r="BM72" s="56"/>
      <c r="BN72" s="56"/>
      <c r="BO72" s="56"/>
      <c r="BP72" s="56"/>
      <c r="BQ72" s="56"/>
      <c r="BR72" s="56"/>
      <c r="BS72" s="56"/>
      <c r="BT72" s="56"/>
      <c r="BU72" s="56"/>
      <c r="BV72" s="56"/>
      <c r="BW72" s="56"/>
      <c r="BX72" s="56"/>
      <c r="BY72" s="56"/>
      <c r="BZ72" s="57"/>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5"/>
      <c r="BM73" s="56"/>
      <c r="BN73" s="56"/>
      <c r="BO73" s="56"/>
      <c r="BP73" s="56"/>
      <c r="BQ73" s="56"/>
      <c r="BR73" s="56"/>
      <c r="BS73" s="56"/>
      <c r="BT73" s="56"/>
      <c r="BU73" s="56"/>
      <c r="BV73" s="56"/>
      <c r="BW73" s="56"/>
      <c r="BX73" s="56"/>
      <c r="BY73" s="56"/>
      <c r="BZ73" s="57"/>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5"/>
      <c r="BM74" s="56"/>
      <c r="BN74" s="56"/>
      <c r="BO74" s="56"/>
      <c r="BP74" s="56"/>
      <c r="BQ74" s="56"/>
      <c r="BR74" s="56"/>
      <c r="BS74" s="56"/>
      <c r="BT74" s="56"/>
      <c r="BU74" s="56"/>
      <c r="BV74" s="56"/>
      <c r="BW74" s="56"/>
      <c r="BX74" s="56"/>
      <c r="BY74" s="56"/>
      <c r="BZ74" s="57"/>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5"/>
      <c r="BM75" s="56"/>
      <c r="BN75" s="56"/>
      <c r="BO75" s="56"/>
      <c r="BP75" s="56"/>
      <c r="BQ75" s="56"/>
      <c r="BR75" s="56"/>
      <c r="BS75" s="56"/>
      <c r="BT75" s="56"/>
      <c r="BU75" s="56"/>
      <c r="BV75" s="56"/>
      <c r="BW75" s="56"/>
      <c r="BX75" s="56"/>
      <c r="BY75" s="56"/>
      <c r="BZ75" s="57"/>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5"/>
      <c r="BM76" s="56"/>
      <c r="BN76" s="56"/>
      <c r="BO76" s="56"/>
      <c r="BP76" s="56"/>
      <c r="BQ76" s="56"/>
      <c r="BR76" s="56"/>
      <c r="BS76" s="56"/>
      <c r="BT76" s="56"/>
      <c r="BU76" s="56"/>
      <c r="BV76" s="56"/>
      <c r="BW76" s="56"/>
      <c r="BX76" s="56"/>
      <c r="BY76" s="56"/>
      <c r="BZ76" s="57"/>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5"/>
      <c r="BM77" s="56"/>
      <c r="BN77" s="56"/>
      <c r="BO77" s="56"/>
      <c r="BP77" s="56"/>
      <c r="BQ77" s="56"/>
      <c r="BR77" s="56"/>
      <c r="BS77" s="56"/>
      <c r="BT77" s="56"/>
      <c r="BU77" s="56"/>
      <c r="BV77" s="56"/>
      <c r="BW77" s="56"/>
      <c r="BX77" s="56"/>
      <c r="BY77" s="56"/>
      <c r="BZ77" s="57"/>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5"/>
      <c r="BM78" s="56"/>
      <c r="BN78" s="56"/>
      <c r="BO78" s="56"/>
      <c r="BP78" s="56"/>
      <c r="BQ78" s="56"/>
      <c r="BR78" s="56"/>
      <c r="BS78" s="56"/>
      <c r="BT78" s="56"/>
      <c r="BU78" s="56"/>
      <c r="BV78" s="56"/>
      <c r="BW78" s="56"/>
      <c r="BX78" s="56"/>
      <c r="BY78" s="56"/>
      <c r="BZ78" s="57"/>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5"/>
      <c r="BM79" s="56"/>
      <c r="BN79" s="56"/>
      <c r="BO79" s="56"/>
      <c r="BP79" s="56"/>
      <c r="BQ79" s="56"/>
      <c r="BR79" s="56"/>
      <c r="BS79" s="56"/>
      <c r="BT79" s="56"/>
      <c r="BU79" s="56"/>
      <c r="BV79" s="56"/>
      <c r="BW79" s="56"/>
      <c r="BX79" s="56"/>
      <c r="BY79" s="56"/>
      <c r="BZ79" s="57"/>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5"/>
      <c r="BM80" s="56"/>
      <c r="BN80" s="56"/>
      <c r="BO80" s="56"/>
      <c r="BP80" s="56"/>
      <c r="BQ80" s="56"/>
      <c r="BR80" s="56"/>
      <c r="BS80" s="56"/>
      <c r="BT80" s="56"/>
      <c r="BU80" s="56"/>
      <c r="BV80" s="56"/>
      <c r="BW80" s="56"/>
      <c r="BX80" s="56"/>
      <c r="BY80" s="56"/>
      <c r="BZ80" s="57"/>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5"/>
      <c r="BM81" s="56"/>
      <c r="BN81" s="56"/>
      <c r="BO81" s="56"/>
      <c r="BP81" s="56"/>
      <c r="BQ81" s="56"/>
      <c r="BR81" s="56"/>
      <c r="BS81" s="56"/>
      <c r="BT81" s="56"/>
      <c r="BU81" s="56"/>
      <c r="BV81" s="56"/>
      <c r="BW81" s="56"/>
      <c r="BX81" s="56"/>
      <c r="BY81" s="56"/>
      <c r="BZ81" s="57"/>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8"/>
      <c r="BM82" s="59"/>
      <c r="BN82" s="59"/>
      <c r="BO82" s="59"/>
      <c r="BP82" s="59"/>
      <c r="BQ82" s="59"/>
      <c r="BR82" s="59"/>
      <c r="BS82" s="59"/>
      <c r="BT82" s="59"/>
      <c r="BU82" s="59"/>
      <c r="BV82" s="59"/>
      <c r="BW82" s="59"/>
      <c r="BX82" s="59"/>
      <c r="BY82" s="59"/>
      <c r="BZ82" s="60"/>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fFX6FHqEV6BPJgsa9zTxJmIhE7XPvK/tw2Xg53De5mSJ+vBkS6lHHUDCD0iVTxreaREhOQ2hqxFJ3NKYe6ZfUA==" saltValue="d/XcHZczk7qHTlhtWgC/zw=="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 x14ac:dyDescent="0.2"/>
  <cols>
    <col min="2" max="144" width="11.9062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9" t="s">
        <v>50</v>
      </c>
      <c r="I3" s="90"/>
      <c r="J3" s="90"/>
      <c r="K3" s="90"/>
      <c r="L3" s="90"/>
      <c r="M3" s="90"/>
      <c r="N3" s="90"/>
      <c r="O3" s="90"/>
      <c r="P3" s="90"/>
      <c r="Q3" s="90"/>
      <c r="R3" s="90"/>
      <c r="S3" s="90"/>
      <c r="T3" s="90"/>
      <c r="U3" s="90"/>
      <c r="V3" s="90"/>
      <c r="W3" s="91"/>
      <c r="X3" s="95" t="s">
        <v>51</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52</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x14ac:dyDescent="0.2">
      <c r="A4" s="15" t="s">
        <v>53</v>
      </c>
      <c r="B4" s="17"/>
      <c r="C4" s="17"/>
      <c r="D4" s="17"/>
      <c r="E4" s="17"/>
      <c r="F4" s="17"/>
      <c r="G4" s="17"/>
      <c r="H4" s="92"/>
      <c r="I4" s="93"/>
      <c r="J4" s="93"/>
      <c r="K4" s="93"/>
      <c r="L4" s="93"/>
      <c r="M4" s="93"/>
      <c r="N4" s="93"/>
      <c r="O4" s="93"/>
      <c r="P4" s="93"/>
      <c r="Q4" s="93"/>
      <c r="R4" s="93"/>
      <c r="S4" s="93"/>
      <c r="T4" s="93"/>
      <c r="U4" s="93"/>
      <c r="V4" s="93"/>
      <c r="W4" s="94"/>
      <c r="X4" s="88" t="s">
        <v>54</v>
      </c>
      <c r="Y4" s="88"/>
      <c r="Z4" s="88"/>
      <c r="AA4" s="88"/>
      <c r="AB4" s="88"/>
      <c r="AC4" s="88"/>
      <c r="AD4" s="88"/>
      <c r="AE4" s="88"/>
      <c r="AF4" s="88"/>
      <c r="AG4" s="88"/>
      <c r="AH4" s="88"/>
      <c r="AI4" s="88" t="s">
        <v>55</v>
      </c>
      <c r="AJ4" s="88"/>
      <c r="AK4" s="88"/>
      <c r="AL4" s="88"/>
      <c r="AM4" s="88"/>
      <c r="AN4" s="88"/>
      <c r="AO4" s="88"/>
      <c r="AP4" s="88"/>
      <c r="AQ4" s="88"/>
      <c r="AR4" s="88"/>
      <c r="AS4" s="88"/>
      <c r="AT4" s="88" t="s">
        <v>56</v>
      </c>
      <c r="AU4" s="88"/>
      <c r="AV4" s="88"/>
      <c r="AW4" s="88"/>
      <c r="AX4" s="88"/>
      <c r="AY4" s="88"/>
      <c r="AZ4" s="88"/>
      <c r="BA4" s="88"/>
      <c r="BB4" s="88"/>
      <c r="BC4" s="88"/>
      <c r="BD4" s="88"/>
      <c r="BE4" s="88" t="s">
        <v>57</v>
      </c>
      <c r="BF4" s="88"/>
      <c r="BG4" s="88"/>
      <c r="BH4" s="88"/>
      <c r="BI4" s="88"/>
      <c r="BJ4" s="88"/>
      <c r="BK4" s="88"/>
      <c r="BL4" s="88"/>
      <c r="BM4" s="88"/>
      <c r="BN4" s="88"/>
      <c r="BO4" s="88"/>
      <c r="BP4" s="88" t="s">
        <v>58</v>
      </c>
      <c r="BQ4" s="88"/>
      <c r="BR4" s="88"/>
      <c r="BS4" s="88"/>
      <c r="BT4" s="88"/>
      <c r="BU4" s="88"/>
      <c r="BV4" s="88"/>
      <c r="BW4" s="88"/>
      <c r="BX4" s="88"/>
      <c r="BY4" s="88"/>
      <c r="BZ4" s="88"/>
      <c r="CA4" s="88" t="s">
        <v>59</v>
      </c>
      <c r="CB4" s="88"/>
      <c r="CC4" s="88"/>
      <c r="CD4" s="88"/>
      <c r="CE4" s="88"/>
      <c r="CF4" s="88"/>
      <c r="CG4" s="88"/>
      <c r="CH4" s="88"/>
      <c r="CI4" s="88"/>
      <c r="CJ4" s="88"/>
      <c r="CK4" s="88"/>
      <c r="CL4" s="88" t="s">
        <v>60</v>
      </c>
      <c r="CM4" s="88"/>
      <c r="CN4" s="88"/>
      <c r="CO4" s="88"/>
      <c r="CP4" s="88"/>
      <c r="CQ4" s="88"/>
      <c r="CR4" s="88"/>
      <c r="CS4" s="88"/>
      <c r="CT4" s="88"/>
      <c r="CU4" s="88"/>
      <c r="CV4" s="88"/>
      <c r="CW4" s="88" t="s">
        <v>61</v>
      </c>
      <c r="CX4" s="88"/>
      <c r="CY4" s="88"/>
      <c r="CZ4" s="88"/>
      <c r="DA4" s="88"/>
      <c r="DB4" s="88"/>
      <c r="DC4" s="88"/>
      <c r="DD4" s="88"/>
      <c r="DE4" s="88"/>
      <c r="DF4" s="88"/>
      <c r="DG4" s="88"/>
      <c r="DH4" s="88" t="s">
        <v>62</v>
      </c>
      <c r="DI4" s="88"/>
      <c r="DJ4" s="88"/>
      <c r="DK4" s="88"/>
      <c r="DL4" s="88"/>
      <c r="DM4" s="88"/>
      <c r="DN4" s="88"/>
      <c r="DO4" s="88"/>
      <c r="DP4" s="88"/>
      <c r="DQ4" s="88"/>
      <c r="DR4" s="88"/>
      <c r="DS4" s="88" t="s">
        <v>63</v>
      </c>
      <c r="DT4" s="88"/>
      <c r="DU4" s="88"/>
      <c r="DV4" s="88"/>
      <c r="DW4" s="88"/>
      <c r="DX4" s="88"/>
      <c r="DY4" s="88"/>
      <c r="DZ4" s="88"/>
      <c r="EA4" s="88"/>
      <c r="EB4" s="88"/>
      <c r="EC4" s="88"/>
      <c r="ED4" s="88" t="s">
        <v>64</v>
      </c>
      <c r="EE4" s="88"/>
      <c r="EF4" s="88"/>
      <c r="EG4" s="88"/>
      <c r="EH4" s="88"/>
      <c r="EI4" s="88"/>
      <c r="EJ4" s="88"/>
      <c r="EK4" s="88"/>
      <c r="EL4" s="88"/>
      <c r="EM4" s="88"/>
      <c r="EN4" s="88"/>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2021</v>
      </c>
      <c r="C6" s="20">
        <f t="shared" ref="C6:W6" si="3">C7</f>
        <v>232262</v>
      </c>
      <c r="D6" s="20">
        <f t="shared" si="3"/>
        <v>46</v>
      </c>
      <c r="E6" s="20">
        <f t="shared" si="3"/>
        <v>1</v>
      </c>
      <c r="F6" s="20">
        <f t="shared" si="3"/>
        <v>0</v>
      </c>
      <c r="G6" s="20">
        <f t="shared" si="3"/>
        <v>1</v>
      </c>
      <c r="H6" s="20" t="str">
        <f t="shared" si="3"/>
        <v>愛知県　尾張旭市</v>
      </c>
      <c r="I6" s="20" t="str">
        <f t="shared" si="3"/>
        <v>法適用</v>
      </c>
      <c r="J6" s="20" t="str">
        <f t="shared" si="3"/>
        <v>水道事業</v>
      </c>
      <c r="K6" s="20" t="str">
        <f t="shared" si="3"/>
        <v>末端給水事業</v>
      </c>
      <c r="L6" s="20" t="str">
        <f t="shared" si="3"/>
        <v>A4</v>
      </c>
      <c r="M6" s="20" t="str">
        <f t="shared" si="3"/>
        <v>非設置</v>
      </c>
      <c r="N6" s="21" t="str">
        <f t="shared" si="3"/>
        <v>-</v>
      </c>
      <c r="O6" s="21">
        <f t="shared" si="3"/>
        <v>91.81</v>
      </c>
      <c r="P6" s="21">
        <f t="shared" si="3"/>
        <v>99.98</v>
      </c>
      <c r="Q6" s="21">
        <f t="shared" si="3"/>
        <v>2695</v>
      </c>
      <c r="R6" s="21">
        <f t="shared" si="3"/>
        <v>84034</v>
      </c>
      <c r="S6" s="21">
        <f t="shared" si="3"/>
        <v>21.03</v>
      </c>
      <c r="T6" s="21">
        <f t="shared" si="3"/>
        <v>3995.91</v>
      </c>
      <c r="U6" s="21">
        <f t="shared" si="3"/>
        <v>83891</v>
      </c>
      <c r="V6" s="21">
        <f t="shared" si="3"/>
        <v>21.03</v>
      </c>
      <c r="W6" s="21">
        <f t="shared" si="3"/>
        <v>3989.11</v>
      </c>
      <c r="X6" s="22">
        <f>IF(X7="",NA(),X7)</f>
        <v>122.48</v>
      </c>
      <c r="Y6" s="22">
        <f t="shared" ref="Y6:AG6" si="4">IF(Y7="",NA(),Y7)</f>
        <v>121.02</v>
      </c>
      <c r="Z6" s="22">
        <f t="shared" si="4"/>
        <v>120.97</v>
      </c>
      <c r="AA6" s="22">
        <f t="shared" si="4"/>
        <v>105.39</v>
      </c>
      <c r="AB6" s="22">
        <f t="shared" si="4"/>
        <v>120.56</v>
      </c>
      <c r="AC6" s="22">
        <f t="shared" si="4"/>
        <v>112.15</v>
      </c>
      <c r="AD6" s="22">
        <f t="shared" si="4"/>
        <v>111.44</v>
      </c>
      <c r="AE6" s="22">
        <f t="shared" si="4"/>
        <v>111.17</v>
      </c>
      <c r="AF6" s="22">
        <f t="shared" si="4"/>
        <v>110.91</v>
      </c>
      <c r="AG6" s="22">
        <f t="shared" si="4"/>
        <v>111.49</v>
      </c>
      <c r="AH6" s="21" t="str">
        <f>IF(AH7="","",IF(AH7="-","【-】","【"&amp;SUBSTITUTE(TEXT(AH7,"#,##0.00"),"-","△")&amp;"】"))</f>
        <v>【111.39】</v>
      </c>
      <c r="AI6" s="21">
        <f>IF(AI7="",NA(),AI7)</f>
        <v>0</v>
      </c>
      <c r="AJ6" s="21">
        <f t="shared" ref="AJ6:AR6" si="5">IF(AJ7="",NA(),AJ7)</f>
        <v>0</v>
      </c>
      <c r="AK6" s="21">
        <f t="shared" si="5"/>
        <v>0</v>
      </c>
      <c r="AL6" s="21">
        <f t="shared" si="5"/>
        <v>0</v>
      </c>
      <c r="AM6" s="21">
        <f t="shared" si="5"/>
        <v>0</v>
      </c>
      <c r="AN6" s="22">
        <f t="shared" si="5"/>
        <v>1</v>
      </c>
      <c r="AO6" s="22">
        <f t="shared" si="5"/>
        <v>1.03</v>
      </c>
      <c r="AP6" s="22">
        <f t="shared" si="5"/>
        <v>0.78</v>
      </c>
      <c r="AQ6" s="22">
        <f t="shared" si="5"/>
        <v>0.92</v>
      </c>
      <c r="AR6" s="22">
        <f t="shared" si="5"/>
        <v>0.87</v>
      </c>
      <c r="AS6" s="21" t="str">
        <f>IF(AS7="","",IF(AS7="-","【-】","【"&amp;SUBSTITUTE(TEXT(AS7,"#,##0.00"),"-","△")&amp;"】"))</f>
        <v>【1.30】</v>
      </c>
      <c r="AT6" s="22">
        <f>IF(AT7="",NA(),AT7)</f>
        <v>608.70000000000005</v>
      </c>
      <c r="AU6" s="22">
        <f t="shared" ref="AU6:BC6" si="6">IF(AU7="",NA(),AU7)</f>
        <v>590.38</v>
      </c>
      <c r="AV6" s="22">
        <f t="shared" si="6"/>
        <v>526.80999999999995</v>
      </c>
      <c r="AW6" s="22">
        <f t="shared" si="6"/>
        <v>460.1</v>
      </c>
      <c r="AX6" s="22">
        <f t="shared" si="6"/>
        <v>377.76</v>
      </c>
      <c r="AY6" s="22">
        <f t="shared" si="6"/>
        <v>355.5</v>
      </c>
      <c r="AZ6" s="22">
        <f t="shared" si="6"/>
        <v>349.83</v>
      </c>
      <c r="BA6" s="22">
        <f t="shared" si="6"/>
        <v>360.86</v>
      </c>
      <c r="BB6" s="22">
        <f t="shared" si="6"/>
        <v>350.79</v>
      </c>
      <c r="BC6" s="22">
        <f t="shared" si="6"/>
        <v>354.57</v>
      </c>
      <c r="BD6" s="21" t="str">
        <f>IF(BD7="","",IF(BD7="-","【-】","【"&amp;SUBSTITUTE(TEXT(BD7,"#,##0.00"),"-","△")&amp;"】"))</f>
        <v>【261.51】</v>
      </c>
      <c r="BE6" s="22">
        <f>IF(BE7="",NA(),BE7)</f>
        <v>49.22</v>
      </c>
      <c r="BF6" s="22">
        <f t="shared" ref="BF6:BN6" si="7">IF(BF7="",NA(),BF7)</f>
        <v>39.520000000000003</v>
      </c>
      <c r="BG6" s="22">
        <f t="shared" si="7"/>
        <v>30.23</v>
      </c>
      <c r="BH6" s="22">
        <f t="shared" si="7"/>
        <v>32.43</v>
      </c>
      <c r="BI6" s="22">
        <f t="shared" si="7"/>
        <v>34.909999999999997</v>
      </c>
      <c r="BJ6" s="22">
        <f t="shared" si="7"/>
        <v>312.58</v>
      </c>
      <c r="BK6" s="22">
        <f t="shared" si="7"/>
        <v>314.87</v>
      </c>
      <c r="BL6" s="22">
        <f t="shared" si="7"/>
        <v>309.27999999999997</v>
      </c>
      <c r="BM6" s="22">
        <f t="shared" si="7"/>
        <v>322.92</v>
      </c>
      <c r="BN6" s="22">
        <f t="shared" si="7"/>
        <v>303.45999999999998</v>
      </c>
      <c r="BO6" s="21" t="str">
        <f>IF(BO7="","",IF(BO7="-","【-】","【"&amp;SUBSTITUTE(TEXT(BO7,"#,##0.00"),"-","△")&amp;"】"))</f>
        <v>【265.16】</v>
      </c>
      <c r="BP6" s="22">
        <f>IF(BP7="",NA(),BP7)</f>
        <v>121.25</v>
      </c>
      <c r="BQ6" s="22">
        <f t="shared" ref="BQ6:BY6" si="8">IF(BQ7="",NA(),BQ7)</f>
        <v>119.17</v>
      </c>
      <c r="BR6" s="22">
        <f t="shared" si="8"/>
        <v>119.55</v>
      </c>
      <c r="BS6" s="22">
        <f t="shared" si="8"/>
        <v>102.08</v>
      </c>
      <c r="BT6" s="22">
        <f t="shared" si="8"/>
        <v>119.33</v>
      </c>
      <c r="BU6" s="22">
        <f t="shared" si="8"/>
        <v>104.57</v>
      </c>
      <c r="BV6" s="22">
        <f t="shared" si="8"/>
        <v>103.54</v>
      </c>
      <c r="BW6" s="22">
        <f t="shared" si="8"/>
        <v>103.32</v>
      </c>
      <c r="BX6" s="22">
        <f t="shared" si="8"/>
        <v>100.85</v>
      </c>
      <c r="BY6" s="22">
        <f t="shared" si="8"/>
        <v>103.79</v>
      </c>
      <c r="BZ6" s="21" t="str">
        <f>IF(BZ7="","",IF(BZ7="-","【-】","【"&amp;SUBSTITUTE(TEXT(BZ7,"#,##0.00"),"-","△")&amp;"】"))</f>
        <v>【102.35】</v>
      </c>
      <c r="CA6" s="22">
        <f>IF(CA7="",NA(),CA7)</f>
        <v>127.94</v>
      </c>
      <c r="CB6" s="22">
        <f t="shared" ref="CB6:CJ6" si="9">IF(CB7="",NA(),CB7)</f>
        <v>130.82</v>
      </c>
      <c r="CC6" s="22">
        <f t="shared" si="9"/>
        <v>130.15</v>
      </c>
      <c r="CD6" s="22">
        <f t="shared" si="9"/>
        <v>132.5</v>
      </c>
      <c r="CE6" s="22">
        <f t="shared" si="9"/>
        <v>130.29</v>
      </c>
      <c r="CF6" s="22">
        <f t="shared" si="9"/>
        <v>165.47</v>
      </c>
      <c r="CG6" s="22">
        <f t="shared" si="9"/>
        <v>167.46</v>
      </c>
      <c r="CH6" s="22">
        <f t="shared" si="9"/>
        <v>168.56</v>
      </c>
      <c r="CI6" s="22">
        <f t="shared" si="9"/>
        <v>167.1</v>
      </c>
      <c r="CJ6" s="22">
        <f t="shared" si="9"/>
        <v>167.86</v>
      </c>
      <c r="CK6" s="21" t="str">
        <f>IF(CK7="","",IF(CK7="-","【-】","【"&amp;SUBSTITUTE(TEXT(CK7,"#,##0.00"),"-","△")&amp;"】"))</f>
        <v>【167.74】</v>
      </c>
      <c r="CL6" s="22">
        <f>IF(CL7="",NA(),CL7)</f>
        <v>59.98</v>
      </c>
      <c r="CM6" s="22">
        <f t="shared" ref="CM6:CU6" si="10">IF(CM7="",NA(),CM7)</f>
        <v>60.3</v>
      </c>
      <c r="CN6" s="22">
        <f t="shared" si="10"/>
        <v>60.4</v>
      </c>
      <c r="CO6" s="22">
        <f t="shared" si="10"/>
        <v>62.65</v>
      </c>
      <c r="CP6" s="22">
        <f t="shared" si="10"/>
        <v>61.95</v>
      </c>
      <c r="CQ6" s="22">
        <f t="shared" si="10"/>
        <v>59.74</v>
      </c>
      <c r="CR6" s="22">
        <f t="shared" si="10"/>
        <v>59.46</v>
      </c>
      <c r="CS6" s="22">
        <f t="shared" si="10"/>
        <v>59.51</v>
      </c>
      <c r="CT6" s="22">
        <f t="shared" si="10"/>
        <v>59.91</v>
      </c>
      <c r="CU6" s="22">
        <f t="shared" si="10"/>
        <v>59.4</v>
      </c>
      <c r="CV6" s="21" t="str">
        <f>IF(CV7="","",IF(CV7="-","【-】","【"&amp;SUBSTITUTE(TEXT(CV7,"#,##0.00"),"-","△")&amp;"】"))</f>
        <v>【60.29】</v>
      </c>
      <c r="CW6" s="22">
        <f>IF(CW7="",NA(),CW7)</f>
        <v>95.19</v>
      </c>
      <c r="CX6" s="22">
        <f t="shared" ref="CX6:DF6" si="11">IF(CX7="",NA(),CX7)</f>
        <v>95.19</v>
      </c>
      <c r="CY6" s="22">
        <f t="shared" si="11"/>
        <v>93.99</v>
      </c>
      <c r="CZ6" s="22">
        <f t="shared" si="11"/>
        <v>94.21</v>
      </c>
      <c r="DA6" s="22">
        <f t="shared" si="11"/>
        <v>94.26</v>
      </c>
      <c r="DB6" s="22">
        <f t="shared" si="11"/>
        <v>87.28</v>
      </c>
      <c r="DC6" s="22">
        <f t="shared" si="11"/>
        <v>87.41</v>
      </c>
      <c r="DD6" s="22">
        <f t="shared" si="11"/>
        <v>87.08</v>
      </c>
      <c r="DE6" s="22">
        <f t="shared" si="11"/>
        <v>87.26</v>
      </c>
      <c r="DF6" s="22">
        <f t="shared" si="11"/>
        <v>87.57</v>
      </c>
      <c r="DG6" s="21" t="str">
        <f>IF(DG7="","",IF(DG7="-","【-】","【"&amp;SUBSTITUTE(TEXT(DG7,"#,##0.00"),"-","△")&amp;"】"))</f>
        <v>【90.12】</v>
      </c>
      <c r="DH6" s="22">
        <f>IF(DH7="",NA(),DH7)</f>
        <v>47.4</v>
      </c>
      <c r="DI6" s="22">
        <f t="shared" ref="DI6:DQ6" si="12">IF(DI7="",NA(),DI7)</f>
        <v>47.94</v>
      </c>
      <c r="DJ6" s="22">
        <f t="shared" si="12"/>
        <v>47.99</v>
      </c>
      <c r="DK6" s="22">
        <f t="shared" si="12"/>
        <v>48.59</v>
      </c>
      <c r="DL6" s="22">
        <f t="shared" si="12"/>
        <v>48.92</v>
      </c>
      <c r="DM6" s="22">
        <f t="shared" si="12"/>
        <v>46.94</v>
      </c>
      <c r="DN6" s="22">
        <f t="shared" si="12"/>
        <v>47.62</v>
      </c>
      <c r="DO6" s="22">
        <f t="shared" si="12"/>
        <v>48.55</v>
      </c>
      <c r="DP6" s="22">
        <f t="shared" si="12"/>
        <v>49.2</v>
      </c>
      <c r="DQ6" s="22">
        <f t="shared" si="12"/>
        <v>50.01</v>
      </c>
      <c r="DR6" s="21" t="str">
        <f>IF(DR7="","",IF(DR7="-","【-】","【"&amp;SUBSTITUTE(TEXT(DR7,"#,##0.00"),"-","△")&amp;"】"))</f>
        <v>【50.88】</v>
      </c>
      <c r="DS6" s="22">
        <f>IF(DS7="",NA(),DS7)</f>
        <v>18.8</v>
      </c>
      <c r="DT6" s="22">
        <f t="shared" ref="DT6:EB6" si="13">IF(DT7="",NA(),DT7)</f>
        <v>21.5</v>
      </c>
      <c r="DU6" s="22">
        <f t="shared" si="13"/>
        <v>20.89</v>
      </c>
      <c r="DV6" s="22">
        <f t="shared" si="13"/>
        <v>22.47</v>
      </c>
      <c r="DW6" s="22">
        <f t="shared" si="13"/>
        <v>27.18</v>
      </c>
      <c r="DX6" s="22">
        <f t="shared" si="13"/>
        <v>14.48</v>
      </c>
      <c r="DY6" s="22">
        <f t="shared" si="13"/>
        <v>16.27</v>
      </c>
      <c r="DZ6" s="22">
        <f t="shared" si="13"/>
        <v>17.11</v>
      </c>
      <c r="EA6" s="22">
        <f t="shared" si="13"/>
        <v>18.329999999999998</v>
      </c>
      <c r="EB6" s="22">
        <f t="shared" si="13"/>
        <v>20.27</v>
      </c>
      <c r="EC6" s="21" t="str">
        <f>IF(EC7="","",IF(EC7="-","【-】","【"&amp;SUBSTITUTE(TEXT(EC7,"#,##0.00"),"-","△")&amp;"】"))</f>
        <v>【22.30】</v>
      </c>
      <c r="ED6" s="22">
        <f>IF(ED7="",NA(),ED7)</f>
        <v>0.42</v>
      </c>
      <c r="EE6" s="22">
        <f t="shared" ref="EE6:EM6" si="14">IF(EE7="",NA(),EE7)</f>
        <v>0.24</v>
      </c>
      <c r="EF6" s="22">
        <f t="shared" si="14"/>
        <v>0.97</v>
      </c>
      <c r="EG6" s="22">
        <f t="shared" si="14"/>
        <v>0.69</v>
      </c>
      <c r="EH6" s="22">
        <f t="shared" si="14"/>
        <v>0.76</v>
      </c>
      <c r="EI6" s="22">
        <f t="shared" si="14"/>
        <v>0.75</v>
      </c>
      <c r="EJ6" s="22">
        <f t="shared" si="14"/>
        <v>0.63</v>
      </c>
      <c r="EK6" s="22">
        <f t="shared" si="14"/>
        <v>0.63</v>
      </c>
      <c r="EL6" s="22">
        <f t="shared" si="14"/>
        <v>0.6</v>
      </c>
      <c r="EM6" s="22">
        <f t="shared" si="14"/>
        <v>0.56000000000000005</v>
      </c>
      <c r="EN6" s="21" t="str">
        <f>IF(EN7="","",IF(EN7="-","【-】","【"&amp;SUBSTITUTE(TEXT(EN7,"#,##0.00"),"-","△")&amp;"】"))</f>
        <v>【0.66】</v>
      </c>
    </row>
    <row r="7" spans="1:144" s="23" customFormat="1" x14ac:dyDescent="0.2">
      <c r="A7" s="15"/>
      <c r="B7" s="24">
        <v>2021</v>
      </c>
      <c r="C7" s="24">
        <v>232262</v>
      </c>
      <c r="D7" s="24">
        <v>46</v>
      </c>
      <c r="E7" s="24">
        <v>1</v>
      </c>
      <c r="F7" s="24">
        <v>0</v>
      </c>
      <c r="G7" s="24">
        <v>1</v>
      </c>
      <c r="H7" s="24" t="s">
        <v>93</v>
      </c>
      <c r="I7" s="24" t="s">
        <v>94</v>
      </c>
      <c r="J7" s="24" t="s">
        <v>95</v>
      </c>
      <c r="K7" s="24" t="s">
        <v>96</v>
      </c>
      <c r="L7" s="24" t="s">
        <v>97</v>
      </c>
      <c r="M7" s="24" t="s">
        <v>98</v>
      </c>
      <c r="N7" s="25" t="s">
        <v>99</v>
      </c>
      <c r="O7" s="25">
        <v>91.81</v>
      </c>
      <c r="P7" s="25">
        <v>99.98</v>
      </c>
      <c r="Q7" s="25">
        <v>2695</v>
      </c>
      <c r="R7" s="25">
        <v>84034</v>
      </c>
      <c r="S7" s="25">
        <v>21.03</v>
      </c>
      <c r="T7" s="25">
        <v>3995.91</v>
      </c>
      <c r="U7" s="25">
        <v>83891</v>
      </c>
      <c r="V7" s="25">
        <v>21.03</v>
      </c>
      <c r="W7" s="25">
        <v>3989.11</v>
      </c>
      <c r="X7" s="25">
        <v>122.48</v>
      </c>
      <c r="Y7" s="25">
        <v>121.02</v>
      </c>
      <c r="Z7" s="25">
        <v>120.97</v>
      </c>
      <c r="AA7" s="25">
        <v>105.39</v>
      </c>
      <c r="AB7" s="25">
        <v>120.56</v>
      </c>
      <c r="AC7" s="25">
        <v>112.15</v>
      </c>
      <c r="AD7" s="25">
        <v>111.44</v>
      </c>
      <c r="AE7" s="25">
        <v>111.17</v>
      </c>
      <c r="AF7" s="25">
        <v>110.91</v>
      </c>
      <c r="AG7" s="25">
        <v>111.49</v>
      </c>
      <c r="AH7" s="25">
        <v>111.39</v>
      </c>
      <c r="AI7" s="25">
        <v>0</v>
      </c>
      <c r="AJ7" s="25">
        <v>0</v>
      </c>
      <c r="AK7" s="25">
        <v>0</v>
      </c>
      <c r="AL7" s="25">
        <v>0</v>
      </c>
      <c r="AM7" s="25">
        <v>0</v>
      </c>
      <c r="AN7" s="25">
        <v>1</v>
      </c>
      <c r="AO7" s="25">
        <v>1.03</v>
      </c>
      <c r="AP7" s="25">
        <v>0.78</v>
      </c>
      <c r="AQ7" s="25">
        <v>0.92</v>
      </c>
      <c r="AR7" s="25">
        <v>0.87</v>
      </c>
      <c r="AS7" s="25">
        <v>1.3</v>
      </c>
      <c r="AT7" s="25">
        <v>608.70000000000005</v>
      </c>
      <c r="AU7" s="25">
        <v>590.38</v>
      </c>
      <c r="AV7" s="25">
        <v>526.80999999999995</v>
      </c>
      <c r="AW7" s="25">
        <v>460.1</v>
      </c>
      <c r="AX7" s="25">
        <v>377.76</v>
      </c>
      <c r="AY7" s="25">
        <v>355.5</v>
      </c>
      <c r="AZ7" s="25">
        <v>349.83</v>
      </c>
      <c r="BA7" s="25">
        <v>360.86</v>
      </c>
      <c r="BB7" s="25">
        <v>350.79</v>
      </c>
      <c r="BC7" s="25">
        <v>354.57</v>
      </c>
      <c r="BD7" s="25">
        <v>261.51</v>
      </c>
      <c r="BE7" s="25">
        <v>49.22</v>
      </c>
      <c r="BF7" s="25">
        <v>39.520000000000003</v>
      </c>
      <c r="BG7" s="25">
        <v>30.23</v>
      </c>
      <c r="BH7" s="25">
        <v>32.43</v>
      </c>
      <c r="BI7" s="25">
        <v>34.909999999999997</v>
      </c>
      <c r="BJ7" s="25">
        <v>312.58</v>
      </c>
      <c r="BK7" s="25">
        <v>314.87</v>
      </c>
      <c r="BL7" s="25">
        <v>309.27999999999997</v>
      </c>
      <c r="BM7" s="25">
        <v>322.92</v>
      </c>
      <c r="BN7" s="25">
        <v>303.45999999999998</v>
      </c>
      <c r="BO7" s="25">
        <v>265.16000000000003</v>
      </c>
      <c r="BP7" s="25">
        <v>121.25</v>
      </c>
      <c r="BQ7" s="25">
        <v>119.17</v>
      </c>
      <c r="BR7" s="25">
        <v>119.55</v>
      </c>
      <c r="BS7" s="25">
        <v>102.08</v>
      </c>
      <c r="BT7" s="25">
        <v>119.33</v>
      </c>
      <c r="BU7" s="25">
        <v>104.57</v>
      </c>
      <c r="BV7" s="25">
        <v>103.54</v>
      </c>
      <c r="BW7" s="25">
        <v>103.32</v>
      </c>
      <c r="BX7" s="25">
        <v>100.85</v>
      </c>
      <c r="BY7" s="25">
        <v>103.79</v>
      </c>
      <c r="BZ7" s="25">
        <v>102.35</v>
      </c>
      <c r="CA7" s="25">
        <v>127.94</v>
      </c>
      <c r="CB7" s="25">
        <v>130.82</v>
      </c>
      <c r="CC7" s="25">
        <v>130.15</v>
      </c>
      <c r="CD7" s="25">
        <v>132.5</v>
      </c>
      <c r="CE7" s="25">
        <v>130.29</v>
      </c>
      <c r="CF7" s="25">
        <v>165.47</v>
      </c>
      <c r="CG7" s="25">
        <v>167.46</v>
      </c>
      <c r="CH7" s="25">
        <v>168.56</v>
      </c>
      <c r="CI7" s="25">
        <v>167.1</v>
      </c>
      <c r="CJ7" s="25">
        <v>167.86</v>
      </c>
      <c r="CK7" s="25">
        <v>167.74</v>
      </c>
      <c r="CL7" s="25">
        <v>59.98</v>
      </c>
      <c r="CM7" s="25">
        <v>60.3</v>
      </c>
      <c r="CN7" s="25">
        <v>60.4</v>
      </c>
      <c r="CO7" s="25">
        <v>62.65</v>
      </c>
      <c r="CP7" s="25">
        <v>61.95</v>
      </c>
      <c r="CQ7" s="25">
        <v>59.74</v>
      </c>
      <c r="CR7" s="25">
        <v>59.46</v>
      </c>
      <c r="CS7" s="25">
        <v>59.51</v>
      </c>
      <c r="CT7" s="25">
        <v>59.91</v>
      </c>
      <c r="CU7" s="25">
        <v>59.4</v>
      </c>
      <c r="CV7" s="25">
        <v>60.29</v>
      </c>
      <c r="CW7" s="25">
        <v>95.19</v>
      </c>
      <c r="CX7" s="25">
        <v>95.19</v>
      </c>
      <c r="CY7" s="25">
        <v>93.99</v>
      </c>
      <c r="CZ7" s="25">
        <v>94.21</v>
      </c>
      <c r="DA7" s="25">
        <v>94.26</v>
      </c>
      <c r="DB7" s="25">
        <v>87.28</v>
      </c>
      <c r="DC7" s="25">
        <v>87.41</v>
      </c>
      <c r="DD7" s="25">
        <v>87.08</v>
      </c>
      <c r="DE7" s="25">
        <v>87.26</v>
      </c>
      <c r="DF7" s="25">
        <v>87.57</v>
      </c>
      <c r="DG7" s="25">
        <v>90.12</v>
      </c>
      <c r="DH7" s="25">
        <v>47.4</v>
      </c>
      <c r="DI7" s="25">
        <v>47.94</v>
      </c>
      <c r="DJ7" s="25">
        <v>47.99</v>
      </c>
      <c r="DK7" s="25">
        <v>48.59</v>
      </c>
      <c r="DL7" s="25">
        <v>48.92</v>
      </c>
      <c r="DM7" s="25">
        <v>46.94</v>
      </c>
      <c r="DN7" s="25">
        <v>47.62</v>
      </c>
      <c r="DO7" s="25">
        <v>48.55</v>
      </c>
      <c r="DP7" s="25">
        <v>49.2</v>
      </c>
      <c r="DQ7" s="25">
        <v>50.01</v>
      </c>
      <c r="DR7" s="25">
        <v>50.88</v>
      </c>
      <c r="DS7" s="25">
        <v>18.8</v>
      </c>
      <c r="DT7" s="25">
        <v>21.5</v>
      </c>
      <c r="DU7" s="25">
        <v>20.89</v>
      </c>
      <c r="DV7" s="25">
        <v>22.47</v>
      </c>
      <c r="DW7" s="25">
        <v>27.18</v>
      </c>
      <c r="DX7" s="25">
        <v>14.48</v>
      </c>
      <c r="DY7" s="25">
        <v>16.27</v>
      </c>
      <c r="DZ7" s="25">
        <v>17.11</v>
      </c>
      <c r="EA7" s="25">
        <v>18.329999999999998</v>
      </c>
      <c r="EB7" s="25">
        <v>20.27</v>
      </c>
      <c r="EC7" s="25">
        <v>22.3</v>
      </c>
      <c r="ED7" s="25">
        <v>0.42</v>
      </c>
      <c r="EE7" s="25">
        <v>0.24</v>
      </c>
      <c r="EF7" s="25">
        <v>0.97</v>
      </c>
      <c r="EG7" s="25">
        <v>0.69</v>
      </c>
      <c r="EH7" s="25">
        <v>0.76</v>
      </c>
      <c r="EI7" s="25">
        <v>0.75</v>
      </c>
      <c r="EJ7" s="25">
        <v>0.63</v>
      </c>
      <c r="EK7" s="25">
        <v>0.63</v>
      </c>
      <c r="EL7" s="25">
        <v>0.6</v>
      </c>
      <c r="EM7" s="25">
        <v>0.56000000000000005</v>
      </c>
      <c r="EN7" s="25">
        <v>0.66</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2">
      <c r="B11">
        <v>4</v>
      </c>
      <c r="C11">
        <v>3</v>
      </c>
      <c r="D11">
        <v>2</v>
      </c>
      <c r="E11">
        <v>1</v>
      </c>
      <c r="F11">
        <v>0</v>
      </c>
      <c r="G11" t="s">
        <v>105</v>
      </c>
    </row>
    <row r="12" spans="1:144" x14ac:dyDescent="0.2">
      <c r="B12">
        <v>1</v>
      </c>
      <c r="C12">
        <v>1</v>
      </c>
      <c r="D12">
        <v>1</v>
      </c>
      <c r="E12">
        <v>2</v>
      </c>
      <c r="F12">
        <v>3</v>
      </c>
      <c r="G12" t="s">
        <v>106</v>
      </c>
    </row>
    <row r="13" spans="1:144" x14ac:dyDescent="0.2">
      <c r="B13" t="s">
        <v>107</v>
      </c>
      <c r="C13" t="s">
        <v>107</v>
      </c>
      <c r="D13" t="s">
        <v>108</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2023-01-17T06:49:55Z</cp:lastPrinted>
  <dcterms:created xsi:type="dcterms:W3CDTF">2022-12-01T01:00:16Z</dcterms:created>
  <dcterms:modified xsi:type="dcterms:W3CDTF">2023-01-27T05:45:09Z</dcterms:modified>
  <cp:category/>
</cp:coreProperties>
</file>