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BC103000_総務部市町村課\理財G（全庁ファイルサーバー）\14 経営比較分析表\R4\07_完成版データ（事業ごと）\01上水道\"/>
    </mc:Choice>
  </mc:AlternateContent>
  <xr:revisionPtr revIDLastSave="0" documentId="13_ncr:1_{457A4B17-1C86-4334-8F8A-203607D3C687}" xr6:coauthVersionLast="47" xr6:coauthVersionMax="47" xr10:uidLastSave="{00000000-0000-0000-0000-000000000000}"/>
  <workbookProtection workbookAlgorithmName="SHA-512" workbookHashValue="o+5lIloGKHt+nNWqWQh4Xr04fASAN/0UQXMaBpWi+PRCBeR0CCJriOhDKPRW7WRNly4dLUgPFBuHiQbe1DICRQ==" workbookSaltValue="/oQEbwX0Y2KguE547hnw4g=="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AL10" i="4" s="1"/>
  <c r="T6" i="5"/>
  <c r="BB8" i="4" s="1"/>
  <c r="S6" i="5"/>
  <c r="AT8" i="4" s="1"/>
  <c r="R6" i="5"/>
  <c r="AL8" i="4" s="1"/>
  <c r="Q6" i="5"/>
  <c r="P6" i="5"/>
  <c r="P10" i="4" s="1"/>
  <c r="O6" i="5"/>
  <c r="N6" i="5"/>
  <c r="M6" i="5"/>
  <c r="L6" i="5"/>
  <c r="K6" i="5"/>
  <c r="P8" i="4" s="1"/>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G85" i="4"/>
  <c r="E85" i="4"/>
  <c r="AT10" i="4"/>
  <c r="W10" i="4"/>
  <c r="I10" i="4"/>
  <c r="B10" i="4"/>
  <c r="AD8" i="4"/>
  <c r="W8" i="4"/>
  <c r="I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<sst xmlns="http://schemas.openxmlformats.org/spreadsheetml/2006/main" count="228" uniqueCount="114">
  <si>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</si>
  <si>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</si>
  <si>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</si>
  <si>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</si>
  <si>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</si>
  <si>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</si>
  <si>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</si>
  <si>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</si>
  <si>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</si>
  <si>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</si>
  <si>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</si>
  <si>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</si>
  <si>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</si>
  <si>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</si>
  <si>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</si>
  <si>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</si>
  <si>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</si>
  <si>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</si>
  <si>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</si>
  <si>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</si>
  <si>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</si>
  <si>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</si>
  <si>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</si>
  <si>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</si>
  <si>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</si>
  <si>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</si>
  <si>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</si>
  <si>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</si>
  <si>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</si>
  <si>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</si>
  <si>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</si>
  <si>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</si>
  <si>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</si>
  <si>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</si>
  <si>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</si>
  <si>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</si>
  <si>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</si>
  <si>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</si>
  <si>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</si>
  <si>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</si>
  <si>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</si>
  <si>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</si>
  <si>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</si>
  <si>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</si>
  <si>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</si>
  <si>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</si>
  <si>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</si>
  <si>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</si>
  <si>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</si>
  <si>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</si>
  <si>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</si>
  <si>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</si>
  <si>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</si>
  <si>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</si>
  <si>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</si>
  <si>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</si>
  <si>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</si>
  <si>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</si>
  <si>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</si>
  <si>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</si>
  <si>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</si>
  <si>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</si>
  <si>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</si>
  <si>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</si>
  <si>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</si>
  <si>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</si>
  <si>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</si>
  <si>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</si>
  <si>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</si>
  <si>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</si>
  <si>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</si>
  <si>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</si>
  <si>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</si>
  <si>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</si>
  <si>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</si>
  <si>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</si>
  <si>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</si>
  <si>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</si>
  <si>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</si>
  <si>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</si>
  <si>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</si>
  <si>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</si>
  <si>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</si>
  <si>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</si>
  <si>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</si>
  <si>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</si>
  <si>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</si>
  <si>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</si>
  <si>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</si>
  <si>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</si>
  <si>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</si>
  <si>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</si>
  <si>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</si>
  <si>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あま市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</si>
  <si>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</si>
  <si>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</si>
  <si>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</si>
  <si>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</si>
  <si>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</si>
  <si>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</si>
  <si>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</si>
  <si>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</si>
  <si>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</si>
  <si>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</si>
  <si>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</si>
  <si>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</si>
  <si>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</si>
  <si>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</si>
  <si>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</si>
  <si>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</si>
  <si>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</si>
  <si>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石綿セメント管等の更新により①有形固定資産減価償却率は低下しましたが、②管路経年化率が低下するまでには至っていません。引き続き管路や施設の効果的な更新に努めます。
　③管路更新率は、類似団体平均値を上回ったものの、前述のとおり②管路経年化率を低下させるほどではないため、更新延長の増加に努めます。</t>
    <rPh sb="1" eb="3">
      <t>セキメン</t>
    </rPh>
    <rPh sb="7" eb="8">
      <t>カン</t>
    </rPh>
    <rPh sb="8" eb="9">
      <t>トウ</t>
    </rPh>
    <rPh sb="10" eb="12">
      <t>コウシン</t>
    </rPh>
    <rPh sb="28" eb="30">
      <t>テイカ</t>
    </rPh>
    <rPh sb="44" eb="46">
      <t>テイカ</t>
    </rPh>
    <rPh sb="52" eb="53">
      <t>イタ</t>
    </rPh>
    <rPh sb="60" eb="61">
      <t>ヒ</t>
    </rPh>
    <rPh sb="62" eb="63">
      <t>ツヅ</t>
    </rPh>
    <rPh sb="64" eb="66">
      <t>カンロ</t>
    </rPh>
    <rPh sb="67" eb="69">
      <t>シセツ</t>
    </rPh>
    <rPh sb="70" eb="73">
      <t>コウカテキ</t>
    </rPh>
    <rPh sb="74" eb="76">
      <t>コウシン</t>
    </rPh>
    <rPh sb="77" eb="78">
      <t>ツト</t>
    </rPh>
    <rPh sb="85" eb="87">
      <t>カンロ</t>
    </rPh>
    <rPh sb="87" eb="89">
      <t>コウシン</t>
    </rPh>
    <rPh sb="89" eb="90">
      <t>リツ</t>
    </rPh>
    <rPh sb="92" eb="94">
      <t>ルイジ</t>
    </rPh>
    <rPh sb="94" eb="96">
      <t>ダンタイ</t>
    </rPh>
    <rPh sb="96" eb="99">
      <t>ヘイキンチ</t>
    </rPh>
    <rPh sb="100" eb="102">
      <t>ウワマワ</t>
    </rPh>
    <rPh sb="108" eb="110">
      <t>ゼンジュツ</t>
    </rPh>
    <rPh sb="115" eb="117">
      <t>カンロ</t>
    </rPh>
    <rPh sb="117" eb="120">
      <t>ケイネンカ</t>
    </rPh>
    <rPh sb="122" eb="124">
      <t>テイカ</t>
    </rPh>
    <rPh sb="136" eb="138">
      <t>コウシン</t>
    </rPh>
    <rPh sb="138" eb="140">
      <t>エンチョウ</t>
    </rPh>
    <rPh sb="141" eb="143">
      <t>ゾウカ</t>
    </rPh>
    <rPh sb="144" eb="145">
      <t>ツト</t>
    </rPh>
    <phoneticPr fontId="4"/>
  </si>
  <si>
    <t>　①経常収支比率は、減価償却費等の経常費用の増加により低下しました。毎年度100％を上回っているものの、今後は人口減少等により給水収益が減少するものと予測しているため、注視していく必要があります。
　②累積欠損金比率は、累積欠損金が発生していないため０％です。
　③流動比率は、建設改良費に係る未払金が増加したため低下しましたが、支払能力に問題はありません。
　④企業債残高対給水収益比率は、建設改良費等の財源に充てるための企業債を起債しているため上昇しました。近年は建設改良費の増加により上昇傾向にあるため、注視していく必要があります。
　⑤料金回収率は、100％を下回ることが続いているため、経常費用の削減と給水収益の確保に努めます。
　⑥給水原価は、減価償却費等の経常費用の増加及び有収水量の減少により増加しました。人口減少等により有収水量は減少傾向にあるため、経常費用の削減に努めます。
　⑦施設利用率は、毎年度安定して推移しており、効率的な施設利用ができているといえます。
　⑧有収率は、毎年度類似団体平均値を上回っています。引き続き漏水修繕や管路更新に尽力し、維持向上に努めます。</t>
    <rPh sb="2" eb="4">
      <t>ケイジョウ</t>
    </rPh>
    <rPh sb="4" eb="6">
      <t>シュウシ</t>
    </rPh>
    <rPh sb="6" eb="8">
      <t>ヒリツ</t>
    </rPh>
    <rPh sb="10" eb="12">
      <t>ゲンカ</t>
    </rPh>
    <rPh sb="12" eb="14">
      <t>ショウキャク</t>
    </rPh>
    <rPh sb="14" eb="15">
      <t>ヒ</t>
    </rPh>
    <rPh sb="15" eb="16">
      <t>トウ</t>
    </rPh>
    <rPh sb="17" eb="19">
      <t>ケイジョウ</t>
    </rPh>
    <rPh sb="19" eb="21">
      <t>ヒヨウ</t>
    </rPh>
    <rPh sb="22" eb="24">
      <t>ゾウカ</t>
    </rPh>
    <rPh sb="27" eb="29">
      <t>テイカ</t>
    </rPh>
    <rPh sb="63" eb="65">
      <t>キュウスイ</t>
    </rPh>
    <rPh sb="65" eb="67">
      <t>シュウエキ</t>
    </rPh>
    <rPh sb="75" eb="77">
      <t>ヨソク</t>
    </rPh>
    <rPh sb="101" eb="103">
      <t>ルイセキ</t>
    </rPh>
    <rPh sb="103" eb="105">
      <t>ケッソン</t>
    </rPh>
    <rPh sb="105" eb="106">
      <t>キン</t>
    </rPh>
    <rPh sb="106" eb="108">
      <t>ヒリツ</t>
    </rPh>
    <rPh sb="110" eb="112">
      <t>ルイセキ</t>
    </rPh>
    <rPh sb="112" eb="114">
      <t>ケッソン</t>
    </rPh>
    <rPh sb="114" eb="115">
      <t>キン</t>
    </rPh>
    <rPh sb="116" eb="118">
      <t>ハッセイ</t>
    </rPh>
    <rPh sb="133" eb="135">
      <t>リュウドウ</t>
    </rPh>
    <rPh sb="135" eb="137">
      <t>ヒリツ</t>
    </rPh>
    <rPh sb="139" eb="141">
      <t>ケンセツ</t>
    </rPh>
    <rPh sb="141" eb="143">
      <t>カイリョウ</t>
    </rPh>
    <rPh sb="143" eb="144">
      <t>ヒ</t>
    </rPh>
    <rPh sb="145" eb="146">
      <t>カカ</t>
    </rPh>
    <rPh sb="147" eb="150">
      <t>ミバライキン</t>
    </rPh>
    <rPh sb="151" eb="153">
      <t>ゾウカ</t>
    </rPh>
    <rPh sb="157" eb="159">
      <t>テイカ</t>
    </rPh>
    <rPh sb="165" eb="167">
      <t>シハライ</t>
    </rPh>
    <rPh sb="167" eb="169">
      <t>ノウリョク</t>
    </rPh>
    <rPh sb="170" eb="172">
      <t>モンダイ</t>
    </rPh>
    <rPh sb="182" eb="184">
      <t>キギョウ</t>
    </rPh>
    <rPh sb="184" eb="185">
      <t>サイ</t>
    </rPh>
    <rPh sb="185" eb="187">
      <t>ザンダカ</t>
    </rPh>
    <rPh sb="187" eb="188">
      <t>タイ</t>
    </rPh>
    <rPh sb="188" eb="190">
      <t>キュウスイ</t>
    </rPh>
    <rPh sb="190" eb="192">
      <t>シュウエキ</t>
    </rPh>
    <rPh sb="192" eb="194">
      <t>ヒリツ</t>
    </rPh>
    <rPh sb="196" eb="198">
      <t>ケンセツ</t>
    </rPh>
    <rPh sb="198" eb="200">
      <t>カイリョウ</t>
    </rPh>
    <rPh sb="200" eb="201">
      <t>ヒ</t>
    </rPh>
    <rPh sb="201" eb="202">
      <t>トウ</t>
    </rPh>
    <rPh sb="203" eb="205">
      <t>ザイゲン</t>
    </rPh>
    <rPh sb="206" eb="207">
      <t>ア</t>
    </rPh>
    <rPh sb="212" eb="214">
      <t>キギョウ</t>
    </rPh>
    <rPh sb="214" eb="215">
      <t>サイ</t>
    </rPh>
    <rPh sb="216" eb="218">
      <t>キサイ</t>
    </rPh>
    <rPh sb="224" eb="226">
      <t>ジョウショウ</t>
    </rPh>
    <rPh sb="231" eb="233">
      <t>キンネン</t>
    </rPh>
    <rPh sb="234" eb="236">
      <t>ケンセツ</t>
    </rPh>
    <rPh sb="236" eb="238">
      <t>カイリョウ</t>
    </rPh>
    <rPh sb="238" eb="239">
      <t>ヒ</t>
    </rPh>
    <rPh sb="240" eb="242">
      <t>ゾウカ</t>
    </rPh>
    <rPh sb="245" eb="247">
      <t>ジョウショウ</t>
    </rPh>
    <rPh sb="247" eb="249">
      <t>ケイコウ</t>
    </rPh>
    <rPh sb="255" eb="257">
      <t>チュウシ</t>
    </rPh>
    <rPh sb="261" eb="263">
      <t>ヒツヨウ</t>
    </rPh>
    <rPh sb="272" eb="274">
      <t>リョウキン</t>
    </rPh>
    <rPh sb="274" eb="276">
      <t>カイシュウ</t>
    </rPh>
    <rPh sb="276" eb="277">
      <t>リツ</t>
    </rPh>
    <rPh sb="284" eb="286">
      <t>シタマワ</t>
    </rPh>
    <rPh sb="290" eb="291">
      <t>ツヅ</t>
    </rPh>
    <rPh sb="298" eb="300">
      <t>ケイジョウ</t>
    </rPh>
    <rPh sb="300" eb="302">
      <t>ヒヨウ</t>
    </rPh>
    <rPh sb="303" eb="305">
      <t>サクゲン</t>
    </rPh>
    <rPh sb="306" eb="308">
      <t>キュウスイ</t>
    </rPh>
    <rPh sb="308" eb="310">
      <t>シュウエキ</t>
    </rPh>
    <rPh sb="311" eb="313">
      <t>カクホ</t>
    </rPh>
    <rPh sb="314" eb="315">
      <t>ツト</t>
    </rPh>
    <rPh sb="322" eb="324">
      <t>キュウスイ</t>
    </rPh>
    <rPh sb="324" eb="326">
      <t>ゲンカ</t>
    </rPh>
    <rPh sb="328" eb="330">
      <t>ゲンカ</t>
    </rPh>
    <rPh sb="330" eb="332">
      <t>ショウキャク</t>
    </rPh>
    <rPh sb="332" eb="333">
      <t>ヒ</t>
    </rPh>
    <rPh sb="333" eb="334">
      <t>トウ</t>
    </rPh>
    <rPh sb="335" eb="337">
      <t>ケイジョウ</t>
    </rPh>
    <rPh sb="337" eb="339">
      <t>ヒヨウ</t>
    </rPh>
    <rPh sb="340" eb="342">
      <t>ゾウカ</t>
    </rPh>
    <rPh sb="342" eb="343">
      <t>オヨ</t>
    </rPh>
    <rPh sb="344" eb="346">
      <t>ユウシュウ</t>
    </rPh>
    <rPh sb="346" eb="348">
      <t>スイリョウ</t>
    </rPh>
    <rPh sb="349" eb="351">
      <t>ゲンショウ</t>
    </rPh>
    <rPh sb="354" eb="356">
      <t>ゾウカ</t>
    </rPh>
    <rPh sb="361" eb="363">
      <t>ジンコウ</t>
    </rPh>
    <rPh sb="363" eb="365">
      <t>ゲンショウ</t>
    </rPh>
    <rPh sb="365" eb="366">
      <t>トウ</t>
    </rPh>
    <rPh sb="369" eb="371">
      <t>ユウシュウ</t>
    </rPh>
    <rPh sb="371" eb="373">
      <t>スイリョウ</t>
    </rPh>
    <rPh sb="374" eb="376">
      <t>ゲンショウ</t>
    </rPh>
    <rPh sb="376" eb="378">
      <t>ケイコウ</t>
    </rPh>
    <rPh sb="384" eb="386">
      <t>ケイジョウ</t>
    </rPh>
    <rPh sb="386" eb="388">
      <t>ヒヨウ</t>
    </rPh>
    <rPh sb="389" eb="391">
      <t>サクゲン</t>
    </rPh>
    <rPh sb="392" eb="393">
      <t>ツト</t>
    </rPh>
    <rPh sb="400" eb="402">
      <t>シセツ</t>
    </rPh>
    <rPh sb="402" eb="404">
      <t>リヨウ</t>
    </rPh>
    <rPh sb="404" eb="405">
      <t>リツ</t>
    </rPh>
    <rPh sb="407" eb="410">
      <t>マイネンド</t>
    </rPh>
    <rPh sb="410" eb="412">
      <t>アンテイ</t>
    </rPh>
    <rPh sb="414" eb="416">
      <t>スイイ</t>
    </rPh>
    <rPh sb="421" eb="424">
      <t>コウリツテキ</t>
    </rPh>
    <rPh sb="425" eb="427">
      <t>シセツ</t>
    </rPh>
    <rPh sb="427" eb="429">
      <t>リヨウ</t>
    </rPh>
    <rPh sb="444" eb="447">
      <t>ユウシュウリツ</t>
    </rPh>
    <rPh sb="449" eb="452">
      <t>マイネンド</t>
    </rPh>
    <rPh sb="452" eb="454">
      <t>ルイジ</t>
    </rPh>
    <rPh sb="454" eb="456">
      <t>ダンタイ</t>
    </rPh>
    <rPh sb="456" eb="459">
      <t>ヘイキンチ</t>
    </rPh>
    <rPh sb="460" eb="462">
      <t>ウワマワ</t>
    </rPh>
    <rPh sb="468" eb="469">
      <t>ヒ</t>
    </rPh>
    <rPh sb="470" eb="471">
      <t>ツヅ</t>
    </rPh>
    <rPh sb="472" eb="474">
      <t>ロウスイ</t>
    </rPh>
    <rPh sb="474" eb="476">
      <t>シュウゼン</t>
    </rPh>
    <rPh sb="477" eb="479">
      <t>カンロ</t>
    </rPh>
    <rPh sb="479" eb="481">
      <t>コウシン</t>
    </rPh>
    <rPh sb="482" eb="484">
      <t>ジンリョク</t>
    </rPh>
    <rPh sb="486" eb="488">
      <t>イジ</t>
    </rPh>
    <rPh sb="488" eb="490">
      <t>コウジョウ</t>
    </rPh>
    <rPh sb="491" eb="492">
      <t>ツト</t>
    </rPh>
    <phoneticPr fontId="4"/>
  </si>
  <si>
    <t>　経営の健全性・効率性については、著しく悪化している指標は見受けられないものの、①経常収支比率が毎年度類似団体平均値を下回っているため、経常費用の削減など、経営の効率化を図る必要があります。しかし、今後は管路や施設の更新による減価償却費の増加や、人口減少等による給水収益の減少が見込まれるため、経営状況は徐々に厳しくなるものと予測しています。
　老朽化の状況については、他の水道事業者と同様に、管路や施設の更新は重要な課題です。効果的に更新を進めるとともに、必要な財源の確保に努めます。
　平成30年度経営戦略策定済み（令和５年度見直し予定）</t>
    <rPh sb="1" eb="3">
      <t>ケイエイ</t>
    </rPh>
    <rPh sb="4" eb="7">
      <t>ケンゼンセイ</t>
    </rPh>
    <rPh sb="8" eb="11">
      <t>コウリツセイ</t>
    </rPh>
    <rPh sb="17" eb="18">
      <t>イチジル</t>
    </rPh>
    <rPh sb="20" eb="22">
      <t>アッカ</t>
    </rPh>
    <rPh sb="26" eb="28">
      <t>シヒョウ</t>
    </rPh>
    <rPh sb="29" eb="31">
      <t>ミウ</t>
    </rPh>
    <rPh sb="41" eb="43">
      <t>ケイジョウ</t>
    </rPh>
    <rPh sb="43" eb="45">
      <t>シュウシ</t>
    </rPh>
    <rPh sb="45" eb="47">
      <t>ヒリツ</t>
    </rPh>
    <rPh sb="48" eb="51">
      <t>マイネンド</t>
    </rPh>
    <rPh sb="51" eb="53">
      <t>ルイジ</t>
    </rPh>
    <rPh sb="53" eb="55">
      <t>ダンタイ</t>
    </rPh>
    <rPh sb="55" eb="58">
      <t>ヘイキンチ</t>
    </rPh>
    <rPh sb="59" eb="61">
      <t>シタマワ</t>
    </rPh>
    <rPh sb="68" eb="70">
      <t>ケイジョウ</t>
    </rPh>
    <rPh sb="70" eb="72">
      <t>ヒヨウ</t>
    </rPh>
    <rPh sb="73" eb="75">
      <t>サクゲン</t>
    </rPh>
    <rPh sb="78" eb="80">
      <t>ケイエイ</t>
    </rPh>
    <rPh sb="85" eb="86">
      <t>ハカ</t>
    </rPh>
    <rPh sb="87" eb="89">
      <t>ヒツヨウ</t>
    </rPh>
    <rPh sb="99" eb="101">
      <t>コンゴ</t>
    </rPh>
    <rPh sb="102" eb="104">
      <t>カンロ</t>
    </rPh>
    <rPh sb="105" eb="107">
      <t>シセツ</t>
    </rPh>
    <rPh sb="108" eb="110">
      <t>コウシン</t>
    </rPh>
    <rPh sb="113" eb="115">
      <t>ゲンカ</t>
    </rPh>
    <rPh sb="115" eb="117">
      <t>ショウキャク</t>
    </rPh>
    <rPh sb="117" eb="118">
      <t>ヒ</t>
    </rPh>
    <rPh sb="119" eb="121">
      <t>ゾウカ</t>
    </rPh>
    <rPh sb="123" eb="125">
      <t>ジンコウ</t>
    </rPh>
    <rPh sb="125" eb="127">
      <t>ゲンショウ</t>
    </rPh>
    <rPh sb="127" eb="128">
      <t>トウ</t>
    </rPh>
    <rPh sb="131" eb="133">
      <t>キュウスイ</t>
    </rPh>
    <rPh sb="133" eb="135">
      <t>シュウエキ</t>
    </rPh>
    <rPh sb="136" eb="138">
      <t>ゲンショウ</t>
    </rPh>
    <rPh sb="139" eb="141">
      <t>ミコ</t>
    </rPh>
    <rPh sb="147" eb="149">
      <t>ケイエイ</t>
    </rPh>
    <rPh sb="149" eb="151">
      <t>ジョウキョウ</t>
    </rPh>
    <rPh sb="152" eb="154">
      <t>ジョジョ</t>
    </rPh>
    <rPh sb="155" eb="156">
      <t>キビ</t>
    </rPh>
    <rPh sb="163" eb="165">
      <t>ヨソク</t>
    </rPh>
    <rPh sb="173" eb="176">
      <t>ロウキュウカ</t>
    </rPh>
    <rPh sb="177" eb="179">
      <t>ジョウキョウ</t>
    </rPh>
    <rPh sb="185" eb="186">
      <t>タ</t>
    </rPh>
    <rPh sb="187" eb="189">
      <t>スイドウ</t>
    </rPh>
    <rPh sb="189" eb="191">
      <t>ジギョウ</t>
    </rPh>
    <rPh sb="191" eb="192">
      <t>シャ</t>
    </rPh>
    <rPh sb="193" eb="195">
      <t>ドウヨウ</t>
    </rPh>
    <rPh sb="197" eb="199">
      <t>カンロ</t>
    </rPh>
    <rPh sb="200" eb="202">
      <t>シセツ</t>
    </rPh>
    <rPh sb="203" eb="205">
      <t>コウシン</t>
    </rPh>
    <rPh sb="206" eb="208">
      <t>ジュウヨウ</t>
    </rPh>
    <rPh sb="209" eb="211">
      <t>カダイ</t>
    </rPh>
    <rPh sb="214" eb="217">
      <t>コウカテキ</t>
    </rPh>
    <rPh sb="218" eb="220">
      <t>コウシン</t>
    </rPh>
    <rPh sb="221" eb="222">
      <t>スス</t>
    </rPh>
    <rPh sb="229" eb="231">
      <t>ヒツヨウ</t>
    </rPh>
    <rPh sb="232" eb="234">
      <t>ザイゲン</t>
    </rPh>
    <rPh sb="235" eb="237">
      <t>カクホ</t>
    </rPh>
    <rPh sb="238" eb="239">
      <t>ツト</t>
    </rPh>
    <rPh sb="245" eb="247">
      <t>ヘイセイ</t>
    </rPh>
    <rPh sb="249" eb="251">
      <t>ネンド</t>
    </rPh>
    <rPh sb="251" eb="253">
      <t>ケイエイ</t>
    </rPh>
    <rPh sb="253" eb="255">
      <t>センリャク</t>
    </rPh>
    <rPh sb="255" eb="257">
      <t>サクテイ</t>
    </rPh>
    <rPh sb="257" eb="258">
      <t>ズ</t>
    </rPh>
    <rPh sb="260" eb="262">
      <t>レイワ</t>
    </rPh>
    <rPh sb="263" eb="265">
      <t>ネンド</t>
    </rPh>
    <rPh sb="265" eb="267">
      <t>ミナオ</t>
    </rPh>
    <rPh sb="268" eb="27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</si>
</sst>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0.55000000000000004</c:v>
                </c:pt>
                <c:pt idx="1">
                  <c:v>1.35</c:v>
                </c:pt>
                <c:pt idx="2">
                  <c:v>0.4</c:v>
                </c:pt>
                <c:pt idx="3">
                  <c:v>0.56000000000000005</c:v>
                </c:pt>
                <c:pt idx="4">
                  <c:v>1.32</c:v>
                </c:pt>
              </c:numCache>
            </c:numRef>
          </c:val>
          <c:extLst>
            <c:ext xmlns:c16="http://schemas.microsoft.com/office/drawing/2014/chart" uri="{C3380CC4-5D6E-409C-BE32-E72D297353CC}">
              <c16:uniqueId val="{00000000-50F3-49AF-A675-59A20559F75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50F3-49AF-A675-59A20559F75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75.53</c:v>
                </c:pt>
                <c:pt idx="1">
                  <c:v>75.13</c:v>
                </c:pt>
                <c:pt idx="2">
                  <c:v>75.39</c:v>
                </c:pt>
                <c:pt idx="3">
                  <c:v>76.739999999999995</c:v>
                </c:pt>
                <c:pt idx="4">
                  <c:v>75.97</c:v>
                </c:pt>
              </c:numCache>
            </c:numRef>
          </c:val>
          <c:extLst>
            <c:ext xmlns:c16="http://schemas.microsoft.com/office/drawing/2014/chart" uri="{C3380CC4-5D6E-409C-BE32-E72D297353CC}">
              <c16:uniqueId val="{00000000-FD17-4992-9AC6-1FFECB04119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FD17-4992-9AC6-1FFECB04119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92.01</c:v>
                </c:pt>
                <c:pt idx="1">
                  <c:v>92.58</c:v>
                </c:pt>
                <c:pt idx="2">
                  <c:v>91.05</c:v>
                </c:pt>
                <c:pt idx="3">
                  <c:v>92.37</c:v>
                </c:pt>
                <c:pt idx="4">
                  <c:v>91.93</c:v>
                </c:pt>
              </c:numCache>
            </c:numRef>
          </c:val>
          <c:extLst>
            <c:ext xmlns:c16="http://schemas.microsoft.com/office/drawing/2014/chart" uri="{C3380CC4-5D6E-409C-BE32-E72D297353CC}">
              <c16:uniqueId val="{00000000-3245-40E2-8401-F8823A18DF6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3245-40E2-8401-F8823A18DF6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105.56</c:v>
                </c:pt>
                <c:pt idx="1">
                  <c:v>103.19</c:v>
                </c:pt>
                <c:pt idx="2">
                  <c:v>104.61</c:v>
                </c:pt>
                <c:pt idx="3">
                  <c:v>106.71</c:v>
                </c:pt>
                <c:pt idx="4">
                  <c:v>104.18</c:v>
                </c:pt>
              </c:numCache>
            </c:numRef>
          </c:val>
          <c:extLst>
            <c:ext xmlns:c16="http://schemas.microsoft.com/office/drawing/2014/chart" uri="{C3380CC4-5D6E-409C-BE32-E72D297353CC}">
              <c16:uniqueId val="{00000000-3861-495F-A71A-F8E5ADB2A64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3861-495F-A71A-F8E5ADB2A64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49.13</c:v>
                </c:pt>
                <c:pt idx="1">
                  <c:v>48.77</c:v>
                </c:pt>
                <c:pt idx="2">
                  <c:v>50.05</c:v>
                </c:pt>
                <c:pt idx="3">
                  <c:v>50.34</c:v>
                </c:pt>
                <c:pt idx="4">
                  <c:v>49.28</c:v>
                </c:pt>
              </c:numCache>
            </c:numRef>
          </c:val>
          <c:extLst>
            <c:ext xmlns:c16="http://schemas.microsoft.com/office/drawing/2014/chart" uri="{C3380CC4-5D6E-409C-BE32-E72D297353CC}">
              <c16:uniqueId val="{00000000-E543-4D15-8DF9-3DAB8D3E03A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E543-4D15-8DF9-3DAB8D3E03A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35.24</c:v>
                </c:pt>
                <c:pt idx="1">
                  <c:v>35.700000000000003</c:v>
                </c:pt>
                <c:pt idx="2">
                  <c:v>35.270000000000003</c:v>
                </c:pt>
                <c:pt idx="3">
                  <c:v>34.909999999999997</c:v>
                </c:pt>
                <c:pt idx="4">
                  <c:v>40.01</c:v>
                </c:pt>
              </c:numCache>
            </c:numRef>
          </c:val>
          <c:extLst>
            <c:ext xmlns:c16="http://schemas.microsoft.com/office/drawing/2014/chart" uri="{C3380CC4-5D6E-409C-BE32-E72D297353CC}">
              <c16:uniqueId val="{00000000-359F-4F9D-A212-A3EDEEF5440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359F-4F9D-A212-A3EDEEF5440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ED-44EF-99F5-06B0E01B3A1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7EED-44EF-99F5-06B0E01B3A1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320.37</c:v>
                </c:pt>
                <c:pt idx="1">
                  <c:v>370.07</c:v>
                </c:pt>
                <c:pt idx="2">
                  <c:v>480.28</c:v>
                </c:pt>
                <c:pt idx="3">
                  <c:v>336.49</c:v>
                </c:pt>
                <c:pt idx="4">
                  <c:v>294.2</c:v>
                </c:pt>
              </c:numCache>
            </c:numRef>
          </c:val>
          <c:extLst>
            <c:ext xmlns:c16="http://schemas.microsoft.com/office/drawing/2014/chart" uri="{C3380CC4-5D6E-409C-BE32-E72D297353CC}">
              <c16:uniqueId val="{00000000-3AC0-4D22-BC1A-3C854E75DFD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3AC0-4D22-BC1A-3C854E75DFD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80.55</c:v>
                </c:pt>
                <c:pt idx="1">
                  <c:v>83.96</c:v>
                </c:pt>
                <c:pt idx="2">
                  <c:v>82.16</c:v>
                </c:pt>
                <c:pt idx="3">
                  <c:v>96.97</c:v>
                </c:pt>
                <c:pt idx="4">
                  <c:v>113.82</c:v>
                </c:pt>
              </c:numCache>
            </c:numRef>
          </c:val>
          <c:extLst>
            <c:ext xmlns:c16="http://schemas.microsoft.com/office/drawing/2014/chart" uri="{C3380CC4-5D6E-409C-BE32-E72D297353CC}">
              <c16:uniqueId val="{00000000-D9DE-4DB5-A324-1128F73EB69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D9DE-4DB5-A324-1128F73EB69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100.48</c:v>
                </c:pt>
                <c:pt idx="1">
                  <c:v>97.77</c:v>
                </c:pt>
                <c:pt idx="2">
                  <c:v>99.5</c:v>
                </c:pt>
                <c:pt idx="3">
                  <c:v>94.53</c:v>
                </c:pt>
                <c:pt idx="4">
                  <c:v>98.4</c:v>
                </c:pt>
              </c:numCache>
            </c:numRef>
          </c:val>
          <c:extLst>
            <c:ext xmlns:c16="http://schemas.microsoft.com/office/drawing/2014/chart" uri="{C3380CC4-5D6E-409C-BE32-E72D297353CC}">
              <c16:uniqueId val="{00000000-6506-44C4-B54A-8E782369C65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6506-44C4-B54A-8E782369C65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139.21</c:v>
                </c:pt>
                <c:pt idx="1">
                  <c:v>143.63</c:v>
                </c:pt>
                <c:pt idx="2">
                  <c:v>141.11000000000001</c:v>
                </c:pt>
                <c:pt idx="3">
                  <c:v>138.25</c:v>
                </c:pt>
                <c:pt idx="4">
                  <c:v>142.49</c:v>
                </c:pt>
              </c:numCache>
            </c:numRef>
          </c:val>
          <c:extLst>
            <c:ext xmlns:c16="http://schemas.microsoft.com/office/drawing/2014/chart" uri="{C3380CC4-5D6E-409C-BE32-E72D297353CC}">
              <c16:uniqueId val="{00000000-510A-4582-B448-E96E66D9965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510A-4582-B448-E96E66D9965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愛知県　あま市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88885</v>
      </c>
      <c r="AM8" s="66"/>
      <c r="AN8" s="66"/>
      <c r="AO8" s="66"/>
      <c r="AP8" s="66"/>
      <c r="AQ8" s="66"/>
      <c r="AR8" s="66"/>
      <c r="AS8" s="66"/>
      <c r="AT8" s="37">
        <f>データ!$S$6</f>
        <v>27.49</v>
      </c>
      <c r="AU8" s="38"/>
      <c r="AV8" s="38"/>
      <c r="AW8" s="38"/>
      <c r="AX8" s="38"/>
      <c r="AY8" s="38"/>
      <c r="AZ8" s="38"/>
      <c r="BA8" s="38"/>
      <c r="BB8" s="55">
        <f>データ!$T$6</f>
        <v>3233.36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84.72</v>
      </c>
      <c r="J10" s="38"/>
      <c r="K10" s="38"/>
      <c r="L10" s="38"/>
      <c r="M10" s="38"/>
      <c r="N10" s="38"/>
      <c r="O10" s="65"/>
      <c r="P10" s="55">
        <f>データ!$P$6</f>
        <v>97.55</v>
      </c>
      <c r="Q10" s="55"/>
      <c r="R10" s="55"/>
      <c r="S10" s="55"/>
      <c r="T10" s="55"/>
      <c r="U10" s="55"/>
      <c r="V10" s="55"/>
      <c r="W10" s="66">
        <f>データ!$Q$6</f>
        <v>2585</v>
      </c>
      <c r="X10" s="66"/>
      <c r="Y10" s="66"/>
      <c r="Z10" s="66"/>
      <c r="AA10" s="66"/>
      <c r="AB10" s="66"/>
      <c r="AC10" s="66"/>
      <c r="AD10" s="2"/>
      <c r="AE10" s="2"/>
      <c r="AF10" s="2"/>
      <c r="AG10" s="2"/>
      <c r="AH10" s="2"/>
      <c r="AI10" s="2"/>
      <c r="AJ10" s="2"/>
      <c r="AK10" s="2"/>
      <c r="AL10" s="66">
        <f>データ!$U$6</f>
        <v>45835</v>
      </c>
      <c r="AM10" s="66"/>
      <c r="AN10" s="66"/>
      <c r="AO10" s="66"/>
      <c r="AP10" s="66"/>
      <c r="AQ10" s="66"/>
      <c r="AR10" s="66"/>
      <c r="AS10" s="66"/>
      <c r="AT10" s="37">
        <f>データ!$V$6</f>
        <v>18.25</v>
      </c>
      <c r="AU10" s="38"/>
      <c r="AV10" s="38"/>
      <c r="AW10" s="38"/>
      <c r="AX10" s="38"/>
      <c r="AY10" s="38"/>
      <c r="AZ10" s="38"/>
      <c r="BA10" s="38"/>
      <c r="BB10" s="55">
        <f>データ!$W$6</f>
        <v>2511.5100000000002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Fve3s766+Yfw3XtsiLOSaobeVsAFaO8/yteGILhqqg1eG//FpOvUxl8I1ygO8SyWey/4KGDiTPtuZD5vF2uSGw==" saltValue="a4DKUAebG3vikLFUU6idt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232378</v>
      </c>
      <c r="D6" s="20">
        <f t="shared" si="3"/>
        <v>46</v>
      </c>
      <c r="E6" s="20">
        <f t="shared" si="3"/>
        <v>1</v>
      </c>
      <c r="F6" s="20">
        <f t="shared" si="3"/>
        <v>0</v>
      </c>
      <c r="G6" s="20">
        <f t="shared" si="3"/>
        <v>1</v>
      </c>
      <c r="H6" s="20" t="str">
        <f t="shared" si="3"/>
        <v>愛知県　あま市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84.72</v>
      </c>
      <c r="P6" s="21">
        <f t="shared" si="3"/>
        <v>97.55</v>
      </c>
      <c r="Q6" s="21">
        <f t="shared" si="3"/>
        <v>2585</v>
      </c>
      <c r="R6" s="21">
        <f t="shared" si="3"/>
        <v>88885</v>
      </c>
      <c r="S6" s="21">
        <f t="shared" si="3"/>
        <v>27.49</v>
      </c>
      <c r="T6" s="21">
        <f t="shared" si="3"/>
        <v>3233.36</v>
      </c>
      <c r="U6" s="21">
        <f t="shared" si="3"/>
        <v>45835</v>
      </c>
      <c r="V6" s="21">
        <f t="shared" si="3"/>
        <v>18.25</v>
      </c>
      <c r="W6" s="21">
        <f t="shared" si="3"/>
        <v>2511.5100000000002</v>
      </c>
      <c r="X6" s="22">
        <f>IF(X7="",NA(),X7)</f>
        <v>105.56</v>
      </c>
      <c r="Y6" s="22">
        <f t="shared" ref="Y6:AG6" si="4">IF(Y7="",NA(),Y7)</f>
        <v>103.19</v>
      </c>
      <c r="Z6" s="22">
        <f t="shared" si="4"/>
        <v>104.61</v>
      </c>
      <c r="AA6" s="22">
        <f t="shared" si="4"/>
        <v>106.71</v>
      </c>
      <c r="AB6" s="22">
        <f t="shared" si="4"/>
        <v>104.18</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320.37</v>
      </c>
      <c r="AU6" s="22">
        <f t="shared" ref="AU6:BC6" si="6">IF(AU7="",NA(),AU7)</f>
        <v>370.07</v>
      </c>
      <c r="AV6" s="22">
        <f t="shared" si="6"/>
        <v>480.28</v>
      </c>
      <c r="AW6" s="22">
        <f t="shared" si="6"/>
        <v>336.49</v>
      </c>
      <c r="AX6" s="22">
        <f t="shared" si="6"/>
        <v>294.2</v>
      </c>
      <c r="AY6" s="22">
        <f t="shared" si="6"/>
        <v>357.34</v>
      </c>
      <c r="AZ6" s="22">
        <f t="shared" si="6"/>
        <v>366.03</v>
      </c>
      <c r="BA6" s="22">
        <f t="shared" si="6"/>
        <v>365.18</v>
      </c>
      <c r="BB6" s="22">
        <f t="shared" si="6"/>
        <v>327.77</v>
      </c>
      <c r="BC6" s="22">
        <f t="shared" si="6"/>
        <v>338.02</v>
      </c>
      <c r="BD6" s="21" t="str">
        <f>IF(BD7="","",IF(BD7="-","【-】","【"&amp;SUBSTITUTE(TEXT(BD7,"#,##0.00"),"-","△")&amp;"】"))</f>
        <v>【261.51】</v>
      </c>
      <c r="BE6" s="22">
        <f>IF(BE7="",NA(),BE7)</f>
        <v>80.55</v>
      </c>
      <c r="BF6" s="22">
        <f t="shared" ref="BF6:BN6" si="7">IF(BF7="",NA(),BF7)</f>
        <v>83.96</v>
      </c>
      <c r="BG6" s="22">
        <f t="shared" si="7"/>
        <v>82.16</v>
      </c>
      <c r="BH6" s="22">
        <f t="shared" si="7"/>
        <v>96.97</v>
      </c>
      <c r="BI6" s="22">
        <f t="shared" si="7"/>
        <v>113.82</v>
      </c>
      <c r="BJ6" s="22">
        <f t="shared" si="7"/>
        <v>373.69</v>
      </c>
      <c r="BK6" s="22">
        <f t="shared" si="7"/>
        <v>370.12</v>
      </c>
      <c r="BL6" s="22">
        <f t="shared" si="7"/>
        <v>371.65</v>
      </c>
      <c r="BM6" s="22">
        <f t="shared" si="7"/>
        <v>397.1</v>
      </c>
      <c r="BN6" s="22">
        <f t="shared" si="7"/>
        <v>379.91</v>
      </c>
      <c r="BO6" s="21" t="str">
        <f>IF(BO7="","",IF(BO7="-","【-】","【"&amp;SUBSTITUTE(TEXT(BO7,"#,##0.00"),"-","△")&amp;"】"))</f>
        <v>【265.16】</v>
      </c>
      <c r="BP6" s="22">
        <f>IF(BP7="",NA(),BP7)</f>
        <v>100.48</v>
      </c>
      <c r="BQ6" s="22">
        <f t="shared" ref="BQ6:BY6" si="8">IF(BQ7="",NA(),BQ7)</f>
        <v>97.77</v>
      </c>
      <c r="BR6" s="22">
        <f t="shared" si="8"/>
        <v>99.5</v>
      </c>
      <c r="BS6" s="22">
        <f t="shared" si="8"/>
        <v>94.53</v>
      </c>
      <c r="BT6" s="22">
        <f t="shared" si="8"/>
        <v>98.4</v>
      </c>
      <c r="BU6" s="22">
        <f t="shared" si="8"/>
        <v>99.87</v>
      </c>
      <c r="BV6" s="22">
        <f t="shared" si="8"/>
        <v>100.42</v>
      </c>
      <c r="BW6" s="22">
        <f t="shared" si="8"/>
        <v>98.77</v>
      </c>
      <c r="BX6" s="22">
        <f t="shared" si="8"/>
        <v>95.79</v>
      </c>
      <c r="BY6" s="22">
        <f t="shared" si="8"/>
        <v>98.3</v>
      </c>
      <c r="BZ6" s="21" t="str">
        <f>IF(BZ7="","",IF(BZ7="-","【-】","【"&amp;SUBSTITUTE(TEXT(BZ7,"#,##0.00"),"-","△")&amp;"】"))</f>
        <v>【102.35】</v>
      </c>
      <c r="CA6" s="22">
        <f>IF(CA7="",NA(),CA7)</f>
        <v>139.21</v>
      </c>
      <c r="CB6" s="22">
        <f t="shared" ref="CB6:CJ6" si="9">IF(CB7="",NA(),CB7)</f>
        <v>143.63</v>
      </c>
      <c r="CC6" s="22">
        <f t="shared" si="9"/>
        <v>141.11000000000001</v>
      </c>
      <c r="CD6" s="22">
        <f t="shared" si="9"/>
        <v>138.25</v>
      </c>
      <c r="CE6" s="22">
        <f t="shared" si="9"/>
        <v>142.49</v>
      </c>
      <c r="CF6" s="22">
        <f t="shared" si="9"/>
        <v>171.81</v>
      </c>
      <c r="CG6" s="22">
        <f t="shared" si="9"/>
        <v>171.67</v>
      </c>
      <c r="CH6" s="22">
        <f t="shared" si="9"/>
        <v>173.67</v>
      </c>
      <c r="CI6" s="22">
        <f t="shared" si="9"/>
        <v>171.13</v>
      </c>
      <c r="CJ6" s="22">
        <f t="shared" si="9"/>
        <v>173.7</v>
      </c>
      <c r="CK6" s="21" t="str">
        <f>IF(CK7="","",IF(CK7="-","【-】","【"&amp;SUBSTITUTE(TEXT(CK7,"#,##0.00"),"-","△")&amp;"】"))</f>
        <v>【167.74】</v>
      </c>
      <c r="CL6" s="22">
        <f>IF(CL7="",NA(),CL7)</f>
        <v>75.53</v>
      </c>
      <c r="CM6" s="22">
        <f t="shared" ref="CM6:CU6" si="10">IF(CM7="",NA(),CM7)</f>
        <v>75.13</v>
      </c>
      <c r="CN6" s="22">
        <f t="shared" si="10"/>
        <v>75.39</v>
      </c>
      <c r="CO6" s="22">
        <f t="shared" si="10"/>
        <v>76.739999999999995</v>
      </c>
      <c r="CP6" s="22">
        <f t="shared" si="10"/>
        <v>75.97</v>
      </c>
      <c r="CQ6" s="22">
        <f t="shared" si="10"/>
        <v>60.03</v>
      </c>
      <c r="CR6" s="22">
        <f t="shared" si="10"/>
        <v>59.74</v>
      </c>
      <c r="CS6" s="22">
        <f t="shared" si="10"/>
        <v>59.67</v>
      </c>
      <c r="CT6" s="22">
        <f t="shared" si="10"/>
        <v>60.12</v>
      </c>
      <c r="CU6" s="22">
        <f t="shared" si="10"/>
        <v>60.34</v>
      </c>
      <c r="CV6" s="21" t="str">
        <f>IF(CV7="","",IF(CV7="-","【-】","【"&amp;SUBSTITUTE(TEXT(CV7,"#,##0.00"),"-","△")&amp;"】"))</f>
        <v>【60.29】</v>
      </c>
      <c r="CW6" s="22">
        <f>IF(CW7="",NA(),CW7)</f>
        <v>92.01</v>
      </c>
      <c r="CX6" s="22">
        <f t="shared" ref="CX6:DF6" si="11">IF(CX7="",NA(),CX7)</f>
        <v>92.58</v>
      </c>
      <c r="CY6" s="22">
        <f t="shared" si="11"/>
        <v>91.05</v>
      </c>
      <c r="CZ6" s="22">
        <f t="shared" si="11"/>
        <v>92.37</v>
      </c>
      <c r="DA6" s="22">
        <f t="shared" si="11"/>
        <v>91.93</v>
      </c>
      <c r="DB6" s="22">
        <f t="shared" si="11"/>
        <v>84.81</v>
      </c>
      <c r="DC6" s="22">
        <f t="shared" si="11"/>
        <v>84.8</v>
      </c>
      <c r="DD6" s="22">
        <f t="shared" si="11"/>
        <v>84.6</v>
      </c>
      <c r="DE6" s="22">
        <f t="shared" si="11"/>
        <v>84.24</v>
      </c>
      <c r="DF6" s="22">
        <f t="shared" si="11"/>
        <v>84.19</v>
      </c>
      <c r="DG6" s="21" t="str">
        <f>IF(DG7="","",IF(DG7="-","【-】","【"&amp;SUBSTITUTE(TEXT(DG7,"#,##0.00"),"-","△")&amp;"】"))</f>
        <v>【90.12】</v>
      </c>
      <c r="DH6" s="22">
        <f>IF(DH7="",NA(),DH7)</f>
        <v>49.13</v>
      </c>
      <c r="DI6" s="22">
        <f t="shared" ref="DI6:DQ6" si="12">IF(DI7="",NA(),DI7)</f>
        <v>48.77</v>
      </c>
      <c r="DJ6" s="22">
        <f t="shared" si="12"/>
        <v>50.05</v>
      </c>
      <c r="DK6" s="22">
        <f t="shared" si="12"/>
        <v>50.34</v>
      </c>
      <c r="DL6" s="22">
        <f t="shared" si="12"/>
        <v>49.28</v>
      </c>
      <c r="DM6" s="22">
        <f t="shared" si="12"/>
        <v>47.28</v>
      </c>
      <c r="DN6" s="22">
        <f t="shared" si="12"/>
        <v>47.66</v>
      </c>
      <c r="DO6" s="22">
        <f t="shared" si="12"/>
        <v>48.17</v>
      </c>
      <c r="DP6" s="22">
        <f t="shared" si="12"/>
        <v>48.83</v>
      </c>
      <c r="DQ6" s="22">
        <f t="shared" si="12"/>
        <v>49.96</v>
      </c>
      <c r="DR6" s="21" t="str">
        <f>IF(DR7="","",IF(DR7="-","【-】","【"&amp;SUBSTITUTE(TEXT(DR7,"#,##0.00"),"-","△")&amp;"】"))</f>
        <v>【50.88】</v>
      </c>
      <c r="DS6" s="22">
        <f>IF(DS7="",NA(),DS7)</f>
        <v>35.24</v>
      </c>
      <c r="DT6" s="22">
        <f t="shared" ref="DT6:EB6" si="13">IF(DT7="",NA(),DT7)</f>
        <v>35.700000000000003</v>
      </c>
      <c r="DU6" s="22">
        <f t="shared" si="13"/>
        <v>35.270000000000003</v>
      </c>
      <c r="DV6" s="22">
        <f t="shared" si="13"/>
        <v>34.909999999999997</v>
      </c>
      <c r="DW6" s="22">
        <f t="shared" si="13"/>
        <v>40.01</v>
      </c>
      <c r="DX6" s="22">
        <f t="shared" si="13"/>
        <v>12.19</v>
      </c>
      <c r="DY6" s="22">
        <f t="shared" si="13"/>
        <v>15.1</v>
      </c>
      <c r="DZ6" s="22">
        <f t="shared" si="13"/>
        <v>17.12</v>
      </c>
      <c r="EA6" s="22">
        <f t="shared" si="13"/>
        <v>18.18</v>
      </c>
      <c r="EB6" s="22">
        <f t="shared" si="13"/>
        <v>19.32</v>
      </c>
      <c r="EC6" s="21" t="str">
        <f>IF(EC7="","",IF(EC7="-","【-】","【"&amp;SUBSTITUTE(TEXT(EC7,"#,##0.00"),"-","△")&amp;"】"))</f>
        <v>【22.30】</v>
      </c>
      <c r="ED6" s="22">
        <f>IF(ED7="",NA(),ED7)</f>
        <v>0.55000000000000004</v>
      </c>
      <c r="EE6" s="22">
        <f t="shared" ref="EE6:EM6" si="14">IF(EE7="",NA(),EE7)</f>
        <v>1.35</v>
      </c>
      <c r="EF6" s="22">
        <f t="shared" si="14"/>
        <v>0.4</v>
      </c>
      <c r="EG6" s="22">
        <f t="shared" si="14"/>
        <v>0.56000000000000005</v>
      </c>
      <c r="EH6" s="22">
        <f t="shared" si="14"/>
        <v>1.32</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2">
      <c r="A7" s="15"/>
      <c r="B7" s="24">
        <v>2021</v>
      </c>
      <c r="C7" s="24">
        <v>232378</v>
      </c>
      <c r="D7" s="24">
        <v>46</v>
      </c>
      <c r="E7" s="24">
        <v>1</v>
      </c>
      <c r="F7" s="24">
        <v>0</v>
      </c>
      <c r="G7" s="24">
        <v>1</v>
      </c>
      <c r="H7" s="24" t="s">
        <v>93</v>
      </c>
      <c r="I7" s="24" t="s">
        <v>94</v>
      </c>
      <c r="J7" s="24" t="s">
        <v>95</v>
      </c>
      <c r="K7" s="24" t="s">
        <v>96</v>
      </c>
      <c r="L7" s="24" t="s">
        <v>97</v>
      </c>
      <c r="M7" s="24" t="s">
        <v>98</v>
      </c>
      <c r="N7" s="25" t="s">
        <v>99</v>
      </c>
      <c r="O7" s="25">
        <v>84.72</v>
      </c>
      <c r="P7" s="25">
        <v>97.55</v>
      </c>
      <c r="Q7" s="25">
        <v>2585</v>
      </c>
      <c r="R7" s="25">
        <v>88885</v>
      </c>
      <c r="S7" s="25">
        <v>27.49</v>
      </c>
      <c r="T7" s="25">
        <v>3233.36</v>
      </c>
      <c r="U7" s="25">
        <v>45835</v>
      </c>
      <c r="V7" s="25">
        <v>18.25</v>
      </c>
      <c r="W7" s="25">
        <v>2511.5100000000002</v>
      </c>
      <c r="X7" s="25">
        <v>105.56</v>
      </c>
      <c r="Y7" s="25">
        <v>103.19</v>
      </c>
      <c r="Z7" s="25">
        <v>104.61</v>
      </c>
      <c r="AA7" s="25">
        <v>106.71</v>
      </c>
      <c r="AB7" s="25">
        <v>104.18</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320.37</v>
      </c>
      <c r="AU7" s="25">
        <v>370.07</v>
      </c>
      <c r="AV7" s="25">
        <v>480.28</v>
      </c>
      <c r="AW7" s="25">
        <v>336.49</v>
      </c>
      <c r="AX7" s="25">
        <v>294.2</v>
      </c>
      <c r="AY7" s="25">
        <v>357.34</v>
      </c>
      <c r="AZ7" s="25">
        <v>366.03</v>
      </c>
      <c r="BA7" s="25">
        <v>365.18</v>
      </c>
      <c r="BB7" s="25">
        <v>327.77</v>
      </c>
      <c r="BC7" s="25">
        <v>338.02</v>
      </c>
      <c r="BD7" s="25">
        <v>261.51</v>
      </c>
      <c r="BE7" s="25">
        <v>80.55</v>
      </c>
      <c r="BF7" s="25">
        <v>83.96</v>
      </c>
      <c r="BG7" s="25">
        <v>82.16</v>
      </c>
      <c r="BH7" s="25">
        <v>96.97</v>
      </c>
      <c r="BI7" s="25">
        <v>113.82</v>
      </c>
      <c r="BJ7" s="25">
        <v>373.69</v>
      </c>
      <c r="BK7" s="25">
        <v>370.12</v>
      </c>
      <c r="BL7" s="25">
        <v>371.65</v>
      </c>
      <c r="BM7" s="25">
        <v>397.1</v>
      </c>
      <c r="BN7" s="25">
        <v>379.91</v>
      </c>
      <c r="BO7" s="25">
        <v>265.16000000000003</v>
      </c>
      <c r="BP7" s="25">
        <v>100.48</v>
      </c>
      <c r="BQ7" s="25">
        <v>97.77</v>
      </c>
      <c r="BR7" s="25">
        <v>99.5</v>
      </c>
      <c r="BS7" s="25">
        <v>94.53</v>
      </c>
      <c r="BT7" s="25">
        <v>98.4</v>
      </c>
      <c r="BU7" s="25">
        <v>99.87</v>
      </c>
      <c r="BV7" s="25">
        <v>100.42</v>
      </c>
      <c r="BW7" s="25">
        <v>98.77</v>
      </c>
      <c r="BX7" s="25">
        <v>95.79</v>
      </c>
      <c r="BY7" s="25">
        <v>98.3</v>
      </c>
      <c r="BZ7" s="25">
        <v>102.35</v>
      </c>
      <c r="CA7" s="25">
        <v>139.21</v>
      </c>
      <c r="CB7" s="25">
        <v>143.63</v>
      </c>
      <c r="CC7" s="25">
        <v>141.11000000000001</v>
      </c>
      <c r="CD7" s="25">
        <v>138.25</v>
      </c>
      <c r="CE7" s="25">
        <v>142.49</v>
      </c>
      <c r="CF7" s="25">
        <v>171.81</v>
      </c>
      <c r="CG7" s="25">
        <v>171.67</v>
      </c>
      <c r="CH7" s="25">
        <v>173.67</v>
      </c>
      <c r="CI7" s="25">
        <v>171.13</v>
      </c>
      <c r="CJ7" s="25">
        <v>173.7</v>
      </c>
      <c r="CK7" s="25">
        <v>167.74</v>
      </c>
      <c r="CL7" s="25">
        <v>75.53</v>
      </c>
      <c r="CM7" s="25">
        <v>75.13</v>
      </c>
      <c r="CN7" s="25">
        <v>75.39</v>
      </c>
      <c r="CO7" s="25">
        <v>76.739999999999995</v>
      </c>
      <c r="CP7" s="25">
        <v>75.97</v>
      </c>
      <c r="CQ7" s="25">
        <v>60.03</v>
      </c>
      <c r="CR7" s="25">
        <v>59.74</v>
      </c>
      <c r="CS7" s="25">
        <v>59.67</v>
      </c>
      <c r="CT7" s="25">
        <v>60.12</v>
      </c>
      <c r="CU7" s="25">
        <v>60.34</v>
      </c>
      <c r="CV7" s="25">
        <v>60.29</v>
      </c>
      <c r="CW7" s="25">
        <v>92.01</v>
      </c>
      <c r="CX7" s="25">
        <v>92.58</v>
      </c>
      <c r="CY7" s="25">
        <v>91.05</v>
      </c>
      <c r="CZ7" s="25">
        <v>92.37</v>
      </c>
      <c r="DA7" s="25">
        <v>91.93</v>
      </c>
      <c r="DB7" s="25">
        <v>84.81</v>
      </c>
      <c r="DC7" s="25">
        <v>84.8</v>
      </c>
      <c r="DD7" s="25">
        <v>84.6</v>
      </c>
      <c r="DE7" s="25">
        <v>84.24</v>
      </c>
      <c r="DF7" s="25">
        <v>84.19</v>
      </c>
      <c r="DG7" s="25">
        <v>90.12</v>
      </c>
      <c r="DH7" s="25">
        <v>49.13</v>
      </c>
      <c r="DI7" s="25">
        <v>48.77</v>
      </c>
      <c r="DJ7" s="25">
        <v>50.05</v>
      </c>
      <c r="DK7" s="25">
        <v>50.34</v>
      </c>
      <c r="DL7" s="25">
        <v>49.28</v>
      </c>
      <c r="DM7" s="25">
        <v>47.28</v>
      </c>
      <c r="DN7" s="25">
        <v>47.66</v>
      </c>
      <c r="DO7" s="25">
        <v>48.17</v>
      </c>
      <c r="DP7" s="25">
        <v>48.83</v>
      </c>
      <c r="DQ7" s="25">
        <v>49.96</v>
      </c>
      <c r="DR7" s="25">
        <v>50.88</v>
      </c>
      <c r="DS7" s="25">
        <v>35.24</v>
      </c>
      <c r="DT7" s="25">
        <v>35.700000000000003</v>
      </c>
      <c r="DU7" s="25">
        <v>35.270000000000003</v>
      </c>
      <c r="DV7" s="25">
        <v>34.909999999999997</v>
      </c>
      <c r="DW7" s="25">
        <v>40.01</v>
      </c>
      <c r="DX7" s="25">
        <v>12.19</v>
      </c>
      <c r="DY7" s="25">
        <v>15.1</v>
      </c>
      <c r="DZ7" s="25">
        <v>17.12</v>
      </c>
      <c r="EA7" s="25">
        <v>18.18</v>
      </c>
      <c r="EB7" s="25">
        <v>19.32</v>
      </c>
      <c r="EC7" s="25">
        <v>22.3</v>
      </c>
      <c r="ED7" s="25">
        <v>0.55000000000000004</v>
      </c>
      <c r="EE7" s="25">
        <v>1.35</v>
      </c>
      <c r="EF7" s="25">
        <v>0.4</v>
      </c>
      <c r="EG7" s="25">
        <v>0.56000000000000005</v>
      </c>
      <c r="EH7" s="25">
        <v>1.32</v>
      </c>
      <c r="EI7" s="25">
        <v>0.51</v>
      </c>
      <c r="EJ7" s="25">
        <v>0.57999999999999996</v>
      </c>
      <c r="EK7" s="25">
        <v>0.54</v>
      </c>
      <c r="EL7" s="25">
        <v>0.56999999999999995</v>
      </c>
      <c r="EM7" s="25">
        <v>0.52</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2023-01-18T03:06:27Z</cp:lastPrinted>
  <dcterms:created xsi:type="dcterms:W3CDTF">2022-12-01T01:00:20Z</dcterms:created>
  <dcterms:modified xsi:type="dcterms:W3CDTF">2023-02-01T07:08:08Z</dcterms:modified>
  <cp:category/>
</cp:coreProperties>
</file>