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BC103000_総務部市町村課\理財G（全庁ファイルサーバー）\14 経営比較分析表\R4\03_市町村回答　→01.23〆\49_美浜町\水道\03 0131修正送付\"/>
    </mc:Choice>
  </mc:AlternateContent>
  <xr:revisionPtr revIDLastSave="0" documentId="13_ncr:1_{ADD70716-11A4-4A7F-A50B-416653845A74}" xr6:coauthVersionLast="47" xr6:coauthVersionMax="47" xr10:uidLastSave="{00000000-0000-0000-0000-000000000000}"/>
  <workbookProtection workbookAlgorithmName="SHA-512" workbookHashValue="EXccZNeWa/fbV761UgLRdohk1loSAAW4Wblm8PMQqiFVWrD7pH8sIfEtXoRdjVC0GjpBTOZiTKfEGFJS3ZJCSw==" workbookSaltValue="wmW7WiUoUmG/WR4asqnanQ==" workbookSpinCount="100000" lockStructure="1"/>
  <bookViews>
    <workbookView xWindow="-110" yWindow="-110" windowWidth="22780" windowHeight="146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S6" i="5"/>
  <c r="R6" i="5"/>
  <c r="Q6" i="5"/>
  <c r="P6" i="5"/>
  <c r="O6" i="5"/>
  <c r="N6" i="5"/>
  <c r="M6" i="5"/>
  <c r="L6" i="5"/>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G85" i="4"/>
  <c r="W10" i="4"/>
  <c r="P10" i="4"/>
  <c r="I10" i="4"/>
  <c r="B10" i="4"/>
  <c r="BB8" i="4"/>
  <c r="AT8" i="4"/>
  <c r="AL8" i="4"/>
  <c r="AD8" i="4"/>
  <c r="W8"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<sst xmlns="http://schemas.openxmlformats.org/spreadsheetml/2006/main" count="228" uniqueCount="113">
  <si>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</si>
  <si>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</si>
  <si>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</si>
  <si>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</si>
  <si>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</si>
  <si>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</si>
  <si>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</si>
  <si>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</si>
  <si>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</si>
  <si>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</si>
  <si>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</si>
  <si>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</si>
  <si>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</si>
  <si>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</si>
  <si>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</si>
  <si>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</si>
  <si>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</si>
  <si>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</si>
  <si>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</si>
  <si>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</si>
  <si>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</si>
  <si>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</si>
  <si>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</si>
  <si>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</si>
  <si>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</si>
  <si>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</si>
  <si>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</si>
  <si>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</si>
  <si>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</si>
  <si>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</si>
  <si>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</si>
  <si>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</si>
  <si>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</si>
  <si>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</si>
  <si>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</si>
  <si>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</si>
  <si>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</si>
  <si>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</si>
  <si>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</si>
  <si>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</si>
  <si>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</si>
  <si>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</si>
  <si>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</si>
  <si>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</si>
  <si>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</si>
  <si>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</si>
  <si>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</si>
  <si>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</si>
  <si>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</si>
  <si>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</si>
  <si>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</si>
  <si>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</si>
  <si>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</si>
  <si>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</si>
  <si>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</si>
  <si>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</si>
  <si>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</si>
  <si>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</si>
  <si>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</si>
  <si>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</si>
  <si>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</si>
  <si>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</si>
  <si>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</si>
  <si>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</si>
  <si>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</si>
  <si>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</si>
  <si>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</si>
  <si>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</si>
  <si>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</si>
  <si>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</si>
  <si>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</si>
  <si>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</si>
  <si>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</si>
  <si>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</si>
  <si>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</si>
  <si>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</si>
  <si>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</si>
  <si>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</si>
  <si>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</si>
  <si>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</si>
  <si>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</si>
  <si>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</si>
  <si>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</si>
  <si>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</si>
  <si>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</si>
  <si>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</si>
  <si>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</si>
  <si>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</si>
  <si>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</si>
  <si>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</si>
  <si>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</si>
  <si>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</si>
  <si>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</si>
  <si>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美浜町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</si>
  <si>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</si>
  <si>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</si>
  <si>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</si>
  <si>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</si>
  <si>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</si>
  <si>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</si>
  <si>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</si>
  <si>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</si>
  <si>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</si>
  <si>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</si>
  <si>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</si>
  <si>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</si>
  <si>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</si>
  <si>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</si>
  <si>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</si>
  <si>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</si>
  <si>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経常収支比率は100％以上であり良好だが昨年度より大きく減少している。これは給水人口や大口使用者の減少に伴い給水収益が減少しているからである。また、②累積欠損金が発生していないため0％となっているが、給水人口等の減少に伴い今後の数値が悪化することも考えられる。③の流動比率は年度内に水道管工事等の支払いを終え未払金が減少したため、623.46％と大幅に増加している。
④企業債残高対給水収益比率は平均と比べるとかなり低いが徐々に増加している。平成30年度より重要給水施設配水管布設工事で老朽した古い管を耐震管へ更新する工事を行うために毎年度新規起債をしている。また、給水人口や大口使用者の減少に伴い給水収益が減少しているため比率は今後も増加すると思われる。　　　　　　　　　　　　　　　　　　　　　　　　　　　⑤料金回収率は100％以上であるため給水費用が給水収益で賄えているが、毎年度減少しているため良好とはいえない。
⑥給水原価は平均と比べるとかなり低いが、給水人口の減少や水道管の老朽化に伴う維持管理費の増加に伴い今後も高くなる見込みである。　　　　　　　　　　　　　　　　　　　　　　　　　⑦施設利用率及び⑧有収率は横ばい状態だが減少傾向である。⑦施設利用率に関しては、人口減少等により配水量が減少しているため、配水量の見直しが必要になる。また、⑧有収率は平均と比べると高いが、今後も継続して漏水調査や老朽管の布設替工事を行っていく必要がある。　　　　　　　　　　　　　　　　　　　　　   </t>
    <rPh sb="1" eb="7">
      <t>ケイジョウシュウシヒリツ</t>
    </rPh>
    <rPh sb="12" eb="14">
      <t>イジョウ</t>
    </rPh>
    <rPh sb="17" eb="19">
      <t>リョウコウ</t>
    </rPh>
    <rPh sb="21" eb="24">
      <t>サクネンド</t>
    </rPh>
    <rPh sb="26" eb="27">
      <t>オオ</t>
    </rPh>
    <rPh sb="29" eb="31">
      <t>ゲンショウ</t>
    </rPh>
    <rPh sb="39" eb="41">
      <t>キュウスイ</t>
    </rPh>
    <rPh sb="41" eb="43">
      <t>ジンコウ</t>
    </rPh>
    <rPh sb="44" eb="46">
      <t>オオクチ</t>
    </rPh>
    <rPh sb="46" eb="49">
      <t>シヨウシャ</t>
    </rPh>
    <rPh sb="50" eb="52">
      <t>ゲンショウ</t>
    </rPh>
    <rPh sb="53" eb="54">
      <t>トモナ</t>
    </rPh>
    <rPh sb="55" eb="59">
      <t>キュウスイシュウエキ</t>
    </rPh>
    <rPh sb="60" eb="62">
      <t>ゲンショウ</t>
    </rPh>
    <rPh sb="76" eb="78">
      <t>ルイセキ</t>
    </rPh>
    <rPh sb="78" eb="80">
      <t>ケッソン</t>
    </rPh>
    <rPh sb="80" eb="81">
      <t>キン</t>
    </rPh>
    <rPh sb="82" eb="84">
      <t>ハッセイ</t>
    </rPh>
    <rPh sb="101" eb="106">
      <t>キュウスイジンコウトウ</t>
    </rPh>
    <rPh sb="107" eb="109">
      <t>ゲンショウ</t>
    </rPh>
    <rPh sb="110" eb="111">
      <t>トモナ</t>
    </rPh>
    <rPh sb="112" eb="114">
      <t>コンゴ</t>
    </rPh>
    <rPh sb="115" eb="117">
      <t>スウチ</t>
    </rPh>
    <rPh sb="118" eb="120">
      <t>アッカ</t>
    </rPh>
    <rPh sb="125" eb="126">
      <t>カンガ</t>
    </rPh>
    <rPh sb="133" eb="137">
      <t>リュウドウヒリツ</t>
    </rPh>
    <rPh sb="174" eb="176">
      <t>オオハバ</t>
    </rPh>
    <rPh sb="177" eb="179">
      <t>ゾウカ</t>
    </rPh>
    <rPh sb="186" eb="189">
      <t>キギョウサイ</t>
    </rPh>
    <rPh sb="189" eb="191">
      <t>ザンダカ</t>
    </rPh>
    <rPh sb="191" eb="192">
      <t>タイ</t>
    </rPh>
    <rPh sb="192" eb="198">
      <t>キュウスイシュウエキヒリツ</t>
    </rPh>
    <rPh sb="199" eb="201">
      <t>ヘイキン</t>
    </rPh>
    <rPh sb="202" eb="203">
      <t>クラ</t>
    </rPh>
    <rPh sb="209" eb="210">
      <t>ヒク</t>
    </rPh>
    <rPh sb="222" eb="224">
      <t>ヘイセイ</t>
    </rPh>
    <rPh sb="226" eb="228">
      <t>ネンド</t>
    </rPh>
    <rPh sb="268" eb="271">
      <t>マイネンド</t>
    </rPh>
    <rPh sb="271" eb="273">
      <t>シンキ</t>
    </rPh>
    <rPh sb="273" eb="275">
      <t>キサイ</t>
    </rPh>
    <rPh sb="284" eb="288">
      <t>キュウスイジンコウ</t>
    </rPh>
    <rPh sb="289" eb="291">
      <t>オオクチ</t>
    </rPh>
    <rPh sb="291" eb="294">
      <t>シヨウシャ</t>
    </rPh>
    <rPh sb="295" eb="297">
      <t>ゲンショウ</t>
    </rPh>
    <rPh sb="298" eb="299">
      <t>トモナ</t>
    </rPh>
    <rPh sb="313" eb="315">
      <t>ヒリツ</t>
    </rPh>
    <rPh sb="316" eb="318">
      <t>コンゴ</t>
    </rPh>
    <rPh sb="319" eb="321">
      <t>ゾウカ</t>
    </rPh>
    <rPh sb="324" eb="325">
      <t>オモ</t>
    </rPh>
    <rPh sb="357" eb="362">
      <t>リョウキンカイシュウリツ</t>
    </rPh>
    <rPh sb="367" eb="369">
      <t>イジョウ</t>
    </rPh>
    <rPh sb="374" eb="378">
      <t>キュウスイヒヨウ</t>
    </rPh>
    <rPh sb="379" eb="383">
      <t>キュウスイシュウエキ</t>
    </rPh>
    <rPh sb="384" eb="385">
      <t>マカナ</t>
    </rPh>
    <rPh sb="391" eb="394">
      <t>マイネンド</t>
    </rPh>
    <rPh sb="394" eb="396">
      <t>ゲンショウ</t>
    </rPh>
    <rPh sb="402" eb="404">
      <t>リョウコウ</t>
    </rPh>
    <rPh sb="413" eb="417">
      <t>キュウスイゲンカ</t>
    </rPh>
    <rPh sb="418" eb="420">
      <t>ヘイキン</t>
    </rPh>
    <rPh sb="421" eb="422">
      <t>クラ</t>
    </rPh>
    <rPh sb="428" eb="429">
      <t>ヒク</t>
    </rPh>
    <rPh sb="432" eb="436">
      <t>キュウスイジンコウ</t>
    </rPh>
    <rPh sb="437" eb="439">
      <t>ゲンショウ</t>
    </rPh>
    <rPh sb="440" eb="442">
      <t>スイドウ</t>
    </rPh>
    <rPh sb="442" eb="443">
      <t>カン</t>
    </rPh>
    <rPh sb="444" eb="447">
      <t>ロウキュウカ</t>
    </rPh>
    <rPh sb="448" eb="449">
      <t>トモナ</t>
    </rPh>
    <rPh sb="450" eb="454">
      <t>イジカンリ</t>
    </rPh>
    <rPh sb="454" eb="455">
      <t>ヒ</t>
    </rPh>
    <rPh sb="501" eb="506">
      <t>シセツリヨウリツ</t>
    </rPh>
    <rPh sb="506" eb="507">
      <t>オヨ</t>
    </rPh>
    <rPh sb="513" eb="514">
      <t>ヨコ</t>
    </rPh>
    <rPh sb="516" eb="518">
      <t>ジョウタイ</t>
    </rPh>
    <rPh sb="520" eb="524">
      <t>ゲンショウケイコウ</t>
    </rPh>
    <rPh sb="529" eb="531">
      <t>シセツ</t>
    </rPh>
    <rPh sb="531" eb="534">
      <t>リヨウリツ</t>
    </rPh>
    <rPh sb="535" eb="536">
      <t>カン</t>
    </rPh>
    <rPh sb="540" eb="544">
      <t>ジンコウゲンショウ</t>
    </rPh>
    <rPh sb="544" eb="545">
      <t>トウ</t>
    </rPh>
    <rPh sb="548" eb="551">
      <t>ハイスイリョウ</t>
    </rPh>
    <rPh sb="552" eb="554">
      <t>ゲンショウ</t>
    </rPh>
    <rPh sb="579" eb="582">
      <t>ユウシュウリツ</t>
    </rPh>
    <rPh sb="586" eb="587">
      <t>クラ</t>
    </rPh>
    <rPh sb="590" eb="591">
      <t>タカ</t>
    </rPh>
    <rPh sb="594" eb="596">
      <t>コンゴ</t>
    </rPh>
    <rPh sb="597" eb="599">
      <t>ケイゾク</t>
    </rPh>
    <rPh sb="601" eb="605">
      <t>ロウスイチョウサ</t>
    </rPh>
    <rPh sb="606" eb="609">
      <t>ロウキュウカン</t>
    </rPh>
    <rPh sb="616" eb="617">
      <t>オコナ</t>
    </rPh>
    <rPh sb="621" eb="623">
      <t>ヒツヨウ</t>
    </rPh>
    <phoneticPr fontId="4"/>
  </si>
  <si>
    <t>経営指標より、給水収益が年々減少傾向にあるが単年で見ると比較的安定した経営状態である。しかし、企業債残高対給水収益比率で平均より大きく下回っていることから投資不足であることがわかる。そのため今後も継続して老朽管の更新を行っていく必要がある。現在の料金体系では給水収益も減少していき経営悪化となる可能性が高いため、起債の増加とともに令和6年度から料金体系の更新を行う。　　　　　　　　　　　　　　　　　　　　　　　　　収支バランス、投資バランスを総合的にまとめた経営戦略を平成30年度に策定をしたため、その計画に基づき安定した事業の経営を図っていく。しかし、起債額や給水収益の増減により経営戦略の見直しを定期的に行い常に安定した経営状態を保つ必要がある。経営戦略策定当初は10年後の見直しを設定していたが、環境の変化を適時に反映するため見直しの間隔を5年程度とし新たな経営健全化等に係る取組が具体化した場合においてはその内容を追加し、投資・財政計画に反映させる予定である。</t>
    <rPh sb="0" eb="4">
      <t>ケイエイシヒョウ</t>
    </rPh>
    <rPh sb="7" eb="11">
      <t>キュウスイシュウエキ</t>
    </rPh>
    <rPh sb="12" eb="14">
      <t>ネンネン</t>
    </rPh>
    <rPh sb="14" eb="18">
      <t>ゲンショウケイコウ</t>
    </rPh>
    <rPh sb="22" eb="24">
      <t>タンネン</t>
    </rPh>
    <rPh sb="25" eb="26">
      <t>ミ</t>
    </rPh>
    <rPh sb="28" eb="31">
      <t>ヒカクテキ</t>
    </rPh>
    <rPh sb="31" eb="33">
      <t>アンテイ</t>
    </rPh>
    <rPh sb="35" eb="39">
      <t>ケイエイジョウタイ</t>
    </rPh>
    <rPh sb="47" eb="50">
      <t>キギョウサイ</t>
    </rPh>
    <rPh sb="50" eb="52">
      <t>ザンダカ</t>
    </rPh>
    <rPh sb="52" eb="53">
      <t>タイ</t>
    </rPh>
    <rPh sb="53" eb="57">
      <t>キュウスイシュウエキ</t>
    </rPh>
    <rPh sb="57" eb="59">
      <t>ヒリツ</t>
    </rPh>
    <rPh sb="60" eb="62">
      <t>ヘイキン</t>
    </rPh>
    <rPh sb="208" eb="210">
      <t>シュウシ</t>
    </rPh>
    <rPh sb="215" eb="217">
      <t>トウシ</t>
    </rPh>
    <rPh sb="222" eb="225">
      <t>ソウゴウテキ</t>
    </rPh>
    <rPh sb="230" eb="232">
      <t>ケイエイ</t>
    </rPh>
    <rPh sb="232" eb="234">
      <t>センリャク</t>
    </rPh>
    <rPh sb="235" eb="237">
      <t>ヘイセイ</t>
    </rPh>
    <rPh sb="239" eb="241">
      <t>ネンド</t>
    </rPh>
    <rPh sb="242" eb="244">
      <t>サクテイ</t>
    </rPh>
    <rPh sb="252" eb="254">
      <t>ケイカク</t>
    </rPh>
    <rPh sb="255" eb="256">
      <t>モト</t>
    </rPh>
    <rPh sb="258" eb="260">
      <t>アンテイ</t>
    </rPh>
    <rPh sb="262" eb="264">
      <t>ジギョウ</t>
    </rPh>
    <rPh sb="265" eb="267">
      <t>ケイエイ</t>
    </rPh>
    <rPh sb="268" eb="269">
      <t>ハカ</t>
    </rPh>
    <rPh sb="278" eb="281">
      <t>キサイガク</t>
    </rPh>
    <rPh sb="282" eb="286">
      <t>キュウスイシュウエキ</t>
    </rPh>
    <rPh sb="287" eb="289">
      <t>ゾウゲン</t>
    </rPh>
    <rPh sb="292" eb="294">
      <t>ケイエイ</t>
    </rPh>
    <rPh sb="294" eb="296">
      <t>センリャク</t>
    </rPh>
    <rPh sb="297" eb="299">
      <t>ミナオ</t>
    </rPh>
    <rPh sb="301" eb="304">
      <t>テイキテキ</t>
    </rPh>
    <rPh sb="305" eb="306">
      <t>オコナ</t>
    </rPh>
    <rPh sb="307" eb="308">
      <t>ツネ</t>
    </rPh>
    <rPh sb="309" eb="311">
      <t>アンテイ</t>
    </rPh>
    <rPh sb="313" eb="317">
      <t>ケイエイジョウタイ</t>
    </rPh>
    <rPh sb="318" eb="319">
      <t>タモ</t>
    </rPh>
    <rPh sb="320" eb="322">
      <t>ヒツヨウ</t>
    </rPh>
    <rPh sb="326" eb="330">
      <t>ケイエイセンリャク</t>
    </rPh>
    <rPh sb="330" eb="332">
      <t>サクテイ</t>
    </rPh>
    <rPh sb="332" eb="334">
      <t>トウショ</t>
    </rPh>
    <rPh sb="337" eb="338">
      <t>ネン</t>
    </rPh>
    <rPh sb="338" eb="339">
      <t>アト</t>
    </rPh>
    <rPh sb="340" eb="342">
      <t>ミナオ</t>
    </rPh>
    <rPh sb="344" eb="346">
      <t>セッテイ</t>
    </rPh>
    <rPh sb="352" eb="354">
      <t>カンキョウ</t>
    </rPh>
    <rPh sb="355" eb="357">
      <t>ヘンカ</t>
    </rPh>
    <rPh sb="358" eb="360">
      <t>テキジ</t>
    </rPh>
    <rPh sb="361" eb="363">
      <t>ハンエイ</t>
    </rPh>
    <rPh sb="367" eb="369">
      <t>ミナオ</t>
    </rPh>
    <rPh sb="371" eb="373">
      <t>カンカク</t>
    </rPh>
    <rPh sb="375" eb="376">
      <t>ネン</t>
    </rPh>
    <rPh sb="376" eb="378">
      <t>テイド</t>
    </rPh>
    <rPh sb="380" eb="381">
      <t>アラ</t>
    </rPh>
    <rPh sb="383" eb="385">
      <t>ケイエイ</t>
    </rPh>
    <rPh sb="385" eb="388">
      <t>ケンゼンカ</t>
    </rPh>
    <rPh sb="388" eb="389">
      <t>トウ</t>
    </rPh>
    <rPh sb="390" eb="391">
      <t>カカ</t>
    </rPh>
    <rPh sb="392" eb="394">
      <t>トリクミ</t>
    </rPh>
    <rPh sb="395" eb="398">
      <t>グタイカ</t>
    </rPh>
    <rPh sb="400" eb="402">
      <t>バアイ</t>
    </rPh>
    <rPh sb="409" eb="411">
      <t>ナイヨウ</t>
    </rPh>
    <rPh sb="412" eb="414">
      <t>ツイカ</t>
    </rPh>
    <rPh sb="416" eb="418">
      <t>トウシ</t>
    </rPh>
    <rPh sb="419" eb="423">
      <t>ザイセイケイカク</t>
    </rPh>
    <rPh sb="424" eb="426">
      <t>ハンエイ</t>
    </rPh>
    <rPh sb="429" eb="431">
      <t>ヨテイ</t>
    </rPh>
    <phoneticPr fontId="4"/>
  </si>
  <si>
    <t>①有形固定資産減価償却率及び②管路経年化率は平均より高いが、これは法定耐用年数を経過した資産や管路の老朽化度合が進んでいるからである。
③管路更新率は重要給水施設配水管耐震工事を行っているため徐々に増加している。更新は行っているが、管路延長が短く経年経過管が増えているため②管路経年化率は年々増加している。　　　　　　　　　　　　　　　　　</t>
    <rPh sb="1" eb="7">
      <t>ユウケイコテイシサン</t>
    </rPh>
    <rPh sb="7" eb="11">
      <t>ゲンカショウキャク</t>
    </rPh>
    <rPh sb="11" eb="12">
      <t>リツ</t>
    </rPh>
    <rPh sb="12" eb="13">
      <t>オヨ</t>
    </rPh>
    <rPh sb="15" eb="17">
      <t>カンロ</t>
    </rPh>
    <rPh sb="17" eb="21">
      <t>ケイネンカリツ</t>
    </rPh>
    <rPh sb="22" eb="24">
      <t>ヘイキン</t>
    </rPh>
    <rPh sb="26" eb="27">
      <t>タカ</t>
    </rPh>
    <rPh sb="33" eb="39">
      <t>ホウテイタイヨウネンスウ</t>
    </rPh>
    <rPh sb="40" eb="42">
      <t>ケイカ</t>
    </rPh>
    <rPh sb="44" eb="46">
      <t>シサン</t>
    </rPh>
    <rPh sb="47" eb="49">
      <t>カンロ</t>
    </rPh>
    <rPh sb="50" eb="52">
      <t>ロウキュウ</t>
    </rPh>
    <rPh sb="52" eb="53">
      <t>カ</t>
    </rPh>
    <rPh sb="53" eb="55">
      <t>ドアイ</t>
    </rPh>
    <rPh sb="56" eb="57">
      <t>スス</t>
    </rPh>
    <rPh sb="69" eb="74">
      <t>カンロコウシンリツ</t>
    </rPh>
    <rPh sb="96" eb="98">
      <t>ジョジョ</t>
    </rPh>
    <rPh sb="99" eb="101">
      <t>ゾウカ</t>
    </rPh>
    <rPh sb="106" eb="108">
      <t>コウシン</t>
    </rPh>
    <rPh sb="109" eb="110">
      <t>オコナ</t>
    </rPh>
    <rPh sb="116" eb="120">
      <t>カンロエンチョウ</t>
    </rPh>
    <rPh sb="121" eb="122">
      <t>ミジカ</t>
    </rPh>
    <rPh sb="123" eb="127">
      <t>ケイネンケイカ</t>
    </rPh>
    <rPh sb="127" eb="128">
      <t>カン</t>
    </rPh>
    <rPh sb="129" eb="130">
      <t>フ</t>
    </rPh>
    <rPh sb="137" eb="139">
      <t>カンロ</t>
    </rPh>
    <rPh sb="139" eb="143">
      <t>ケイネンカリツ</t>
    </rPh>
    <rPh sb="144" eb="146">
      <t>ネンネン</t>
    </rPh>
    <rPh sb="146" eb="148">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</si>
</sst>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c:v>
                </c:pt>
                <c:pt idx="1">
                  <c:v>0.81</c:v>
                </c:pt>
                <c:pt idx="2">
                  <c:v>0.48</c:v>
                </c:pt>
                <c:pt idx="3">
                  <c:v>0.57999999999999996</c:v>
                </c:pt>
                <c:pt idx="4">
                  <c:v>0.66</c:v>
                </c:pt>
              </c:numCache>
            </c:numRef>
          </c:val>
          <c:extLst>
            <c:ext xmlns:c16="http://schemas.microsoft.com/office/drawing/2014/chart" uri="{C3380CC4-5D6E-409C-BE32-E72D297353CC}">
              <c16:uniqueId val="{00000000-EFC2-4921-ADB8-8BFAE1DE49F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EFC2-4921-ADB8-8BFAE1DE49F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53.01</c:v>
                </c:pt>
                <c:pt idx="1">
                  <c:v>52.07</c:v>
                </c:pt>
                <c:pt idx="2">
                  <c:v>52.29</c:v>
                </c:pt>
                <c:pt idx="3">
                  <c:v>52.31</c:v>
                </c:pt>
                <c:pt idx="4">
                  <c:v>51.47</c:v>
                </c:pt>
              </c:numCache>
            </c:numRef>
          </c:val>
          <c:extLst>
            <c:ext xmlns:c16="http://schemas.microsoft.com/office/drawing/2014/chart" uri="{C3380CC4-5D6E-409C-BE32-E72D297353CC}">
              <c16:uniqueId val="{00000000-70E7-4D16-86D1-9294F96ED3B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70E7-4D16-86D1-9294F96ED3B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94.01</c:v>
                </c:pt>
                <c:pt idx="1">
                  <c:v>93.54</c:v>
                </c:pt>
                <c:pt idx="2">
                  <c:v>92.77</c:v>
                </c:pt>
                <c:pt idx="3">
                  <c:v>92.98</c:v>
                </c:pt>
                <c:pt idx="4">
                  <c:v>92.93</c:v>
                </c:pt>
              </c:numCache>
            </c:numRef>
          </c:val>
          <c:extLst>
            <c:ext xmlns:c16="http://schemas.microsoft.com/office/drawing/2014/chart" uri="{C3380CC4-5D6E-409C-BE32-E72D297353CC}">
              <c16:uniqueId val="{00000000-3160-4375-A44F-3CCF146C995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3160-4375-A44F-3CCF146C995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112.83</c:v>
                </c:pt>
                <c:pt idx="1">
                  <c:v>112.21</c:v>
                </c:pt>
                <c:pt idx="2">
                  <c:v>111.37</c:v>
                </c:pt>
                <c:pt idx="3">
                  <c:v>110.38</c:v>
                </c:pt>
                <c:pt idx="4">
                  <c:v>106.59</c:v>
                </c:pt>
              </c:numCache>
            </c:numRef>
          </c:val>
          <c:extLst>
            <c:ext xmlns:c16="http://schemas.microsoft.com/office/drawing/2014/chart" uri="{C3380CC4-5D6E-409C-BE32-E72D297353CC}">
              <c16:uniqueId val="{00000000-30EC-4AAA-8E50-7E2114B2310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30EC-4AAA-8E50-7E2114B2310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53.27</c:v>
                </c:pt>
                <c:pt idx="1">
                  <c:v>53.91</c:v>
                </c:pt>
                <c:pt idx="2">
                  <c:v>54.68</c:v>
                </c:pt>
                <c:pt idx="3">
                  <c:v>55.02</c:v>
                </c:pt>
                <c:pt idx="4">
                  <c:v>54.74</c:v>
                </c:pt>
              </c:numCache>
            </c:numRef>
          </c:val>
          <c:extLst>
            <c:ext xmlns:c16="http://schemas.microsoft.com/office/drawing/2014/chart" uri="{C3380CC4-5D6E-409C-BE32-E72D297353CC}">
              <c16:uniqueId val="{00000000-790B-40C4-BFB0-980E6A7EB52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790B-40C4-BFB0-980E6A7EB52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19.34</c:v>
                </c:pt>
                <c:pt idx="1">
                  <c:v>28.9</c:v>
                </c:pt>
                <c:pt idx="2">
                  <c:v>32.15</c:v>
                </c:pt>
                <c:pt idx="3">
                  <c:v>33.6</c:v>
                </c:pt>
                <c:pt idx="4">
                  <c:v>34.04</c:v>
                </c:pt>
              </c:numCache>
            </c:numRef>
          </c:val>
          <c:extLst>
            <c:ext xmlns:c16="http://schemas.microsoft.com/office/drawing/2014/chart" uri="{C3380CC4-5D6E-409C-BE32-E72D297353CC}">
              <c16:uniqueId val="{00000000-F70C-4122-AC69-021DE20D8A3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F70C-4122-AC69-021DE20D8A3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F9-480B-A021-66E53359480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A8F9-480B-A021-66E53359480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949.94</c:v>
                </c:pt>
                <c:pt idx="1">
                  <c:v>681.5</c:v>
                </c:pt>
                <c:pt idx="2">
                  <c:v>624.78</c:v>
                </c:pt>
                <c:pt idx="3">
                  <c:v>729.62</c:v>
                </c:pt>
                <c:pt idx="4">
                  <c:v>1353.08</c:v>
                </c:pt>
              </c:numCache>
            </c:numRef>
          </c:val>
          <c:extLst>
            <c:ext xmlns:c16="http://schemas.microsoft.com/office/drawing/2014/chart" uri="{C3380CC4-5D6E-409C-BE32-E72D297353CC}">
              <c16:uniqueId val="{00000000-D9CE-4AF2-8D5E-A44E68C6461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D9CE-4AF2-8D5E-A44E68C6461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17.82</c:v>
                </c:pt>
                <c:pt idx="1">
                  <c:v>27.36</c:v>
                </c:pt>
                <c:pt idx="2">
                  <c:v>32.24</c:v>
                </c:pt>
                <c:pt idx="3">
                  <c:v>52.06</c:v>
                </c:pt>
                <c:pt idx="4">
                  <c:v>64.67</c:v>
                </c:pt>
              </c:numCache>
            </c:numRef>
          </c:val>
          <c:extLst>
            <c:ext xmlns:c16="http://schemas.microsoft.com/office/drawing/2014/chart" uri="{C3380CC4-5D6E-409C-BE32-E72D297353CC}">
              <c16:uniqueId val="{00000000-4F03-415F-AB9C-6F4C00963B3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4F03-415F-AB9C-6F4C00963B3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113.57</c:v>
                </c:pt>
                <c:pt idx="1">
                  <c:v>112.82</c:v>
                </c:pt>
                <c:pt idx="2">
                  <c:v>112.5</c:v>
                </c:pt>
                <c:pt idx="3">
                  <c:v>107.52</c:v>
                </c:pt>
                <c:pt idx="4">
                  <c:v>107.02</c:v>
                </c:pt>
              </c:numCache>
            </c:numRef>
          </c:val>
          <c:extLst>
            <c:ext xmlns:c16="http://schemas.microsoft.com/office/drawing/2014/chart" uri="{C3380CC4-5D6E-409C-BE32-E72D297353CC}">
              <c16:uniqueId val="{00000000-B33E-41FB-8838-F136C3881A9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B33E-41FB-8838-F136C3881A9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138.79</c:v>
                </c:pt>
                <c:pt idx="1">
                  <c:v>138.88</c:v>
                </c:pt>
                <c:pt idx="2">
                  <c:v>139.55000000000001</c:v>
                </c:pt>
                <c:pt idx="3">
                  <c:v>140.36000000000001</c:v>
                </c:pt>
                <c:pt idx="4">
                  <c:v>145.47999999999999</c:v>
                </c:pt>
              </c:numCache>
            </c:numRef>
          </c:val>
          <c:extLst>
            <c:ext xmlns:c16="http://schemas.microsoft.com/office/drawing/2014/chart" uri="{C3380CC4-5D6E-409C-BE32-E72D297353CC}">
              <c16:uniqueId val="{00000000-3208-4259-9F91-9DE2A7DEC71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3208-4259-9F91-9DE2A7DEC71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愛知県　美浜町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21367</v>
      </c>
      <c r="AM8" s="45"/>
      <c r="AN8" s="45"/>
      <c r="AO8" s="45"/>
      <c r="AP8" s="45"/>
      <c r="AQ8" s="45"/>
      <c r="AR8" s="45"/>
      <c r="AS8" s="45"/>
      <c r="AT8" s="46">
        <f>データ!$S$6</f>
        <v>46.2</v>
      </c>
      <c r="AU8" s="47"/>
      <c r="AV8" s="47"/>
      <c r="AW8" s="47"/>
      <c r="AX8" s="47"/>
      <c r="AY8" s="47"/>
      <c r="AZ8" s="47"/>
      <c r="BA8" s="47"/>
      <c r="BB8" s="48">
        <f>データ!$T$6</f>
        <v>462.49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91.81</v>
      </c>
      <c r="J10" s="47"/>
      <c r="K10" s="47"/>
      <c r="L10" s="47"/>
      <c r="M10" s="47"/>
      <c r="N10" s="47"/>
      <c r="O10" s="78"/>
      <c r="P10" s="48">
        <f>データ!$P$6</f>
        <v>99.8</v>
      </c>
      <c r="Q10" s="48"/>
      <c r="R10" s="48"/>
      <c r="S10" s="48"/>
      <c r="T10" s="48"/>
      <c r="U10" s="48"/>
      <c r="V10" s="48"/>
      <c r="W10" s="45">
        <f>データ!$Q$6</f>
        <v>2650</v>
      </c>
      <c r="X10" s="45"/>
      <c r="Y10" s="45"/>
      <c r="Z10" s="45"/>
      <c r="AA10" s="45"/>
      <c r="AB10" s="45"/>
      <c r="AC10" s="45"/>
      <c r="AD10" s="2"/>
      <c r="AE10" s="2"/>
      <c r="AF10" s="2"/>
      <c r="AG10" s="2"/>
      <c r="AH10" s="2"/>
      <c r="AI10" s="2"/>
      <c r="AJ10" s="2"/>
      <c r="AK10" s="2"/>
      <c r="AL10" s="45">
        <f>データ!$U$6</f>
        <v>21253</v>
      </c>
      <c r="AM10" s="45"/>
      <c r="AN10" s="45"/>
      <c r="AO10" s="45"/>
      <c r="AP10" s="45"/>
      <c r="AQ10" s="45"/>
      <c r="AR10" s="45"/>
      <c r="AS10" s="45"/>
      <c r="AT10" s="46">
        <f>データ!$V$6</f>
        <v>46.2</v>
      </c>
      <c r="AU10" s="47"/>
      <c r="AV10" s="47"/>
      <c r="AW10" s="47"/>
      <c r="AX10" s="47"/>
      <c r="AY10" s="47"/>
      <c r="AZ10" s="47"/>
      <c r="BA10" s="47"/>
      <c r="BB10" s="48">
        <f>データ!$W$6</f>
        <v>460.02</v>
      </c>
      <c r="BC10" s="48"/>
      <c r="BD10" s="48"/>
      <c r="BE10" s="48"/>
      <c r="BF10" s="48"/>
      <c r="BG10" s="48"/>
      <c r="BH10" s="48"/>
      <c r="BI10" s="48"/>
      <c r="BJ10" s="2"/>
      <c r="BK10" s="2"/>
      <c r="BL10" s="60" t="s">
        <v>21</v>
      </c>
      <c r="BM10" s="61"/>
      <c r="BN10" s="62" t="s">
        <v>22</v>
      </c>
      <c r="BO10" s="62"/>
      <c r="BP10" s="62"/>
      <c r="BQ10" s="62"/>
      <c r="BR10" s="62"/>
      <c r="BS10" s="62"/>
      <c r="BT10" s="62"/>
      <c r="BU10" s="62"/>
      <c r="BV10" s="62"/>
      <c r="BW10" s="62"/>
      <c r="BX10" s="62"/>
      <c r="BY10" s="63"/>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23</v>
      </c>
      <c r="BM11" s="64"/>
      <c r="BN11" s="64"/>
      <c r="BO11" s="64"/>
      <c r="BP11" s="64"/>
      <c r="BQ11" s="64"/>
      <c r="BR11" s="64"/>
      <c r="BS11" s="64"/>
      <c r="BT11" s="64"/>
      <c r="BU11" s="64"/>
      <c r="BV11" s="64"/>
      <c r="BW11" s="64"/>
      <c r="BX11" s="64"/>
      <c r="BY11" s="64"/>
      <c r="BZ11" s="6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2">
      <c r="A14" s="2"/>
      <c r="B14" s="66" t="s">
        <v>24</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25</v>
      </c>
      <c r="BM14" s="73"/>
      <c r="BN14" s="73"/>
      <c r="BO14" s="73"/>
      <c r="BP14" s="73"/>
      <c r="BQ14" s="73"/>
      <c r="BR14" s="73"/>
      <c r="BS14" s="73"/>
      <c r="BT14" s="73"/>
      <c r="BU14" s="73"/>
      <c r="BV14" s="73"/>
      <c r="BW14" s="73"/>
      <c r="BX14" s="73"/>
      <c r="BY14" s="73"/>
      <c r="BZ14" s="74"/>
    </row>
    <row r="15" spans="1:78" ht="13.5" customHeight="1" x14ac:dyDescent="0.2">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2" t="s">
        <v>26</v>
      </c>
      <c r="BM45" s="73"/>
      <c r="BN45" s="73"/>
      <c r="BO45" s="73"/>
      <c r="BP45" s="73"/>
      <c r="BQ45" s="73"/>
      <c r="BR45" s="73"/>
      <c r="BS45" s="73"/>
      <c r="BT45" s="73"/>
      <c r="BU45" s="73"/>
      <c r="BV45" s="73"/>
      <c r="BW45" s="73"/>
      <c r="BX45" s="73"/>
      <c r="BY45" s="73"/>
      <c r="BZ45" s="74"/>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5"/>
      <c r="BM46" s="76"/>
      <c r="BN46" s="76"/>
      <c r="BO46" s="76"/>
      <c r="BP46" s="76"/>
      <c r="BQ46" s="76"/>
      <c r="BR46" s="76"/>
      <c r="BS46" s="76"/>
      <c r="BT46" s="76"/>
      <c r="BU46" s="76"/>
      <c r="BV46" s="76"/>
      <c r="BW46" s="76"/>
      <c r="BX46" s="76"/>
      <c r="BY46" s="76"/>
      <c r="BZ46" s="77"/>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69" t="s">
        <v>27</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7"/>
      <c r="BM60" s="58"/>
      <c r="BN60" s="58"/>
      <c r="BO60" s="58"/>
      <c r="BP60" s="58"/>
      <c r="BQ60" s="58"/>
      <c r="BR60" s="58"/>
      <c r="BS60" s="58"/>
      <c r="BT60" s="58"/>
      <c r="BU60" s="58"/>
      <c r="BV60" s="58"/>
      <c r="BW60" s="58"/>
      <c r="BX60" s="58"/>
      <c r="BY60" s="58"/>
      <c r="BZ60" s="59"/>
    </row>
    <row r="61" spans="1:78" ht="13.5" customHeight="1" x14ac:dyDescent="0.2">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2" t="s">
        <v>28</v>
      </c>
      <c r="BM64" s="73"/>
      <c r="BN64" s="73"/>
      <c r="BO64" s="73"/>
      <c r="BP64" s="73"/>
      <c r="BQ64" s="73"/>
      <c r="BR64" s="73"/>
      <c r="BS64" s="73"/>
      <c r="BT64" s="73"/>
      <c r="BU64" s="73"/>
      <c r="BV64" s="73"/>
      <c r="BW64" s="73"/>
      <c r="BX64" s="73"/>
      <c r="BY64" s="73"/>
      <c r="BZ64" s="74"/>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5"/>
      <c r="BM65" s="76"/>
      <c r="BN65" s="76"/>
      <c r="BO65" s="76"/>
      <c r="BP65" s="76"/>
      <c r="BQ65" s="76"/>
      <c r="BR65" s="76"/>
      <c r="BS65" s="76"/>
      <c r="BT65" s="76"/>
      <c r="BU65" s="76"/>
      <c r="BV65" s="76"/>
      <c r="BW65" s="76"/>
      <c r="BX65" s="76"/>
      <c r="BY65" s="76"/>
      <c r="BZ65" s="77"/>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7" t="s">
        <v>111</v>
      </c>
      <c r="BM66" s="88"/>
      <c r="BN66" s="88"/>
      <c r="BO66" s="88"/>
      <c r="BP66" s="88"/>
      <c r="BQ66" s="88"/>
      <c r="BR66" s="88"/>
      <c r="BS66" s="88"/>
      <c r="BT66" s="88"/>
      <c r="BU66" s="88"/>
      <c r="BV66" s="88"/>
      <c r="BW66" s="88"/>
      <c r="BX66" s="88"/>
      <c r="BY66" s="88"/>
      <c r="BZ66" s="8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7"/>
      <c r="BM67" s="88"/>
      <c r="BN67" s="88"/>
      <c r="BO67" s="88"/>
      <c r="BP67" s="88"/>
      <c r="BQ67" s="88"/>
      <c r="BR67" s="88"/>
      <c r="BS67" s="88"/>
      <c r="BT67" s="88"/>
      <c r="BU67" s="88"/>
      <c r="BV67" s="88"/>
      <c r="BW67" s="88"/>
      <c r="BX67" s="88"/>
      <c r="BY67" s="88"/>
      <c r="BZ67" s="8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7"/>
      <c r="BM68" s="88"/>
      <c r="BN68" s="88"/>
      <c r="BO68" s="88"/>
      <c r="BP68" s="88"/>
      <c r="BQ68" s="88"/>
      <c r="BR68" s="88"/>
      <c r="BS68" s="88"/>
      <c r="BT68" s="88"/>
      <c r="BU68" s="88"/>
      <c r="BV68" s="88"/>
      <c r="BW68" s="88"/>
      <c r="BX68" s="88"/>
      <c r="BY68" s="88"/>
      <c r="BZ68" s="8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7"/>
      <c r="BM69" s="88"/>
      <c r="BN69" s="88"/>
      <c r="BO69" s="88"/>
      <c r="BP69" s="88"/>
      <c r="BQ69" s="88"/>
      <c r="BR69" s="88"/>
      <c r="BS69" s="88"/>
      <c r="BT69" s="88"/>
      <c r="BU69" s="88"/>
      <c r="BV69" s="88"/>
      <c r="BW69" s="88"/>
      <c r="BX69" s="88"/>
      <c r="BY69" s="88"/>
      <c r="BZ69" s="8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7"/>
      <c r="BM70" s="88"/>
      <c r="BN70" s="88"/>
      <c r="BO70" s="88"/>
      <c r="BP70" s="88"/>
      <c r="BQ70" s="88"/>
      <c r="BR70" s="88"/>
      <c r="BS70" s="88"/>
      <c r="BT70" s="88"/>
      <c r="BU70" s="88"/>
      <c r="BV70" s="88"/>
      <c r="BW70" s="88"/>
      <c r="BX70" s="88"/>
      <c r="BY70" s="88"/>
      <c r="BZ70" s="8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7"/>
      <c r="BM71" s="88"/>
      <c r="BN71" s="88"/>
      <c r="BO71" s="88"/>
      <c r="BP71" s="88"/>
      <c r="BQ71" s="88"/>
      <c r="BR71" s="88"/>
      <c r="BS71" s="88"/>
      <c r="BT71" s="88"/>
      <c r="BU71" s="88"/>
      <c r="BV71" s="88"/>
      <c r="BW71" s="88"/>
      <c r="BX71" s="88"/>
      <c r="BY71" s="88"/>
      <c r="BZ71" s="8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7"/>
      <c r="BM72" s="88"/>
      <c r="BN72" s="88"/>
      <c r="BO72" s="88"/>
      <c r="BP72" s="88"/>
      <c r="BQ72" s="88"/>
      <c r="BR72" s="88"/>
      <c r="BS72" s="88"/>
      <c r="BT72" s="88"/>
      <c r="BU72" s="88"/>
      <c r="BV72" s="88"/>
      <c r="BW72" s="88"/>
      <c r="BX72" s="88"/>
      <c r="BY72" s="88"/>
      <c r="BZ72" s="8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7"/>
      <c r="BM73" s="88"/>
      <c r="BN73" s="88"/>
      <c r="BO73" s="88"/>
      <c r="BP73" s="88"/>
      <c r="BQ73" s="88"/>
      <c r="BR73" s="88"/>
      <c r="BS73" s="88"/>
      <c r="BT73" s="88"/>
      <c r="BU73" s="88"/>
      <c r="BV73" s="88"/>
      <c r="BW73" s="88"/>
      <c r="BX73" s="88"/>
      <c r="BY73" s="88"/>
      <c r="BZ73" s="8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7"/>
      <c r="BM74" s="88"/>
      <c r="BN74" s="88"/>
      <c r="BO74" s="88"/>
      <c r="BP74" s="88"/>
      <c r="BQ74" s="88"/>
      <c r="BR74" s="88"/>
      <c r="BS74" s="88"/>
      <c r="BT74" s="88"/>
      <c r="BU74" s="88"/>
      <c r="BV74" s="88"/>
      <c r="BW74" s="88"/>
      <c r="BX74" s="88"/>
      <c r="BY74" s="88"/>
      <c r="BZ74" s="8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7"/>
      <c r="BM75" s="88"/>
      <c r="BN75" s="88"/>
      <c r="BO75" s="88"/>
      <c r="BP75" s="88"/>
      <c r="BQ75" s="88"/>
      <c r="BR75" s="88"/>
      <c r="BS75" s="88"/>
      <c r="BT75" s="88"/>
      <c r="BU75" s="88"/>
      <c r="BV75" s="88"/>
      <c r="BW75" s="88"/>
      <c r="BX75" s="88"/>
      <c r="BY75" s="88"/>
      <c r="BZ75" s="8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7"/>
      <c r="BM76" s="88"/>
      <c r="BN76" s="88"/>
      <c r="BO76" s="88"/>
      <c r="BP76" s="88"/>
      <c r="BQ76" s="88"/>
      <c r="BR76" s="88"/>
      <c r="BS76" s="88"/>
      <c r="BT76" s="88"/>
      <c r="BU76" s="88"/>
      <c r="BV76" s="88"/>
      <c r="BW76" s="88"/>
      <c r="BX76" s="88"/>
      <c r="BY76" s="88"/>
      <c r="BZ76" s="8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7"/>
      <c r="BM77" s="88"/>
      <c r="BN77" s="88"/>
      <c r="BO77" s="88"/>
      <c r="BP77" s="88"/>
      <c r="BQ77" s="88"/>
      <c r="BR77" s="88"/>
      <c r="BS77" s="88"/>
      <c r="BT77" s="88"/>
      <c r="BU77" s="88"/>
      <c r="BV77" s="88"/>
      <c r="BW77" s="88"/>
      <c r="BX77" s="88"/>
      <c r="BY77" s="88"/>
      <c r="BZ77" s="8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7"/>
      <c r="BM78" s="88"/>
      <c r="BN78" s="88"/>
      <c r="BO78" s="88"/>
      <c r="BP78" s="88"/>
      <c r="BQ78" s="88"/>
      <c r="BR78" s="88"/>
      <c r="BS78" s="88"/>
      <c r="BT78" s="88"/>
      <c r="BU78" s="88"/>
      <c r="BV78" s="88"/>
      <c r="BW78" s="88"/>
      <c r="BX78" s="88"/>
      <c r="BY78" s="88"/>
      <c r="BZ78" s="8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7"/>
      <c r="BM79" s="88"/>
      <c r="BN79" s="88"/>
      <c r="BO79" s="88"/>
      <c r="BP79" s="88"/>
      <c r="BQ79" s="88"/>
      <c r="BR79" s="88"/>
      <c r="BS79" s="88"/>
      <c r="BT79" s="88"/>
      <c r="BU79" s="88"/>
      <c r="BV79" s="88"/>
      <c r="BW79" s="88"/>
      <c r="BX79" s="88"/>
      <c r="BY79" s="88"/>
      <c r="BZ79" s="8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7"/>
      <c r="BM80" s="88"/>
      <c r="BN80" s="88"/>
      <c r="BO80" s="88"/>
      <c r="BP80" s="88"/>
      <c r="BQ80" s="88"/>
      <c r="BR80" s="88"/>
      <c r="BS80" s="88"/>
      <c r="BT80" s="88"/>
      <c r="BU80" s="88"/>
      <c r="BV80" s="88"/>
      <c r="BW80" s="88"/>
      <c r="BX80" s="88"/>
      <c r="BY80" s="88"/>
      <c r="BZ80" s="8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7"/>
      <c r="BM81" s="88"/>
      <c r="BN81" s="88"/>
      <c r="BO81" s="88"/>
      <c r="BP81" s="88"/>
      <c r="BQ81" s="88"/>
      <c r="BR81" s="88"/>
      <c r="BS81" s="88"/>
      <c r="BT81" s="88"/>
      <c r="BU81" s="88"/>
      <c r="BV81" s="88"/>
      <c r="BW81" s="88"/>
      <c r="BX81" s="88"/>
      <c r="BY81" s="88"/>
      <c r="BZ81" s="8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0"/>
      <c r="BM82" s="91"/>
      <c r="BN82" s="91"/>
      <c r="BO82" s="91"/>
      <c r="BP82" s="91"/>
      <c r="BQ82" s="91"/>
      <c r="BR82" s="91"/>
      <c r="BS82" s="91"/>
      <c r="BT82" s="91"/>
      <c r="BU82" s="91"/>
      <c r="BV82" s="91"/>
      <c r="BW82" s="91"/>
      <c r="BX82" s="91"/>
      <c r="BY82" s="91"/>
      <c r="BZ82" s="9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HDBnagCA6Nz0SBAQCabHN1hgLLbJGQ9WNudDoRnitteRmu+yEEAXWCpjx2bB9U7fgAmbcnumAUvWZx5yIT1JXg==" saltValue="7+69Bd+VuFmIMrNq++mPy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8164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0" t="s">
        <v>50</v>
      </c>
      <c r="I3" s="81"/>
      <c r="J3" s="81"/>
      <c r="K3" s="81"/>
      <c r="L3" s="81"/>
      <c r="M3" s="81"/>
      <c r="N3" s="81"/>
      <c r="O3" s="81"/>
      <c r="P3" s="81"/>
      <c r="Q3" s="81"/>
      <c r="R3" s="81"/>
      <c r="S3" s="81"/>
      <c r="T3" s="81"/>
      <c r="U3" s="81"/>
      <c r="V3" s="81"/>
      <c r="W3" s="82"/>
      <c r="X3" s="86" t="s">
        <v>51</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52</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x14ac:dyDescent="0.2">
      <c r="A4" s="15" t="s">
        <v>53</v>
      </c>
      <c r="B4" s="17"/>
      <c r="C4" s="17"/>
      <c r="D4" s="17"/>
      <c r="E4" s="17"/>
      <c r="F4" s="17"/>
      <c r="G4" s="17"/>
      <c r="H4" s="83"/>
      <c r="I4" s="84"/>
      <c r="J4" s="84"/>
      <c r="K4" s="84"/>
      <c r="L4" s="84"/>
      <c r="M4" s="84"/>
      <c r="N4" s="84"/>
      <c r="O4" s="84"/>
      <c r="P4" s="84"/>
      <c r="Q4" s="84"/>
      <c r="R4" s="84"/>
      <c r="S4" s="84"/>
      <c r="T4" s="84"/>
      <c r="U4" s="84"/>
      <c r="V4" s="84"/>
      <c r="W4" s="85"/>
      <c r="X4" s="79" t="s">
        <v>54</v>
      </c>
      <c r="Y4" s="79"/>
      <c r="Z4" s="79"/>
      <c r="AA4" s="79"/>
      <c r="AB4" s="79"/>
      <c r="AC4" s="79"/>
      <c r="AD4" s="79"/>
      <c r="AE4" s="79"/>
      <c r="AF4" s="79"/>
      <c r="AG4" s="79"/>
      <c r="AH4" s="79"/>
      <c r="AI4" s="79" t="s">
        <v>55</v>
      </c>
      <c r="AJ4" s="79"/>
      <c r="AK4" s="79"/>
      <c r="AL4" s="79"/>
      <c r="AM4" s="79"/>
      <c r="AN4" s="79"/>
      <c r="AO4" s="79"/>
      <c r="AP4" s="79"/>
      <c r="AQ4" s="79"/>
      <c r="AR4" s="79"/>
      <c r="AS4" s="79"/>
      <c r="AT4" s="79" t="s">
        <v>56</v>
      </c>
      <c r="AU4" s="79"/>
      <c r="AV4" s="79"/>
      <c r="AW4" s="79"/>
      <c r="AX4" s="79"/>
      <c r="AY4" s="79"/>
      <c r="AZ4" s="79"/>
      <c r="BA4" s="79"/>
      <c r="BB4" s="79"/>
      <c r="BC4" s="79"/>
      <c r="BD4" s="79"/>
      <c r="BE4" s="79" t="s">
        <v>57</v>
      </c>
      <c r="BF4" s="79"/>
      <c r="BG4" s="79"/>
      <c r="BH4" s="79"/>
      <c r="BI4" s="79"/>
      <c r="BJ4" s="79"/>
      <c r="BK4" s="79"/>
      <c r="BL4" s="79"/>
      <c r="BM4" s="79"/>
      <c r="BN4" s="79"/>
      <c r="BO4" s="79"/>
      <c r="BP4" s="79" t="s">
        <v>58</v>
      </c>
      <c r="BQ4" s="79"/>
      <c r="BR4" s="79"/>
      <c r="BS4" s="79"/>
      <c r="BT4" s="79"/>
      <c r="BU4" s="79"/>
      <c r="BV4" s="79"/>
      <c r="BW4" s="79"/>
      <c r="BX4" s="79"/>
      <c r="BY4" s="79"/>
      <c r="BZ4" s="79"/>
      <c r="CA4" s="79" t="s">
        <v>59</v>
      </c>
      <c r="CB4" s="79"/>
      <c r="CC4" s="79"/>
      <c r="CD4" s="79"/>
      <c r="CE4" s="79"/>
      <c r="CF4" s="79"/>
      <c r="CG4" s="79"/>
      <c r="CH4" s="79"/>
      <c r="CI4" s="79"/>
      <c r="CJ4" s="79"/>
      <c r="CK4" s="79"/>
      <c r="CL4" s="79" t="s">
        <v>60</v>
      </c>
      <c r="CM4" s="79"/>
      <c r="CN4" s="79"/>
      <c r="CO4" s="79"/>
      <c r="CP4" s="79"/>
      <c r="CQ4" s="79"/>
      <c r="CR4" s="79"/>
      <c r="CS4" s="79"/>
      <c r="CT4" s="79"/>
      <c r="CU4" s="79"/>
      <c r="CV4" s="79"/>
      <c r="CW4" s="79" t="s">
        <v>61</v>
      </c>
      <c r="CX4" s="79"/>
      <c r="CY4" s="79"/>
      <c r="CZ4" s="79"/>
      <c r="DA4" s="79"/>
      <c r="DB4" s="79"/>
      <c r="DC4" s="79"/>
      <c r="DD4" s="79"/>
      <c r="DE4" s="79"/>
      <c r="DF4" s="79"/>
      <c r="DG4" s="79"/>
      <c r="DH4" s="79" t="s">
        <v>62</v>
      </c>
      <c r="DI4" s="79"/>
      <c r="DJ4" s="79"/>
      <c r="DK4" s="79"/>
      <c r="DL4" s="79"/>
      <c r="DM4" s="79"/>
      <c r="DN4" s="79"/>
      <c r="DO4" s="79"/>
      <c r="DP4" s="79"/>
      <c r="DQ4" s="79"/>
      <c r="DR4" s="79"/>
      <c r="DS4" s="79" t="s">
        <v>63</v>
      </c>
      <c r="DT4" s="79"/>
      <c r="DU4" s="79"/>
      <c r="DV4" s="79"/>
      <c r="DW4" s="79"/>
      <c r="DX4" s="79"/>
      <c r="DY4" s="79"/>
      <c r="DZ4" s="79"/>
      <c r="EA4" s="79"/>
      <c r="EB4" s="79"/>
      <c r="EC4" s="79"/>
      <c r="ED4" s="79" t="s">
        <v>64</v>
      </c>
      <c r="EE4" s="79"/>
      <c r="EF4" s="79"/>
      <c r="EG4" s="79"/>
      <c r="EH4" s="79"/>
      <c r="EI4" s="79"/>
      <c r="EJ4" s="79"/>
      <c r="EK4" s="79"/>
      <c r="EL4" s="79"/>
      <c r="EM4" s="79"/>
      <c r="EN4" s="79"/>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234460</v>
      </c>
      <c r="D6" s="20">
        <f t="shared" si="3"/>
        <v>46</v>
      </c>
      <c r="E6" s="20">
        <f t="shared" si="3"/>
        <v>1</v>
      </c>
      <c r="F6" s="20">
        <f t="shared" si="3"/>
        <v>0</v>
      </c>
      <c r="G6" s="20">
        <f t="shared" si="3"/>
        <v>1</v>
      </c>
      <c r="H6" s="20" t="str">
        <f t="shared" si="3"/>
        <v>愛知県　美浜町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91.81</v>
      </c>
      <c r="P6" s="21">
        <f t="shared" si="3"/>
        <v>99.8</v>
      </c>
      <c r="Q6" s="21">
        <f t="shared" si="3"/>
        <v>2650</v>
      </c>
      <c r="R6" s="21">
        <f t="shared" si="3"/>
        <v>21367</v>
      </c>
      <c r="S6" s="21">
        <f t="shared" si="3"/>
        <v>46.2</v>
      </c>
      <c r="T6" s="21">
        <f t="shared" si="3"/>
        <v>462.49</v>
      </c>
      <c r="U6" s="21">
        <f t="shared" si="3"/>
        <v>21253</v>
      </c>
      <c r="V6" s="21">
        <f t="shared" si="3"/>
        <v>46.2</v>
      </c>
      <c r="W6" s="21">
        <f t="shared" si="3"/>
        <v>460.02</v>
      </c>
      <c r="X6" s="22">
        <f>IF(X7="",NA(),X7)</f>
        <v>112.83</v>
      </c>
      <c r="Y6" s="22">
        <f t="shared" ref="Y6:AG6" si="4">IF(Y7="",NA(),Y7)</f>
        <v>112.21</v>
      </c>
      <c r="Z6" s="22">
        <f t="shared" si="4"/>
        <v>111.37</v>
      </c>
      <c r="AA6" s="22">
        <f t="shared" si="4"/>
        <v>110.38</v>
      </c>
      <c r="AB6" s="22">
        <f t="shared" si="4"/>
        <v>106.59</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949.94</v>
      </c>
      <c r="AU6" s="22">
        <f t="shared" ref="AU6:BC6" si="6">IF(AU7="",NA(),AU7)</f>
        <v>681.5</v>
      </c>
      <c r="AV6" s="22">
        <f t="shared" si="6"/>
        <v>624.78</v>
      </c>
      <c r="AW6" s="22">
        <f t="shared" si="6"/>
        <v>729.62</v>
      </c>
      <c r="AX6" s="22">
        <f t="shared" si="6"/>
        <v>1353.08</v>
      </c>
      <c r="AY6" s="22">
        <f t="shared" si="6"/>
        <v>359.47</v>
      </c>
      <c r="AZ6" s="22">
        <f t="shared" si="6"/>
        <v>369.69</v>
      </c>
      <c r="BA6" s="22">
        <f t="shared" si="6"/>
        <v>379.08</v>
      </c>
      <c r="BB6" s="22">
        <f t="shared" si="6"/>
        <v>367.55</v>
      </c>
      <c r="BC6" s="22">
        <f t="shared" si="6"/>
        <v>378.56</v>
      </c>
      <c r="BD6" s="21" t="str">
        <f>IF(BD7="","",IF(BD7="-","【-】","【"&amp;SUBSTITUTE(TEXT(BD7,"#,##0.00"),"-","△")&amp;"】"))</f>
        <v>【261.51】</v>
      </c>
      <c r="BE6" s="22">
        <f>IF(BE7="",NA(),BE7)</f>
        <v>17.82</v>
      </c>
      <c r="BF6" s="22">
        <f t="shared" ref="BF6:BN6" si="7">IF(BF7="",NA(),BF7)</f>
        <v>27.36</v>
      </c>
      <c r="BG6" s="22">
        <f t="shared" si="7"/>
        <v>32.24</v>
      </c>
      <c r="BH6" s="22">
        <f t="shared" si="7"/>
        <v>52.06</v>
      </c>
      <c r="BI6" s="22">
        <f t="shared" si="7"/>
        <v>64.67</v>
      </c>
      <c r="BJ6" s="22">
        <f t="shared" si="7"/>
        <v>401.79</v>
      </c>
      <c r="BK6" s="22">
        <f t="shared" si="7"/>
        <v>402.99</v>
      </c>
      <c r="BL6" s="22">
        <f t="shared" si="7"/>
        <v>398.98</v>
      </c>
      <c r="BM6" s="22">
        <f t="shared" si="7"/>
        <v>418.68</v>
      </c>
      <c r="BN6" s="22">
        <f t="shared" si="7"/>
        <v>395.68</v>
      </c>
      <c r="BO6" s="21" t="str">
        <f>IF(BO7="","",IF(BO7="-","【-】","【"&amp;SUBSTITUTE(TEXT(BO7,"#,##0.00"),"-","△")&amp;"】"))</f>
        <v>【265.16】</v>
      </c>
      <c r="BP6" s="22">
        <f>IF(BP7="",NA(),BP7)</f>
        <v>113.57</v>
      </c>
      <c r="BQ6" s="22">
        <f t="shared" ref="BQ6:BY6" si="8">IF(BQ7="",NA(),BQ7)</f>
        <v>112.82</v>
      </c>
      <c r="BR6" s="22">
        <f t="shared" si="8"/>
        <v>112.5</v>
      </c>
      <c r="BS6" s="22">
        <f t="shared" si="8"/>
        <v>107.52</v>
      </c>
      <c r="BT6" s="22">
        <f t="shared" si="8"/>
        <v>107.02</v>
      </c>
      <c r="BU6" s="22">
        <f t="shared" si="8"/>
        <v>100.12</v>
      </c>
      <c r="BV6" s="22">
        <f t="shared" si="8"/>
        <v>98.66</v>
      </c>
      <c r="BW6" s="22">
        <f t="shared" si="8"/>
        <v>98.64</v>
      </c>
      <c r="BX6" s="22">
        <f t="shared" si="8"/>
        <v>94.78</v>
      </c>
      <c r="BY6" s="22">
        <f t="shared" si="8"/>
        <v>97.59</v>
      </c>
      <c r="BZ6" s="21" t="str">
        <f>IF(BZ7="","",IF(BZ7="-","【-】","【"&amp;SUBSTITUTE(TEXT(BZ7,"#,##0.00"),"-","△")&amp;"】"))</f>
        <v>【102.35】</v>
      </c>
      <c r="CA6" s="22">
        <f>IF(CA7="",NA(),CA7)</f>
        <v>138.79</v>
      </c>
      <c r="CB6" s="22">
        <f t="shared" ref="CB6:CJ6" si="9">IF(CB7="",NA(),CB7)</f>
        <v>138.88</v>
      </c>
      <c r="CC6" s="22">
        <f t="shared" si="9"/>
        <v>139.55000000000001</v>
      </c>
      <c r="CD6" s="22">
        <f t="shared" si="9"/>
        <v>140.36000000000001</v>
      </c>
      <c r="CE6" s="22">
        <f t="shared" si="9"/>
        <v>145.47999999999999</v>
      </c>
      <c r="CF6" s="22">
        <f t="shared" si="9"/>
        <v>174.97</v>
      </c>
      <c r="CG6" s="22">
        <f t="shared" si="9"/>
        <v>178.59</v>
      </c>
      <c r="CH6" s="22">
        <f t="shared" si="9"/>
        <v>178.92</v>
      </c>
      <c r="CI6" s="22">
        <f t="shared" si="9"/>
        <v>181.3</v>
      </c>
      <c r="CJ6" s="22">
        <f t="shared" si="9"/>
        <v>181.71</v>
      </c>
      <c r="CK6" s="21" t="str">
        <f>IF(CK7="","",IF(CK7="-","【-】","【"&amp;SUBSTITUTE(TEXT(CK7,"#,##0.00"),"-","△")&amp;"】"))</f>
        <v>【167.74】</v>
      </c>
      <c r="CL6" s="22">
        <f>IF(CL7="",NA(),CL7)</f>
        <v>53.01</v>
      </c>
      <c r="CM6" s="22">
        <f t="shared" ref="CM6:CU6" si="10">IF(CM7="",NA(),CM7)</f>
        <v>52.07</v>
      </c>
      <c r="CN6" s="22">
        <f t="shared" si="10"/>
        <v>52.29</v>
      </c>
      <c r="CO6" s="22">
        <f t="shared" si="10"/>
        <v>52.31</v>
      </c>
      <c r="CP6" s="22">
        <f t="shared" si="10"/>
        <v>51.47</v>
      </c>
      <c r="CQ6" s="22">
        <f t="shared" si="10"/>
        <v>55.63</v>
      </c>
      <c r="CR6" s="22">
        <f t="shared" si="10"/>
        <v>55.03</v>
      </c>
      <c r="CS6" s="22">
        <f t="shared" si="10"/>
        <v>55.14</v>
      </c>
      <c r="CT6" s="22">
        <f t="shared" si="10"/>
        <v>55.89</v>
      </c>
      <c r="CU6" s="22">
        <f t="shared" si="10"/>
        <v>55.72</v>
      </c>
      <c r="CV6" s="21" t="str">
        <f>IF(CV7="","",IF(CV7="-","【-】","【"&amp;SUBSTITUTE(TEXT(CV7,"#,##0.00"),"-","△")&amp;"】"))</f>
        <v>【60.29】</v>
      </c>
      <c r="CW6" s="22">
        <f>IF(CW7="",NA(),CW7)</f>
        <v>94.01</v>
      </c>
      <c r="CX6" s="22">
        <f t="shared" ref="CX6:DF6" si="11">IF(CX7="",NA(),CX7)</f>
        <v>93.54</v>
      </c>
      <c r="CY6" s="22">
        <f t="shared" si="11"/>
        <v>92.77</v>
      </c>
      <c r="CZ6" s="22">
        <f t="shared" si="11"/>
        <v>92.98</v>
      </c>
      <c r="DA6" s="22">
        <f t="shared" si="11"/>
        <v>92.93</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53.27</v>
      </c>
      <c r="DI6" s="22">
        <f t="shared" ref="DI6:DQ6" si="12">IF(DI7="",NA(),DI7)</f>
        <v>53.91</v>
      </c>
      <c r="DJ6" s="22">
        <f t="shared" si="12"/>
        <v>54.68</v>
      </c>
      <c r="DK6" s="22">
        <f t="shared" si="12"/>
        <v>55.02</v>
      </c>
      <c r="DL6" s="22">
        <f t="shared" si="12"/>
        <v>54.74</v>
      </c>
      <c r="DM6" s="22">
        <f t="shared" si="12"/>
        <v>48.05</v>
      </c>
      <c r="DN6" s="22">
        <f t="shared" si="12"/>
        <v>48.87</v>
      </c>
      <c r="DO6" s="22">
        <f t="shared" si="12"/>
        <v>49.92</v>
      </c>
      <c r="DP6" s="22">
        <f t="shared" si="12"/>
        <v>50.63</v>
      </c>
      <c r="DQ6" s="22">
        <f t="shared" si="12"/>
        <v>51.29</v>
      </c>
      <c r="DR6" s="21" t="str">
        <f>IF(DR7="","",IF(DR7="-","【-】","【"&amp;SUBSTITUTE(TEXT(DR7,"#,##0.00"),"-","△")&amp;"】"))</f>
        <v>【50.88】</v>
      </c>
      <c r="DS6" s="22">
        <f>IF(DS7="",NA(),DS7)</f>
        <v>19.34</v>
      </c>
      <c r="DT6" s="22">
        <f t="shared" ref="DT6:EB6" si="13">IF(DT7="",NA(),DT7)</f>
        <v>28.9</v>
      </c>
      <c r="DU6" s="22">
        <f t="shared" si="13"/>
        <v>32.15</v>
      </c>
      <c r="DV6" s="22">
        <f t="shared" si="13"/>
        <v>33.6</v>
      </c>
      <c r="DW6" s="22">
        <f t="shared" si="13"/>
        <v>34.04</v>
      </c>
      <c r="DX6" s="22">
        <f t="shared" si="13"/>
        <v>13.39</v>
      </c>
      <c r="DY6" s="22">
        <f t="shared" si="13"/>
        <v>14.85</v>
      </c>
      <c r="DZ6" s="22">
        <f t="shared" si="13"/>
        <v>16.88</v>
      </c>
      <c r="EA6" s="22">
        <f t="shared" si="13"/>
        <v>18.28</v>
      </c>
      <c r="EB6" s="22">
        <f t="shared" si="13"/>
        <v>19.61</v>
      </c>
      <c r="EC6" s="21" t="str">
        <f>IF(EC7="","",IF(EC7="-","【-】","【"&amp;SUBSTITUTE(TEXT(EC7,"#,##0.00"),"-","△")&amp;"】"))</f>
        <v>【22.30】</v>
      </c>
      <c r="ED6" s="22">
        <f>IF(ED7="",NA(),ED7)</f>
        <v>0.5</v>
      </c>
      <c r="EE6" s="22">
        <f t="shared" ref="EE6:EM6" si="14">IF(EE7="",NA(),EE7)</f>
        <v>0.81</v>
      </c>
      <c r="EF6" s="22">
        <f t="shared" si="14"/>
        <v>0.48</v>
      </c>
      <c r="EG6" s="22">
        <f t="shared" si="14"/>
        <v>0.57999999999999996</v>
      </c>
      <c r="EH6" s="22">
        <f t="shared" si="14"/>
        <v>0.66</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2">
      <c r="A7" s="15"/>
      <c r="B7" s="24">
        <v>2021</v>
      </c>
      <c r="C7" s="24">
        <v>234460</v>
      </c>
      <c r="D7" s="24">
        <v>46</v>
      </c>
      <c r="E7" s="24">
        <v>1</v>
      </c>
      <c r="F7" s="24">
        <v>0</v>
      </c>
      <c r="G7" s="24">
        <v>1</v>
      </c>
      <c r="H7" s="24" t="s">
        <v>93</v>
      </c>
      <c r="I7" s="24" t="s">
        <v>94</v>
      </c>
      <c r="J7" s="24" t="s">
        <v>95</v>
      </c>
      <c r="K7" s="24" t="s">
        <v>96</v>
      </c>
      <c r="L7" s="24" t="s">
        <v>97</v>
      </c>
      <c r="M7" s="24" t="s">
        <v>98</v>
      </c>
      <c r="N7" s="25" t="s">
        <v>99</v>
      </c>
      <c r="O7" s="25">
        <v>91.81</v>
      </c>
      <c r="P7" s="25">
        <v>99.8</v>
      </c>
      <c r="Q7" s="25">
        <v>2650</v>
      </c>
      <c r="R7" s="25">
        <v>21367</v>
      </c>
      <c r="S7" s="25">
        <v>46.2</v>
      </c>
      <c r="T7" s="25">
        <v>462.49</v>
      </c>
      <c r="U7" s="25">
        <v>21253</v>
      </c>
      <c r="V7" s="25">
        <v>46.2</v>
      </c>
      <c r="W7" s="25">
        <v>460.02</v>
      </c>
      <c r="X7" s="25">
        <v>112.83</v>
      </c>
      <c r="Y7" s="25">
        <v>112.21</v>
      </c>
      <c r="Z7" s="25">
        <v>111.37</v>
      </c>
      <c r="AA7" s="25">
        <v>110.38</v>
      </c>
      <c r="AB7" s="25">
        <v>106.59</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949.94</v>
      </c>
      <c r="AU7" s="25">
        <v>681.5</v>
      </c>
      <c r="AV7" s="25">
        <v>624.78</v>
      </c>
      <c r="AW7" s="25">
        <v>729.62</v>
      </c>
      <c r="AX7" s="25">
        <v>1353.08</v>
      </c>
      <c r="AY7" s="25">
        <v>359.47</v>
      </c>
      <c r="AZ7" s="25">
        <v>369.69</v>
      </c>
      <c r="BA7" s="25">
        <v>379.08</v>
      </c>
      <c r="BB7" s="25">
        <v>367.55</v>
      </c>
      <c r="BC7" s="25">
        <v>378.56</v>
      </c>
      <c r="BD7" s="25">
        <v>261.51</v>
      </c>
      <c r="BE7" s="25">
        <v>17.82</v>
      </c>
      <c r="BF7" s="25">
        <v>27.36</v>
      </c>
      <c r="BG7" s="25">
        <v>32.24</v>
      </c>
      <c r="BH7" s="25">
        <v>52.06</v>
      </c>
      <c r="BI7" s="25">
        <v>64.67</v>
      </c>
      <c r="BJ7" s="25">
        <v>401.79</v>
      </c>
      <c r="BK7" s="25">
        <v>402.99</v>
      </c>
      <c r="BL7" s="25">
        <v>398.98</v>
      </c>
      <c r="BM7" s="25">
        <v>418.68</v>
      </c>
      <c r="BN7" s="25">
        <v>395.68</v>
      </c>
      <c r="BO7" s="25">
        <v>265.16000000000003</v>
      </c>
      <c r="BP7" s="25">
        <v>113.57</v>
      </c>
      <c r="BQ7" s="25">
        <v>112.82</v>
      </c>
      <c r="BR7" s="25">
        <v>112.5</v>
      </c>
      <c r="BS7" s="25">
        <v>107.52</v>
      </c>
      <c r="BT7" s="25">
        <v>107.02</v>
      </c>
      <c r="BU7" s="25">
        <v>100.12</v>
      </c>
      <c r="BV7" s="25">
        <v>98.66</v>
      </c>
      <c r="BW7" s="25">
        <v>98.64</v>
      </c>
      <c r="BX7" s="25">
        <v>94.78</v>
      </c>
      <c r="BY7" s="25">
        <v>97.59</v>
      </c>
      <c r="BZ7" s="25">
        <v>102.35</v>
      </c>
      <c r="CA7" s="25">
        <v>138.79</v>
      </c>
      <c r="CB7" s="25">
        <v>138.88</v>
      </c>
      <c r="CC7" s="25">
        <v>139.55000000000001</v>
      </c>
      <c r="CD7" s="25">
        <v>140.36000000000001</v>
      </c>
      <c r="CE7" s="25">
        <v>145.47999999999999</v>
      </c>
      <c r="CF7" s="25">
        <v>174.97</v>
      </c>
      <c r="CG7" s="25">
        <v>178.59</v>
      </c>
      <c r="CH7" s="25">
        <v>178.92</v>
      </c>
      <c r="CI7" s="25">
        <v>181.3</v>
      </c>
      <c r="CJ7" s="25">
        <v>181.71</v>
      </c>
      <c r="CK7" s="25">
        <v>167.74</v>
      </c>
      <c r="CL7" s="25">
        <v>53.01</v>
      </c>
      <c r="CM7" s="25">
        <v>52.07</v>
      </c>
      <c r="CN7" s="25">
        <v>52.29</v>
      </c>
      <c r="CO7" s="25">
        <v>52.31</v>
      </c>
      <c r="CP7" s="25">
        <v>51.47</v>
      </c>
      <c r="CQ7" s="25">
        <v>55.63</v>
      </c>
      <c r="CR7" s="25">
        <v>55.03</v>
      </c>
      <c r="CS7" s="25">
        <v>55.14</v>
      </c>
      <c r="CT7" s="25">
        <v>55.89</v>
      </c>
      <c r="CU7" s="25">
        <v>55.72</v>
      </c>
      <c r="CV7" s="25">
        <v>60.29</v>
      </c>
      <c r="CW7" s="25">
        <v>94.01</v>
      </c>
      <c r="CX7" s="25">
        <v>93.54</v>
      </c>
      <c r="CY7" s="25">
        <v>92.77</v>
      </c>
      <c r="CZ7" s="25">
        <v>92.98</v>
      </c>
      <c r="DA7" s="25">
        <v>92.93</v>
      </c>
      <c r="DB7" s="25">
        <v>82.04</v>
      </c>
      <c r="DC7" s="25">
        <v>81.900000000000006</v>
      </c>
      <c r="DD7" s="25">
        <v>81.39</v>
      </c>
      <c r="DE7" s="25">
        <v>81.27</v>
      </c>
      <c r="DF7" s="25">
        <v>81.260000000000005</v>
      </c>
      <c r="DG7" s="25">
        <v>90.12</v>
      </c>
      <c r="DH7" s="25">
        <v>53.27</v>
      </c>
      <c r="DI7" s="25">
        <v>53.91</v>
      </c>
      <c r="DJ7" s="25">
        <v>54.68</v>
      </c>
      <c r="DK7" s="25">
        <v>55.02</v>
      </c>
      <c r="DL7" s="25">
        <v>54.74</v>
      </c>
      <c r="DM7" s="25">
        <v>48.05</v>
      </c>
      <c r="DN7" s="25">
        <v>48.87</v>
      </c>
      <c r="DO7" s="25">
        <v>49.92</v>
      </c>
      <c r="DP7" s="25">
        <v>50.63</v>
      </c>
      <c r="DQ7" s="25">
        <v>51.29</v>
      </c>
      <c r="DR7" s="25">
        <v>50.88</v>
      </c>
      <c r="DS7" s="25">
        <v>19.34</v>
      </c>
      <c r="DT7" s="25">
        <v>28.9</v>
      </c>
      <c r="DU7" s="25">
        <v>32.15</v>
      </c>
      <c r="DV7" s="25">
        <v>33.6</v>
      </c>
      <c r="DW7" s="25">
        <v>34.04</v>
      </c>
      <c r="DX7" s="25">
        <v>13.39</v>
      </c>
      <c r="DY7" s="25">
        <v>14.85</v>
      </c>
      <c r="DZ7" s="25">
        <v>16.88</v>
      </c>
      <c r="EA7" s="25">
        <v>18.28</v>
      </c>
      <c r="EB7" s="25">
        <v>19.61</v>
      </c>
      <c r="EC7" s="25">
        <v>22.3</v>
      </c>
      <c r="ED7" s="25">
        <v>0.5</v>
      </c>
      <c r="EE7" s="25">
        <v>0.81</v>
      </c>
      <c r="EF7" s="25">
        <v>0.48</v>
      </c>
      <c r="EG7" s="25">
        <v>0.57999999999999996</v>
      </c>
      <c r="EH7" s="25">
        <v>0.66</v>
      </c>
      <c r="EI7" s="25">
        <v>0.54</v>
      </c>
      <c r="EJ7" s="25">
        <v>0.5</v>
      </c>
      <c r="EK7" s="25">
        <v>0.52</v>
      </c>
      <c r="EL7" s="25">
        <v>0.53</v>
      </c>
      <c r="EM7" s="25">
        <v>0.48</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2023-01-31T09:15:12Z</cp:lastPrinted>
  <dcterms:created xsi:type="dcterms:W3CDTF">2022-12-01T01:00:24Z</dcterms:created>
  <dcterms:modified xsi:type="dcterms:W3CDTF">2023-01-31T09:15:28Z</dcterms:modified>
  <cp:category/>
</cp:coreProperties>
</file>