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13_ncr:1_{21029AFB-96BA-4108-A7C9-D83BA42AC2AA}" xr6:coauthVersionLast="47" xr6:coauthVersionMax="47" xr10:uidLastSave="{00000000-0000-0000-0000-000000000000}"/>
  <workbookProtection workbookAlgorithmName="SHA-512" workbookHashValue="f6oQTCoVUuD6nbNhtfiVyik6Rv6hU/JgbSIP9X1iEGoySgBgx728CvoZWj/flvyEeQB8SwRpW35HwrfCWQYKtw==" workbookSaltValue="ATkbi/2ccDdz8TeNuTyY+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G85" i="4"/>
  <c r="W10" i="4"/>
  <c r="I10" i="4"/>
  <c r="B10" i="4"/>
  <c r="AD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<sst xmlns="http://schemas.openxmlformats.org/spreadsheetml/2006/main" count="228" uniqueCount="113">
  <si>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</si>
  <si>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</si>
  <si>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</si>
  <si>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</si>
  <si>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</si>
  <si>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</si>
  <si>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</si>
  <si>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</si>
  <si>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</si>
  <si>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</si>
  <si>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</si>
  <si>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</si>
  <si>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</si>
  <si>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</si>
  <si>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</si>
  <si>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</si>
  <si>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</si>
  <si>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</si>
  <si>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</si>
  <si>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</si>
  <si>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</si>
  <si>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</si>
  <si>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</si>
  <si>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</si>
  <si>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</si>
  <si>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</si>
  <si>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</si>
  <si>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</si>
  <si>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</si>
  <si>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</si>
  <si>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</si>
  <si>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</si>
  <si>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</si>
  <si>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</si>
  <si>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</si>
  <si>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</si>
  <si>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</si>
  <si>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</si>
  <si>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</si>
  <si>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</si>
  <si>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</si>
  <si>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</si>
  <si>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</si>
  <si>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</si>
  <si>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</si>
  <si>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</si>
  <si>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</si>
  <si>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</si>
  <si>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</si>
  <si>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</si>
  <si>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</si>
  <si>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</si>
  <si>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</si>
  <si>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</si>
  <si>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</si>
  <si>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</si>
  <si>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</si>
  <si>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</si>
  <si>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</si>
  <si>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</si>
  <si>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</si>
  <si>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</si>
  <si>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</si>
  <si>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</si>
  <si>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</si>
  <si>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</si>
  <si>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</si>
  <si>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</si>
  <si>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</si>
  <si>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</si>
  <si>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</si>
  <si>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</si>
  <si>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</si>
  <si>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</si>
  <si>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</si>
  <si>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</si>
  <si>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</si>
  <si>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</si>
  <si>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</si>
  <si>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</si>
  <si>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</si>
  <si>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</si>
  <si>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</si>
  <si>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</si>
  <si>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</si>
  <si>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</si>
  <si>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</si>
  <si>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</si>
  <si>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</si>
  <si>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</si>
  <si>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</si>
  <si>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</si>
  <si>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</si>
  <si>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</si>
  <si>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</si>
  <si>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</si>
  <si>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</si>
  <si>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</si>
  <si>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</si>
  <si>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</si>
  <si>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</si>
  <si>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</si>
  <si>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</si>
  <si>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</si>
  <si>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</si>
  <si>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</si>
  <si>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</si>
  <si>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</si>
  <si>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</si>
  <si>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</si>
  <si>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及び⑤料金回収率につきましては、いずれも100％以上を維持しており、全国・類似団体平均値よりも高い水準で推移しています。経常収支比率の100％を超えた分につきましては、今後の更新投資に充てるために必要な財源として確保したものであります。また、②累積欠損金もなく、健全な経営が保たれています。
　③流動比率は昨年度より減少しましたが全国・類似団体平均値よりも高い水準を維持しています。また④企業債残高対給水収益比率につきましては、企業債を完済し新規起債がなく、企業債残高が0のため、指標が0となっています。
　⑥給水原価につきましては、昨年度よりも0.18円増加しましたが全国・類似団体平均値よりも低く、料金収入を得るための費用が安価となっている状況です。今後も効率的な経営に努めます。
　⑦施設利用率につきましては、昨年度よりやや減少しましたが、全国・類似団体平均値を大きく上回っています。今後も既存施設の能力を効率的に利用して健全な経営状態の維持に努めます。
　⑧有収率につきましては、昨年度よりも0.53％低下しましたが、全国・類似団体と比較して高い水準を維持しています。今後も漏水の早期発見・修繕により有収率の維持向上に努めてまいります。</t>
    <rPh sb="2" eb="4">
      <t>ケイジョウ</t>
    </rPh>
    <rPh sb="4" eb="6">
      <t>シュウシ</t>
    </rPh>
    <rPh sb="6" eb="8">
      <t>ヒリツ</t>
    </rPh>
    <rPh sb="8" eb="9">
      <t>オヨ</t>
    </rPh>
    <rPh sb="11" eb="13">
      <t>リョウキン</t>
    </rPh>
    <rPh sb="13" eb="15">
      <t>カイシュウ</t>
    </rPh>
    <rPh sb="15" eb="16">
      <t>リツ</t>
    </rPh>
    <rPh sb="32" eb="34">
      <t>イジョウ</t>
    </rPh>
    <rPh sb="35" eb="37">
      <t>イジ</t>
    </rPh>
    <rPh sb="42" eb="44">
      <t>ゼンコク</t>
    </rPh>
    <rPh sb="45" eb="47">
      <t>ルイジ</t>
    </rPh>
    <rPh sb="47" eb="49">
      <t>ダンタイ</t>
    </rPh>
    <rPh sb="49" eb="52">
      <t>ヘイキンチ</t>
    </rPh>
    <rPh sb="55" eb="56">
      <t>タカ</t>
    </rPh>
    <rPh sb="57" eb="59">
      <t>スイジュン</t>
    </rPh>
    <rPh sb="60" eb="62">
      <t>スイイ</t>
    </rPh>
    <rPh sb="68" eb="70">
      <t>ケイジョウ</t>
    </rPh>
    <rPh sb="70" eb="72">
      <t>シュウシ</t>
    </rPh>
    <rPh sb="72" eb="74">
      <t>ヒリツ</t>
    </rPh>
    <rPh sb="80" eb="81">
      <t>コ</t>
    </rPh>
    <rPh sb="83" eb="84">
      <t>ブン</t>
    </rPh>
    <rPh sb="92" eb="94">
      <t>コンゴ</t>
    </rPh>
    <rPh sb="95" eb="97">
      <t>コウシン</t>
    </rPh>
    <rPh sb="97" eb="99">
      <t>トウシ</t>
    </rPh>
    <rPh sb="100" eb="101">
      <t>ア</t>
    </rPh>
    <rPh sb="106" eb="108">
      <t>ヒツヨウ</t>
    </rPh>
    <rPh sb="109" eb="111">
      <t>ザイゲン</t>
    </rPh>
    <rPh sb="114" eb="116">
      <t>カクホ</t>
    </rPh>
    <rPh sb="130" eb="132">
      <t>ルイセキ</t>
    </rPh>
    <rPh sb="132" eb="134">
      <t>ケッソン</t>
    </rPh>
    <rPh sb="134" eb="135">
      <t>キン</t>
    </rPh>
    <rPh sb="139" eb="141">
      <t>ケンゼン</t>
    </rPh>
    <rPh sb="142" eb="144">
      <t>ケイエイ</t>
    </rPh>
    <rPh sb="145" eb="146">
      <t>タモ</t>
    </rPh>
    <rPh sb="156" eb="158">
      <t>リュウドウ</t>
    </rPh>
    <rPh sb="158" eb="160">
      <t>ヒリツ</t>
    </rPh>
    <rPh sb="161" eb="164">
      <t>サクネンド</t>
    </rPh>
    <rPh sb="166" eb="168">
      <t>ゲンショウ</t>
    </rPh>
    <rPh sb="173" eb="175">
      <t>ゼンコク</t>
    </rPh>
    <rPh sb="176" eb="178">
      <t>ルイジ</t>
    </rPh>
    <rPh sb="178" eb="180">
      <t>ダンタイ</t>
    </rPh>
    <rPh sb="180" eb="183">
      <t>ヘイキンチ</t>
    </rPh>
    <rPh sb="186" eb="187">
      <t>タカ</t>
    </rPh>
    <rPh sb="188" eb="190">
      <t>スイジュン</t>
    </rPh>
    <rPh sb="191" eb="193">
      <t>イジ</t>
    </rPh>
    <rPh sb="202" eb="204">
      <t>キギョウ</t>
    </rPh>
    <rPh sb="204" eb="205">
      <t>サイ</t>
    </rPh>
    <rPh sb="205" eb="206">
      <t>ノコ</t>
    </rPh>
    <rPh sb="206" eb="207">
      <t>ダカ</t>
    </rPh>
    <rPh sb="207" eb="208">
      <t>タイ</t>
    </rPh>
    <rPh sb="208" eb="210">
      <t>キュウスイ</t>
    </rPh>
    <rPh sb="210" eb="212">
      <t>シュウエキ</t>
    </rPh>
    <rPh sb="212" eb="214">
      <t>ヒリツ</t>
    </rPh>
    <rPh sb="222" eb="224">
      <t>キギョウ</t>
    </rPh>
    <rPh sb="224" eb="225">
      <t>サイ</t>
    </rPh>
    <rPh sb="226" eb="228">
      <t>カンサイ</t>
    </rPh>
    <rPh sb="229" eb="231">
      <t>シンキ</t>
    </rPh>
    <rPh sb="231" eb="233">
      <t>キサイ</t>
    </rPh>
    <rPh sb="237" eb="239">
      <t>キギョウ</t>
    </rPh>
    <rPh sb="239" eb="240">
      <t>サイ</t>
    </rPh>
    <rPh sb="240" eb="242">
      <t>ザンダカ</t>
    </rPh>
    <rPh sb="248" eb="250">
      <t>シヒョウ</t>
    </rPh>
    <rPh sb="263" eb="265">
      <t>キュウスイ</t>
    </rPh>
    <rPh sb="265" eb="267">
      <t>ゲンカ</t>
    </rPh>
    <rPh sb="275" eb="278">
      <t>サクネンド</t>
    </rPh>
    <rPh sb="285" eb="286">
      <t>エン</t>
    </rPh>
    <rPh sb="286" eb="288">
      <t>ゾウカ</t>
    </rPh>
    <rPh sb="293" eb="295">
      <t>ゼンコク</t>
    </rPh>
    <rPh sb="296" eb="298">
      <t>ルイジ</t>
    </rPh>
    <rPh sb="298" eb="300">
      <t>ダンタイ</t>
    </rPh>
    <rPh sb="300" eb="303">
      <t>ヘイキンチ</t>
    </rPh>
    <rPh sb="306" eb="307">
      <t>ヒク</t>
    </rPh>
    <rPh sb="309" eb="311">
      <t>リョウキン</t>
    </rPh>
    <rPh sb="311" eb="313">
      <t>シュウニュウ</t>
    </rPh>
    <rPh sb="314" eb="315">
      <t>エ</t>
    </rPh>
    <rPh sb="319" eb="321">
      <t>ヒヨウ</t>
    </rPh>
    <rPh sb="322" eb="324">
      <t>アンカ</t>
    </rPh>
    <rPh sb="330" eb="332">
      <t>ジョウキョウ</t>
    </rPh>
    <rPh sb="335" eb="337">
      <t>コンゴ</t>
    </rPh>
    <rPh sb="338" eb="341">
      <t>コウリツテキ</t>
    </rPh>
    <rPh sb="342" eb="344">
      <t>ケイエイ</t>
    </rPh>
    <rPh sb="345" eb="346">
      <t>ツト</t>
    </rPh>
    <rPh sb="353" eb="355">
      <t>シセツ</t>
    </rPh>
    <rPh sb="355" eb="357">
      <t>リヨウ</t>
    </rPh>
    <rPh sb="357" eb="358">
      <t>リツ</t>
    </rPh>
    <rPh sb="366" eb="369">
      <t>サクネンド</t>
    </rPh>
    <rPh sb="373" eb="375">
      <t>ゲンショウ</t>
    </rPh>
    <rPh sb="381" eb="383">
      <t>ゼンコク</t>
    </rPh>
    <rPh sb="384" eb="386">
      <t>ルイジ</t>
    </rPh>
    <rPh sb="386" eb="388">
      <t>ダンタイ</t>
    </rPh>
    <rPh sb="388" eb="391">
      <t>ヘイキンチ</t>
    </rPh>
    <rPh sb="392" eb="393">
      <t>オオ</t>
    </rPh>
    <rPh sb="395" eb="397">
      <t>ウワマワ</t>
    </rPh>
    <rPh sb="403" eb="405">
      <t>コンゴ</t>
    </rPh>
    <rPh sb="406" eb="408">
      <t>キソン</t>
    </rPh>
    <rPh sb="408" eb="410">
      <t>シセツ</t>
    </rPh>
    <rPh sb="411" eb="413">
      <t>ノウリョク</t>
    </rPh>
    <rPh sb="414" eb="417">
      <t>コウリツテキ</t>
    </rPh>
    <rPh sb="418" eb="420">
      <t>リヨウ</t>
    </rPh>
    <rPh sb="422" eb="424">
      <t>ケンゼン</t>
    </rPh>
    <rPh sb="425" eb="427">
      <t>ケイエイ</t>
    </rPh>
    <rPh sb="427" eb="429">
      <t>ジョウタイ</t>
    </rPh>
    <rPh sb="430" eb="432">
      <t>イジ</t>
    </rPh>
    <rPh sb="433" eb="434">
      <t>ツト</t>
    </rPh>
    <rPh sb="441" eb="444">
      <t>ユウシュウリツ</t>
    </rPh>
    <rPh sb="452" eb="455">
      <t>サクネンド</t>
    </rPh>
    <rPh sb="463" eb="465">
      <t>テイカ</t>
    </rPh>
    <rPh sb="471" eb="473">
      <t>ゼンコク</t>
    </rPh>
    <rPh sb="474" eb="476">
      <t>ルイジ</t>
    </rPh>
    <rPh sb="476" eb="478">
      <t>ダンタイ</t>
    </rPh>
    <rPh sb="479" eb="481">
      <t>ヒカク</t>
    </rPh>
    <rPh sb="483" eb="484">
      <t>タカ</t>
    </rPh>
    <rPh sb="485" eb="487">
      <t>スイジュン</t>
    </rPh>
    <rPh sb="488" eb="490">
      <t>イジ</t>
    </rPh>
    <rPh sb="496" eb="498">
      <t>コンゴ</t>
    </rPh>
    <rPh sb="499" eb="501">
      <t>ロウスイ</t>
    </rPh>
    <rPh sb="502" eb="504">
      <t>ソウキ</t>
    </rPh>
    <rPh sb="504" eb="506">
      <t>ハッケン</t>
    </rPh>
    <rPh sb="507" eb="509">
      <t>シュウゼン</t>
    </rPh>
    <rPh sb="512" eb="515">
      <t>ユウシュウリツ</t>
    </rPh>
    <rPh sb="516" eb="518">
      <t>イジ</t>
    </rPh>
    <rPh sb="518" eb="520">
      <t>コウジョウ</t>
    </rPh>
    <rPh sb="521" eb="522">
      <t>ツト</t>
    </rPh>
    <phoneticPr fontId="4"/>
  </si>
  <si>
    <t>　①有形固定資産減価償却率につきましては、平成27年度稼働のポンプ場関連の整備後もライフライン機能強化等事業等を継続して進めてきましたが、水道事業創設時に集中して整備した管路が法定年数を経過しており、古い管路の布設替工事も充分に進んでいないため、微増となりました。なお全国・類似団体平均値は下回っています。
　②管路経年化率につきましては、全国・類似団体平均値よりも高い状況にあります。これは、水道事業創設時に集中して整備した管路が法定耐用年数を経過したことによるものです。
  ③管路更新率につきましては、近年、ライフライン機能強化等事業を進めているところですが、令和3年度も配水管布設替工事等を実施し、類似団体平均値を上回る結果となりました。今後、水道施設更新計画に沿って、中長期的な視点に立った計画的かつ効率的な更新に努めてまいります。</t>
    <rPh sb="21" eb="23">
      <t>ヘイセイ</t>
    </rPh>
    <rPh sb="34" eb="36">
      <t>カンレン</t>
    </rPh>
    <rPh sb="39" eb="40">
      <t>ゴ</t>
    </rPh>
    <rPh sb="47" eb="49">
      <t>キノウ</t>
    </rPh>
    <rPh sb="49" eb="51">
      <t>キョウカ</t>
    </rPh>
    <rPh sb="51" eb="52">
      <t>トウ</t>
    </rPh>
    <rPh sb="52" eb="54">
      <t>ジギョウ</t>
    </rPh>
    <rPh sb="54" eb="55">
      <t>トウ</t>
    </rPh>
    <rPh sb="56" eb="58">
      <t>ケイゾク</t>
    </rPh>
    <rPh sb="60" eb="61">
      <t>スス</t>
    </rPh>
    <rPh sb="69" eb="71">
      <t>スイドウ</t>
    </rPh>
    <rPh sb="71" eb="73">
      <t>ジギョウ</t>
    </rPh>
    <rPh sb="73" eb="75">
      <t>ソウセツ</t>
    </rPh>
    <rPh sb="75" eb="76">
      <t>ジ</t>
    </rPh>
    <rPh sb="77" eb="79">
      <t>シュウチュウ</t>
    </rPh>
    <rPh sb="81" eb="83">
      <t>セイビ</t>
    </rPh>
    <rPh sb="85" eb="87">
      <t>カンロ</t>
    </rPh>
    <rPh sb="88" eb="90">
      <t>ホウテイ</t>
    </rPh>
    <rPh sb="90" eb="92">
      <t>ネンスウ</t>
    </rPh>
    <rPh sb="93" eb="95">
      <t>ケイカ</t>
    </rPh>
    <rPh sb="100" eb="101">
      <t>フル</t>
    </rPh>
    <rPh sb="102" eb="104">
      <t>カンロ</t>
    </rPh>
    <rPh sb="105" eb="108">
      <t>フセツガ</t>
    </rPh>
    <rPh sb="108" eb="110">
      <t>コウジ</t>
    </rPh>
    <rPh sb="111" eb="113">
      <t>ジュウブン</t>
    </rPh>
    <rPh sb="114" eb="115">
      <t>スス</t>
    </rPh>
    <rPh sb="123" eb="125">
      <t>ビゾウ</t>
    </rPh>
    <rPh sb="134" eb="136">
      <t>ゼンコク</t>
    </rPh>
    <rPh sb="137" eb="139">
      <t>ルイジ</t>
    </rPh>
    <rPh sb="139" eb="141">
      <t>ダンタイ</t>
    </rPh>
    <rPh sb="141" eb="143">
      <t>ヘイキン</t>
    </rPh>
    <rPh sb="143" eb="144">
      <t>チ</t>
    </rPh>
    <rPh sb="145" eb="147">
      <t>シタマワ</t>
    </rPh>
    <rPh sb="156" eb="158">
      <t>カンロ</t>
    </rPh>
    <rPh sb="158" eb="160">
      <t>ケイネン</t>
    </rPh>
    <rPh sb="160" eb="161">
      <t>カ</t>
    </rPh>
    <rPh sb="161" eb="162">
      <t>リツ</t>
    </rPh>
    <rPh sb="170" eb="172">
      <t>ゼンコク</t>
    </rPh>
    <rPh sb="173" eb="175">
      <t>ルイジ</t>
    </rPh>
    <rPh sb="175" eb="177">
      <t>ダンタイ</t>
    </rPh>
    <rPh sb="177" eb="179">
      <t>ヘイキン</t>
    </rPh>
    <rPh sb="179" eb="180">
      <t>チ</t>
    </rPh>
    <rPh sb="183" eb="184">
      <t>タカ</t>
    </rPh>
    <rPh sb="185" eb="187">
      <t>ジョウキョウ</t>
    </rPh>
    <rPh sb="267" eb="268">
      <t>トウ</t>
    </rPh>
    <rPh sb="283" eb="285">
      <t>レイワ</t>
    </rPh>
    <rPh sb="287" eb="288">
      <t>ド</t>
    </rPh>
    <rPh sb="289" eb="292">
      <t>ハイスイカン</t>
    </rPh>
    <rPh sb="292" eb="294">
      <t>フセツ</t>
    </rPh>
    <rPh sb="294" eb="295">
      <t>カ</t>
    </rPh>
    <rPh sb="295" eb="297">
      <t>コウジ</t>
    </rPh>
    <rPh sb="297" eb="298">
      <t>トウ</t>
    </rPh>
    <rPh sb="299" eb="301">
      <t>ジッシ</t>
    </rPh>
    <rPh sb="303" eb="305">
      <t>ルイジ</t>
    </rPh>
    <rPh sb="305" eb="307">
      <t>ダンタイ</t>
    </rPh>
    <rPh sb="307" eb="310">
      <t>ヘイキンチ</t>
    </rPh>
    <rPh sb="311" eb="313">
      <t>ウワマワ</t>
    </rPh>
    <rPh sb="314" eb="316">
      <t>ケッカ</t>
    </rPh>
    <rPh sb="323" eb="325">
      <t>コンゴ</t>
    </rPh>
    <rPh sb="326" eb="328">
      <t>スイドウ</t>
    </rPh>
    <rPh sb="328" eb="330">
      <t>シセツ</t>
    </rPh>
    <rPh sb="330" eb="332">
      <t>コウシン</t>
    </rPh>
    <rPh sb="332" eb="334">
      <t>ケイカク</t>
    </rPh>
    <rPh sb="335" eb="336">
      <t>ソ</t>
    </rPh>
    <rPh sb="339" eb="343">
      <t>チュウチョウキテキ</t>
    </rPh>
    <rPh sb="344" eb="346">
      <t>シテン</t>
    </rPh>
    <rPh sb="347" eb="348">
      <t>タ</t>
    </rPh>
    <rPh sb="359" eb="361">
      <t>コウシン</t>
    </rPh>
    <rPh sb="362" eb="363">
      <t>ツト</t>
    </rPh>
    <phoneticPr fontId="4"/>
  </si>
  <si>
    <r>
      <t xml:space="preserve">　経営状況は、企業債を完済し健全な財政運営を維持しています。また、老朽化の状況に係る指標からは、水道事業創設時の管路が耐用年数を迎えたことにより、管路の老朽化の進行に対し更新が充分に進んでいない状況が見受けられますが、ライフライン機能強化等事業を継続的に進めてきたことなどにより、管路更新率は、類似団体平均値を上回る値を維持しています。
　「安全」「強じん」「持続」の観点から、平成30年度「水道施設更新計画」、令和元年度「新水道ビジョン」、令和2年度「経営戦略」を策定しており、今後適宜見直しを図りながら、これらに基づいた老朽管路等の計画的かつ適正な更新を推進し、経費削減や有収率の向上に取り組むなど、健全な事業経営の維持に努めてまいります。
</t>
    </r>
    <r>
      <rPr>
        <b/>
        <sz val="10"/>
        <rFont val="ＭＳ ゴシック"/>
        <family val="3"/>
        <charset val="128"/>
      </rPr>
      <t>　</t>
    </r>
    <rPh sb="1" eb="3">
      <t>ケイエイ</t>
    </rPh>
    <rPh sb="3" eb="5">
      <t>ジョウキョウ</t>
    </rPh>
    <rPh sb="7" eb="9">
      <t>キギョウ</t>
    </rPh>
    <rPh sb="9" eb="10">
      <t>サイ</t>
    </rPh>
    <rPh sb="11" eb="13">
      <t>カンサイ</t>
    </rPh>
    <rPh sb="14" eb="16">
      <t>ケンゼン</t>
    </rPh>
    <rPh sb="17" eb="19">
      <t>ザイセイ</t>
    </rPh>
    <rPh sb="19" eb="21">
      <t>ウンエイ</t>
    </rPh>
    <rPh sb="22" eb="24">
      <t>イジ</t>
    </rPh>
    <rPh sb="33" eb="36">
      <t>ロウキュウカ</t>
    </rPh>
    <rPh sb="37" eb="39">
      <t>ジョウキョウ</t>
    </rPh>
    <rPh sb="40" eb="41">
      <t>カカ</t>
    </rPh>
    <rPh sb="42" eb="44">
      <t>シヒョウ</t>
    </rPh>
    <rPh sb="48" eb="50">
      <t>スイドウ</t>
    </rPh>
    <rPh sb="50" eb="52">
      <t>ジギョウ</t>
    </rPh>
    <rPh sb="52" eb="54">
      <t>ソウセツ</t>
    </rPh>
    <rPh sb="54" eb="55">
      <t>ジ</t>
    </rPh>
    <rPh sb="56" eb="58">
      <t>カンロ</t>
    </rPh>
    <rPh sb="59" eb="61">
      <t>タイヨウ</t>
    </rPh>
    <rPh sb="61" eb="63">
      <t>ネンスウ</t>
    </rPh>
    <rPh sb="64" eb="65">
      <t>ムカ</t>
    </rPh>
    <rPh sb="73" eb="75">
      <t>カンロ</t>
    </rPh>
    <rPh sb="76" eb="79">
      <t>ロウキュウカ</t>
    </rPh>
    <rPh sb="80" eb="82">
      <t>シンコウ</t>
    </rPh>
    <rPh sb="83" eb="84">
      <t>タイ</t>
    </rPh>
    <rPh sb="85" eb="87">
      <t>コウシン</t>
    </rPh>
    <rPh sb="88" eb="90">
      <t>ジュウブン</t>
    </rPh>
    <rPh sb="91" eb="92">
      <t>スス</t>
    </rPh>
    <rPh sb="97" eb="99">
      <t>ジョウキョウ</t>
    </rPh>
    <rPh sb="100" eb="102">
      <t>ミウ</t>
    </rPh>
    <rPh sb="123" eb="125">
      <t>ケイゾク</t>
    </rPh>
    <rPh sb="125" eb="126">
      <t>テキ</t>
    </rPh>
    <rPh sb="140" eb="142">
      <t>カンロ</t>
    </rPh>
    <rPh sb="142" eb="144">
      <t>コウシン</t>
    </rPh>
    <rPh sb="144" eb="145">
      <t>リツ</t>
    </rPh>
    <rPh sb="147" eb="149">
      <t>ルイジ</t>
    </rPh>
    <rPh sb="149" eb="151">
      <t>ダンタイ</t>
    </rPh>
    <rPh sb="151" eb="153">
      <t>ヘイキン</t>
    </rPh>
    <rPh sb="153" eb="154">
      <t>チ</t>
    </rPh>
    <rPh sb="155" eb="157">
      <t>ウワマワ</t>
    </rPh>
    <rPh sb="158" eb="159">
      <t>アタイ</t>
    </rPh>
    <rPh sb="160" eb="162">
      <t>イジ</t>
    </rPh>
    <rPh sb="171" eb="173">
      <t>アンゼン</t>
    </rPh>
    <rPh sb="175" eb="176">
      <t>キョウ</t>
    </rPh>
    <rPh sb="180" eb="182">
      <t>ジゾク</t>
    </rPh>
    <rPh sb="184" eb="186">
      <t>カンテン</t>
    </rPh>
    <rPh sb="206" eb="208">
      <t>レイワ</t>
    </rPh>
    <rPh sb="208" eb="209">
      <t>ゲン</t>
    </rPh>
    <rPh sb="210" eb="211">
      <t>ド</t>
    </rPh>
    <rPh sb="212" eb="213">
      <t>シン</t>
    </rPh>
    <rPh sb="213" eb="215">
      <t>スイドウ</t>
    </rPh>
    <rPh sb="221" eb="222">
      <t>レイ</t>
    </rPh>
    <rPh sb="222" eb="223">
      <t>ワ</t>
    </rPh>
    <rPh sb="233" eb="235">
      <t>サクテイ</t>
    </rPh>
    <rPh sb="240" eb="242">
      <t>コンゴ</t>
    </rPh>
    <rPh sb="242" eb="244">
      <t>テキギ</t>
    </rPh>
    <rPh sb="244" eb="246">
      <t>ミナオ</t>
    </rPh>
    <rPh sb="248" eb="249">
      <t>ハカ</t>
    </rPh>
    <rPh sb="258" eb="259">
      <t>モト</t>
    </rPh>
    <rPh sb="285" eb="287">
      <t>サクゲン</t>
    </rPh>
    <rPh sb="288" eb="290">
      <t>ユウシュウ</t>
    </rPh>
    <rPh sb="290" eb="291">
      <t>リツ</t>
    </rPh>
    <rPh sb="292" eb="294">
      <t>コウジョウ</t>
    </rPh>
    <rPh sb="295" eb="296">
      <t>ト</t>
    </rPh>
    <rPh sb="297" eb="298">
      <t>ク</t>
    </rPh>
    <rPh sb="302" eb="304">
      <t>ケンゼン</t>
    </rPh>
    <rPh sb="305" eb="307">
      <t>ジギョウ</t>
    </rPh>
    <rPh sb="307" eb="309">
      <t>ケイエイ</t>
    </rPh>
    <rPh sb="310" eb="312">
      <t>イジ</t>
    </rPh>
    <rPh sb="313" eb="31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</si>
</sst>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Fill="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0.56999999999999995</c:v>
                </c:pt>
                <c:pt idx="1">
                  <c:v>0.69</c:v>
                </c:pt>
                <c:pt idx="2">
                  <c:v>0.59</c:v>
                </c:pt>
                <c:pt idx="3">
                  <c:v>0.92</c:v>
                </c:pt>
                <c:pt idx="4">
                  <c:v>0.95</c:v>
                </c:pt>
              </c:numCache>
            </c:numRef>
          </c:val>
          <c:extLst>
            <c:ext xmlns:c16="http://schemas.microsoft.com/office/drawing/2014/chart" uri="{C3380CC4-5D6E-409C-BE32-E72D297353CC}">
              <c16:uniqueId val="{00000000-526D-488A-AD90-7AC1520D3A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526D-488A-AD90-7AC1520D3A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78.83</c:v>
                </c:pt>
                <c:pt idx="1">
                  <c:v>81.05</c:v>
                </c:pt>
                <c:pt idx="2">
                  <c:v>80.06</c:v>
                </c:pt>
                <c:pt idx="3">
                  <c:v>76.87</c:v>
                </c:pt>
                <c:pt idx="4">
                  <c:v>76.709999999999994</c:v>
                </c:pt>
              </c:numCache>
            </c:numRef>
          </c:val>
          <c:extLst>
            <c:ext xmlns:c16="http://schemas.microsoft.com/office/drawing/2014/chart" uri="{C3380CC4-5D6E-409C-BE32-E72D297353CC}">
              <c16:uniqueId val="{00000000-B205-4C15-BE2D-660706C811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B205-4C15-BE2D-660706C811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91.25</c:v>
                </c:pt>
                <c:pt idx="1">
                  <c:v>90.72</c:v>
                </c:pt>
                <c:pt idx="2">
                  <c:v>90.6</c:v>
                </c:pt>
                <c:pt idx="3">
                  <c:v>92.68</c:v>
                </c:pt>
                <c:pt idx="4">
                  <c:v>92.15</c:v>
                </c:pt>
              </c:numCache>
            </c:numRef>
          </c:val>
          <c:extLst>
            <c:ext xmlns:c16="http://schemas.microsoft.com/office/drawing/2014/chart" uri="{C3380CC4-5D6E-409C-BE32-E72D297353CC}">
              <c16:uniqueId val="{00000000-0284-4337-A59E-775D567C7DB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0284-4337-A59E-775D567C7DB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124.61</c:v>
                </c:pt>
                <c:pt idx="1">
                  <c:v>126.41</c:v>
                </c:pt>
                <c:pt idx="2">
                  <c:v>120.33</c:v>
                </c:pt>
                <c:pt idx="3">
                  <c:v>123.94</c:v>
                </c:pt>
                <c:pt idx="4">
                  <c:v>124.75</c:v>
                </c:pt>
              </c:numCache>
            </c:numRef>
          </c:val>
          <c:extLst>
            <c:ext xmlns:c16="http://schemas.microsoft.com/office/drawing/2014/chart" uri="{C3380CC4-5D6E-409C-BE32-E72D297353CC}">
              <c16:uniqueId val="{00000000-581A-4729-9960-A5264E884D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581A-4729-9960-A5264E884D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43.96</c:v>
                </c:pt>
                <c:pt idx="1">
                  <c:v>44.59</c:v>
                </c:pt>
                <c:pt idx="2">
                  <c:v>45.31</c:v>
                </c:pt>
                <c:pt idx="3">
                  <c:v>45.9</c:v>
                </c:pt>
                <c:pt idx="4">
                  <c:v>46.43</c:v>
                </c:pt>
              </c:numCache>
            </c:numRef>
          </c:val>
          <c:extLst>
            <c:ext xmlns:c16="http://schemas.microsoft.com/office/drawing/2014/chart" uri="{C3380CC4-5D6E-409C-BE32-E72D297353CC}">
              <c16:uniqueId val="{00000000-B987-49A4-81B3-C5F60A44AE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B987-49A4-81B3-C5F60A44AE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33.74</c:v>
                </c:pt>
                <c:pt idx="1">
                  <c:v>33.729999999999997</c:v>
                </c:pt>
                <c:pt idx="2">
                  <c:v>33.82</c:v>
                </c:pt>
                <c:pt idx="3">
                  <c:v>34.51</c:v>
                </c:pt>
                <c:pt idx="4">
                  <c:v>33.950000000000003</c:v>
                </c:pt>
              </c:numCache>
            </c:numRef>
          </c:val>
          <c:extLst>
            <c:ext xmlns:c16="http://schemas.microsoft.com/office/drawing/2014/chart" uri="{C3380CC4-5D6E-409C-BE32-E72D297353CC}">
              <c16:uniqueId val="{00000000-ED06-46CB-8A80-D320C1B3EC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ED06-46CB-8A80-D320C1B3EC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F9-46A2-89AA-5994D6C2C4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7CF9-46A2-89AA-5994D6C2C4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580.16</c:v>
                </c:pt>
                <c:pt idx="1">
                  <c:v>728.63</c:v>
                </c:pt>
                <c:pt idx="2">
                  <c:v>688.67</c:v>
                </c:pt>
                <c:pt idx="3">
                  <c:v>844.85</c:v>
                </c:pt>
                <c:pt idx="4">
                  <c:v>662.56</c:v>
                </c:pt>
              </c:numCache>
            </c:numRef>
          </c:val>
          <c:extLst>
            <c:ext xmlns:c16="http://schemas.microsoft.com/office/drawing/2014/chart" uri="{C3380CC4-5D6E-409C-BE32-E72D297353CC}">
              <c16:uniqueId val="{00000000-B439-4D6C-9424-434770C6F1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B439-4D6C-9424-434770C6F1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3.88</c:v>
                </c:pt>
                <c:pt idx="1">
                  <c:v>1.1299999999999999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A6-46F3-9FDA-651489B1544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21A6-46F3-9FDA-651489B1544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125.58</c:v>
                </c:pt>
                <c:pt idx="1">
                  <c:v>127.12</c:v>
                </c:pt>
                <c:pt idx="2">
                  <c:v>119.7</c:v>
                </c:pt>
                <c:pt idx="3">
                  <c:v>118.15</c:v>
                </c:pt>
                <c:pt idx="4">
                  <c:v>124.73</c:v>
                </c:pt>
              </c:numCache>
            </c:numRef>
          </c:val>
          <c:extLst>
            <c:ext xmlns:c16="http://schemas.microsoft.com/office/drawing/2014/chart" uri="{C3380CC4-5D6E-409C-BE32-E72D297353CC}">
              <c16:uniqueId val="{00000000-08AC-4A16-92A6-DECE8851A3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08AC-4A16-92A6-DECE8851A3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117.55</c:v>
                </c:pt>
                <c:pt idx="1">
                  <c:v>116.77</c:v>
                </c:pt>
                <c:pt idx="2">
                  <c:v>123.22</c:v>
                </c:pt>
                <c:pt idx="3">
                  <c:v>117.15</c:v>
                </c:pt>
                <c:pt idx="4">
                  <c:v>117.33</c:v>
                </c:pt>
              </c:numCache>
            </c:numRef>
          </c:val>
          <c:extLst>
            <c:ext xmlns:c16="http://schemas.microsoft.com/office/drawing/2014/chart" uri="{C3380CC4-5D6E-409C-BE32-E72D297353CC}">
              <c16:uniqueId val="{00000000-B77D-48A8-B284-4E2474719D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B77D-48A8-B284-4E2474719D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愛知県　幸田町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42532</v>
      </c>
      <c r="AM8" s="45"/>
      <c r="AN8" s="45"/>
      <c r="AO8" s="45"/>
      <c r="AP8" s="45"/>
      <c r="AQ8" s="45"/>
      <c r="AR8" s="45"/>
      <c r="AS8" s="45"/>
      <c r="AT8" s="46">
        <f>データ!$S$6</f>
        <v>56.72</v>
      </c>
      <c r="AU8" s="47"/>
      <c r="AV8" s="47"/>
      <c r="AW8" s="47"/>
      <c r="AX8" s="47"/>
      <c r="AY8" s="47"/>
      <c r="AZ8" s="47"/>
      <c r="BA8" s="47"/>
      <c r="BB8" s="48">
        <f>データ!$T$6</f>
        <v>749.86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96.09</v>
      </c>
      <c r="J10" s="47"/>
      <c r="K10" s="47"/>
      <c r="L10" s="47"/>
      <c r="M10" s="47"/>
      <c r="N10" s="47"/>
      <c r="O10" s="81"/>
      <c r="P10" s="48">
        <f>データ!$P$6</f>
        <v>99.86</v>
      </c>
      <c r="Q10" s="48"/>
      <c r="R10" s="48"/>
      <c r="S10" s="48"/>
      <c r="T10" s="48"/>
      <c r="U10" s="48"/>
      <c r="V10" s="48"/>
      <c r="W10" s="45">
        <f>データ!$Q$6</f>
        <v>2442</v>
      </c>
      <c r="X10" s="45"/>
      <c r="Y10" s="45"/>
      <c r="Z10" s="45"/>
      <c r="AA10" s="45"/>
      <c r="AB10" s="45"/>
      <c r="AC10" s="45"/>
      <c r="AD10" s="2"/>
      <c r="AE10" s="2"/>
      <c r="AF10" s="2"/>
      <c r="AG10" s="2"/>
      <c r="AH10" s="2"/>
      <c r="AI10" s="2"/>
      <c r="AJ10" s="2"/>
      <c r="AK10" s="2"/>
      <c r="AL10" s="45">
        <f>データ!$U$6</f>
        <v>42310</v>
      </c>
      <c r="AM10" s="45"/>
      <c r="AN10" s="45"/>
      <c r="AO10" s="45"/>
      <c r="AP10" s="45"/>
      <c r="AQ10" s="45"/>
      <c r="AR10" s="45"/>
      <c r="AS10" s="45"/>
      <c r="AT10" s="46">
        <f>データ!$V$6</f>
        <v>54.38</v>
      </c>
      <c r="AU10" s="47"/>
      <c r="AV10" s="47"/>
      <c r="AW10" s="47"/>
      <c r="AX10" s="47"/>
      <c r="AY10" s="47"/>
      <c r="AZ10" s="47"/>
      <c r="BA10" s="47"/>
      <c r="BB10" s="48">
        <f>データ!$W$6</f>
        <v>778.04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yLB9jrs12HqUi9zMNHvxoT8Qnyxul9pYm8E5mghbjVQ4pPJXU1Bfw+WWV/sfr7n+FJl7TKOnK3nXNKoQIB3HQ==" saltValue="6WNi5WjocJ+s/o8W1MZQQ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235016</v>
      </c>
      <c r="D6" s="20">
        <f t="shared" si="3"/>
        <v>46</v>
      </c>
      <c r="E6" s="20">
        <f t="shared" si="3"/>
        <v>1</v>
      </c>
      <c r="F6" s="20">
        <f t="shared" si="3"/>
        <v>0</v>
      </c>
      <c r="G6" s="20">
        <f t="shared" si="3"/>
        <v>1</v>
      </c>
      <c r="H6" s="20" t="str">
        <f t="shared" si="3"/>
        <v>愛知県　幸田町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96.09</v>
      </c>
      <c r="P6" s="21">
        <f t="shared" si="3"/>
        <v>99.86</v>
      </c>
      <c r="Q6" s="21">
        <f t="shared" si="3"/>
        <v>2442</v>
      </c>
      <c r="R6" s="21">
        <f t="shared" si="3"/>
        <v>42532</v>
      </c>
      <c r="S6" s="21">
        <f t="shared" si="3"/>
        <v>56.72</v>
      </c>
      <c r="T6" s="21">
        <f t="shared" si="3"/>
        <v>749.86</v>
      </c>
      <c r="U6" s="21">
        <f t="shared" si="3"/>
        <v>42310</v>
      </c>
      <c r="V6" s="21">
        <f t="shared" si="3"/>
        <v>54.38</v>
      </c>
      <c r="W6" s="21">
        <f t="shared" si="3"/>
        <v>778.04</v>
      </c>
      <c r="X6" s="22">
        <f>IF(X7="",NA(),X7)</f>
        <v>124.61</v>
      </c>
      <c r="Y6" s="22">
        <f t="shared" ref="Y6:AG6" si="4">IF(Y7="",NA(),Y7)</f>
        <v>126.41</v>
      </c>
      <c r="Z6" s="22">
        <f t="shared" si="4"/>
        <v>120.33</v>
      </c>
      <c r="AA6" s="22">
        <f t="shared" si="4"/>
        <v>123.94</v>
      </c>
      <c r="AB6" s="22">
        <f t="shared" si="4"/>
        <v>124.75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580.16</v>
      </c>
      <c r="AU6" s="22">
        <f t="shared" ref="AU6:BC6" si="6">IF(AU7="",NA(),AU7)</f>
        <v>728.63</v>
      </c>
      <c r="AV6" s="22">
        <f t="shared" si="6"/>
        <v>688.67</v>
      </c>
      <c r="AW6" s="22">
        <f t="shared" si="6"/>
        <v>844.85</v>
      </c>
      <c r="AX6" s="22">
        <f t="shared" si="6"/>
        <v>662.56</v>
      </c>
      <c r="AY6" s="22">
        <f t="shared" si="6"/>
        <v>357.34</v>
      </c>
      <c r="AZ6" s="22">
        <f t="shared" si="6"/>
        <v>366.03</v>
      </c>
      <c r="BA6" s="22">
        <f t="shared" si="6"/>
        <v>365.18</v>
      </c>
      <c r="BB6" s="22">
        <f t="shared" si="6"/>
        <v>327.77</v>
      </c>
      <c r="BC6" s="22">
        <f t="shared" si="6"/>
        <v>338.02</v>
      </c>
      <c r="BD6" s="21" t="str">
        <f>IF(BD7="","",IF(BD7="-","【-】","【"&amp;SUBSTITUTE(TEXT(BD7,"#,##0.00"),"-","△")&amp;"】"))</f>
        <v>【261.51】</v>
      </c>
      <c r="BE6" s="22">
        <f>IF(BE7="",NA(),BE7)</f>
        <v>3.88</v>
      </c>
      <c r="BF6" s="22">
        <f t="shared" ref="BF6:BN6" si="7">IF(BF7="",NA(),BF7)</f>
        <v>1.1299999999999999</v>
      </c>
      <c r="BG6" s="21">
        <f t="shared" si="7"/>
        <v>0</v>
      </c>
      <c r="BH6" s="21">
        <f t="shared" si="7"/>
        <v>0</v>
      </c>
      <c r="BI6" s="21">
        <f t="shared" si="7"/>
        <v>0</v>
      </c>
      <c r="BJ6" s="22">
        <f t="shared" si="7"/>
        <v>373.69</v>
      </c>
      <c r="BK6" s="22">
        <f t="shared" si="7"/>
        <v>370.12</v>
      </c>
      <c r="BL6" s="22">
        <f t="shared" si="7"/>
        <v>371.65</v>
      </c>
      <c r="BM6" s="22">
        <f t="shared" si="7"/>
        <v>397.1</v>
      </c>
      <c r="BN6" s="22">
        <f t="shared" si="7"/>
        <v>379.91</v>
      </c>
      <c r="BO6" s="21" t="str">
        <f>IF(BO7="","",IF(BO7="-","【-】","【"&amp;SUBSTITUTE(TEXT(BO7,"#,##0.00"),"-","△")&amp;"】"))</f>
        <v>【265.16】</v>
      </c>
      <c r="BP6" s="22">
        <f>IF(BP7="",NA(),BP7)</f>
        <v>125.58</v>
      </c>
      <c r="BQ6" s="22">
        <f t="shared" ref="BQ6:BY6" si="8">IF(BQ7="",NA(),BQ7)</f>
        <v>127.12</v>
      </c>
      <c r="BR6" s="22">
        <f t="shared" si="8"/>
        <v>119.7</v>
      </c>
      <c r="BS6" s="22">
        <f t="shared" si="8"/>
        <v>118.15</v>
      </c>
      <c r="BT6" s="22">
        <f t="shared" si="8"/>
        <v>124.73</v>
      </c>
      <c r="BU6" s="22">
        <f t="shared" si="8"/>
        <v>99.87</v>
      </c>
      <c r="BV6" s="22">
        <f t="shared" si="8"/>
        <v>100.42</v>
      </c>
      <c r="BW6" s="22">
        <f t="shared" si="8"/>
        <v>98.77</v>
      </c>
      <c r="BX6" s="22">
        <f t="shared" si="8"/>
        <v>95.79</v>
      </c>
      <c r="BY6" s="22">
        <f t="shared" si="8"/>
        <v>98.3</v>
      </c>
      <c r="BZ6" s="21" t="str">
        <f>IF(BZ7="","",IF(BZ7="-","【-】","【"&amp;SUBSTITUTE(TEXT(BZ7,"#,##0.00"),"-","△")&amp;"】"))</f>
        <v>【102.35】</v>
      </c>
      <c r="CA6" s="22">
        <f>IF(CA7="",NA(),CA7)</f>
        <v>117.55</v>
      </c>
      <c r="CB6" s="22">
        <f t="shared" ref="CB6:CJ6" si="9">IF(CB7="",NA(),CB7)</f>
        <v>116.77</v>
      </c>
      <c r="CC6" s="22">
        <f t="shared" si="9"/>
        <v>123.22</v>
      </c>
      <c r="CD6" s="22">
        <f t="shared" si="9"/>
        <v>117.15</v>
      </c>
      <c r="CE6" s="22">
        <f t="shared" si="9"/>
        <v>117.33</v>
      </c>
      <c r="CF6" s="22">
        <f t="shared" si="9"/>
        <v>171.81</v>
      </c>
      <c r="CG6" s="22">
        <f t="shared" si="9"/>
        <v>171.67</v>
      </c>
      <c r="CH6" s="22">
        <f t="shared" si="9"/>
        <v>173.67</v>
      </c>
      <c r="CI6" s="22">
        <f t="shared" si="9"/>
        <v>171.13</v>
      </c>
      <c r="CJ6" s="22">
        <f t="shared" si="9"/>
        <v>173.7</v>
      </c>
      <c r="CK6" s="21" t="str">
        <f>IF(CK7="","",IF(CK7="-","【-】","【"&amp;SUBSTITUTE(TEXT(CK7,"#,##0.00"),"-","△")&amp;"】"))</f>
        <v>【167.74】</v>
      </c>
      <c r="CL6" s="22">
        <f>IF(CL7="",NA(),CL7)</f>
        <v>78.83</v>
      </c>
      <c r="CM6" s="22">
        <f t="shared" ref="CM6:CU6" si="10">IF(CM7="",NA(),CM7)</f>
        <v>81.05</v>
      </c>
      <c r="CN6" s="22">
        <f t="shared" si="10"/>
        <v>80.06</v>
      </c>
      <c r="CO6" s="22">
        <f t="shared" si="10"/>
        <v>76.87</v>
      </c>
      <c r="CP6" s="22">
        <f t="shared" si="10"/>
        <v>76.709999999999994</v>
      </c>
      <c r="CQ6" s="22">
        <f t="shared" si="10"/>
        <v>60.03</v>
      </c>
      <c r="CR6" s="22">
        <f t="shared" si="10"/>
        <v>59.74</v>
      </c>
      <c r="CS6" s="22">
        <f t="shared" si="10"/>
        <v>59.67</v>
      </c>
      <c r="CT6" s="22">
        <f t="shared" si="10"/>
        <v>60.12</v>
      </c>
      <c r="CU6" s="22">
        <f t="shared" si="10"/>
        <v>60.34</v>
      </c>
      <c r="CV6" s="21" t="str">
        <f>IF(CV7="","",IF(CV7="-","【-】","【"&amp;SUBSTITUTE(TEXT(CV7,"#,##0.00"),"-","△")&amp;"】"))</f>
        <v>【60.29】</v>
      </c>
      <c r="CW6" s="22">
        <f>IF(CW7="",NA(),CW7)</f>
        <v>91.25</v>
      </c>
      <c r="CX6" s="22">
        <f t="shared" ref="CX6:DF6" si="11">IF(CX7="",NA(),CX7)</f>
        <v>90.72</v>
      </c>
      <c r="CY6" s="22">
        <f t="shared" si="11"/>
        <v>90.6</v>
      </c>
      <c r="CZ6" s="22">
        <f t="shared" si="11"/>
        <v>92.68</v>
      </c>
      <c r="DA6" s="22">
        <f t="shared" si="11"/>
        <v>92.15</v>
      </c>
      <c r="DB6" s="22">
        <f t="shared" si="11"/>
        <v>84.81</v>
      </c>
      <c r="DC6" s="22">
        <f t="shared" si="11"/>
        <v>84.8</v>
      </c>
      <c r="DD6" s="22">
        <f t="shared" si="11"/>
        <v>84.6</v>
      </c>
      <c r="DE6" s="22">
        <f t="shared" si="11"/>
        <v>84.24</v>
      </c>
      <c r="DF6" s="22">
        <f t="shared" si="11"/>
        <v>84.19</v>
      </c>
      <c r="DG6" s="21" t="str">
        <f>IF(DG7="","",IF(DG7="-","【-】","【"&amp;SUBSTITUTE(TEXT(DG7,"#,##0.00"),"-","△")&amp;"】"))</f>
        <v>【90.12】</v>
      </c>
      <c r="DH6" s="22">
        <f>IF(DH7="",NA(),DH7)</f>
        <v>43.96</v>
      </c>
      <c r="DI6" s="22">
        <f t="shared" ref="DI6:DQ6" si="12">IF(DI7="",NA(),DI7)</f>
        <v>44.59</v>
      </c>
      <c r="DJ6" s="22">
        <f t="shared" si="12"/>
        <v>45.31</v>
      </c>
      <c r="DK6" s="22">
        <f t="shared" si="12"/>
        <v>45.9</v>
      </c>
      <c r="DL6" s="22">
        <f t="shared" si="12"/>
        <v>46.43</v>
      </c>
      <c r="DM6" s="22">
        <f t="shared" si="12"/>
        <v>47.28</v>
      </c>
      <c r="DN6" s="22">
        <f t="shared" si="12"/>
        <v>47.66</v>
      </c>
      <c r="DO6" s="22">
        <f t="shared" si="12"/>
        <v>48.17</v>
      </c>
      <c r="DP6" s="22">
        <f t="shared" si="12"/>
        <v>48.83</v>
      </c>
      <c r="DQ6" s="22">
        <f t="shared" si="12"/>
        <v>49.96</v>
      </c>
      <c r="DR6" s="21" t="str">
        <f>IF(DR7="","",IF(DR7="-","【-】","【"&amp;SUBSTITUTE(TEXT(DR7,"#,##0.00"),"-","△")&amp;"】"))</f>
        <v>【50.88】</v>
      </c>
      <c r="DS6" s="22">
        <f>IF(DS7="",NA(),DS7)</f>
        <v>33.74</v>
      </c>
      <c r="DT6" s="22">
        <f t="shared" ref="DT6:EB6" si="13">IF(DT7="",NA(),DT7)</f>
        <v>33.729999999999997</v>
      </c>
      <c r="DU6" s="22">
        <f t="shared" si="13"/>
        <v>33.82</v>
      </c>
      <c r="DV6" s="22">
        <f t="shared" si="13"/>
        <v>34.51</v>
      </c>
      <c r="DW6" s="22">
        <f t="shared" si="13"/>
        <v>33.950000000000003</v>
      </c>
      <c r="DX6" s="22">
        <f t="shared" si="13"/>
        <v>12.19</v>
      </c>
      <c r="DY6" s="22">
        <f t="shared" si="13"/>
        <v>15.1</v>
      </c>
      <c r="DZ6" s="22">
        <f t="shared" si="13"/>
        <v>17.12</v>
      </c>
      <c r="EA6" s="22">
        <f t="shared" si="13"/>
        <v>18.18</v>
      </c>
      <c r="EB6" s="22">
        <f t="shared" si="13"/>
        <v>19.32</v>
      </c>
      <c r="EC6" s="21" t="str">
        <f>IF(EC7="","",IF(EC7="-","【-】","【"&amp;SUBSTITUTE(TEXT(EC7,"#,##0.00"),"-","△")&amp;"】"))</f>
        <v>【22.30】</v>
      </c>
      <c r="ED6" s="22">
        <f>IF(ED7="",NA(),ED7)</f>
        <v>0.56999999999999995</v>
      </c>
      <c r="EE6" s="22">
        <f t="shared" ref="EE6:EM6" si="14">IF(EE7="",NA(),EE7)</f>
        <v>0.69</v>
      </c>
      <c r="EF6" s="22">
        <f t="shared" si="14"/>
        <v>0.59</v>
      </c>
      <c r="EG6" s="22">
        <f t="shared" si="14"/>
        <v>0.92</v>
      </c>
      <c r="EH6" s="22">
        <f t="shared" si="14"/>
        <v>0.95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235016</v>
      </c>
      <c r="D7" s="24">
        <v>46</v>
      </c>
      <c r="E7" s="24">
        <v>1</v>
      </c>
      <c r="F7" s="24">
        <v>0</v>
      </c>
      <c r="G7" s="24">
        <v>1</v>
      </c>
      <c r="H7" s="24" t="s">
        <v>93</v>
      </c>
      <c r="I7" s="24" t="s">
        <v>94</v>
      </c>
      <c r="J7" s="24" t="s">
        <v>95</v>
      </c>
      <c r="K7" s="24" t="s">
        <v>96</v>
      </c>
      <c r="L7" s="24" t="s">
        <v>97</v>
      </c>
      <c r="M7" s="24" t="s">
        <v>98</v>
      </c>
      <c r="N7" s="25" t="s">
        <v>99</v>
      </c>
      <c r="O7" s="25">
        <v>96.09</v>
      </c>
      <c r="P7" s="25">
        <v>99.86</v>
      </c>
      <c r="Q7" s="25">
        <v>2442</v>
      </c>
      <c r="R7" s="25">
        <v>42532</v>
      </c>
      <c r="S7" s="25">
        <v>56.72</v>
      </c>
      <c r="T7" s="25">
        <v>749.86</v>
      </c>
      <c r="U7" s="25">
        <v>42310</v>
      </c>
      <c r="V7" s="25">
        <v>54.38</v>
      </c>
      <c r="W7" s="25">
        <v>778.04</v>
      </c>
      <c r="X7" s="25">
        <v>124.61</v>
      </c>
      <c r="Y7" s="25">
        <v>126.41</v>
      </c>
      <c r="Z7" s="25">
        <v>120.33</v>
      </c>
      <c r="AA7" s="25">
        <v>123.94</v>
      </c>
      <c r="AB7" s="25">
        <v>124.75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580.16</v>
      </c>
      <c r="AU7" s="25">
        <v>728.63</v>
      </c>
      <c r="AV7" s="25">
        <v>688.67</v>
      </c>
      <c r="AW7" s="25">
        <v>844.85</v>
      </c>
      <c r="AX7" s="25">
        <v>662.56</v>
      </c>
      <c r="AY7" s="25">
        <v>357.34</v>
      </c>
      <c r="AZ7" s="25">
        <v>366.03</v>
      </c>
      <c r="BA7" s="25">
        <v>365.18</v>
      </c>
      <c r="BB7" s="25">
        <v>327.77</v>
      </c>
      <c r="BC7" s="25">
        <v>338.02</v>
      </c>
      <c r="BD7" s="25">
        <v>261.51</v>
      </c>
      <c r="BE7" s="25">
        <v>3.88</v>
      </c>
      <c r="BF7" s="25">
        <v>1.1299999999999999</v>
      </c>
      <c r="BG7" s="25">
        <v>0</v>
      </c>
      <c r="BH7" s="25">
        <v>0</v>
      </c>
      <c r="BI7" s="25">
        <v>0</v>
      </c>
      <c r="BJ7" s="25">
        <v>373.69</v>
      </c>
      <c r="BK7" s="25">
        <v>370.12</v>
      </c>
      <c r="BL7" s="25">
        <v>371.65</v>
      </c>
      <c r="BM7" s="25">
        <v>397.1</v>
      </c>
      <c r="BN7" s="25">
        <v>379.91</v>
      </c>
      <c r="BO7" s="25">
        <v>265.16000000000003</v>
      </c>
      <c r="BP7" s="25">
        <v>125.58</v>
      </c>
      <c r="BQ7" s="25">
        <v>127.12</v>
      </c>
      <c r="BR7" s="25">
        <v>119.7</v>
      </c>
      <c r="BS7" s="25">
        <v>118.15</v>
      </c>
      <c r="BT7" s="25">
        <v>124.73</v>
      </c>
      <c r="BU7" s="25">
        <v>99.87</v>
      </c>
      <c r="BV7" s="25">
        <v>100.42</v>
      </c>
      <c r="BW7" s="25">
        <v>98.77</v>
      </c>
      <c r="BX7" s="25">
        <v>95.79</v>
      </c>
      <c r="BY7" s="25">
        <v>98.3</v>
      </c>
      <c r="BZ7" s="25">
        <v>102.35</v>
      </c>
      <c r="CA7" s="25">
        <v>117.55</v>
      </c>
      <c r="CB7" s="25">
        <v>116.77</v>
      </c>
      <c r="CC7" s="25">
        <v>123.22</v>
      </c>
      <c r="CD7" s="25">
        <v>117.15</v>
      </c>
      <c r="CE7" s="25">
        <v>117.33</v>
      </c>
      <c r="CF7" s="25">
        <v>171.81</v>
      </c>
      <c r="CG7" s="25">
        <v>171.67</v>
      </c>
      <c r="CH7" s="25">
        <v>173.67</v>
      </c>
      <c r="CI7" s="25">
        <v>171.13</v>
      </c>
      <c r="CJ7" s="25">
        <v>173.7</v>
      </c>
      <c r="CK7" s="25">
        <v>167.74</v>
      </c>
      <c r="CL7" s="25">
        <v>78.83</v>
      </c>
      <c r="CM7" s="25">
        <v>81.05</v>
      </c>
      <c r="CN7" s="25">
        <v>80.06</v>
      </c>
      <c r="CO7" s="25">
        <v>76.87</v>
      </c>
      <c r="CP7" s="25">
        <v>76.709999999999994</v>
      </c>
      <c r="CQ7" s="25">
        <v>60.03</v>
      </c>
      <c r="CR7" s="25">
        <v>59.74</v>
      </c>
      <c r="CS7" s="25">
        <v>59.67</v>
      </c>
      <c r="CT7" s="25">
        <v>60.12</v>
      </c>
      <c r="CU7" s="25">
        <v>60.34</v>
      </c>
      <c r="CV7" s="25">
        <v>60.29</v>
      </c>
      <c r="CW7" s="25">
        <v>91.25</v>
      </c>
      <c r="CX7" s="25">
        <v>90.72</v>
      </c>
      <c r="CY7" s="25">
        <v>90.6</v>
      </c>
      <c r="CZ7" s="25">
        <v>92.68</v>
      </c>
      <c r="DA7" s="25">
        <v>92.15</v>
      </c>
      <c r="DB7" s="25">
        <v>84.81</v>
      </c>
      <c r="DC7" s="25">
        <v>84.8</v>
      </c>
      <c r="DD7" s="25">
        <v>84.6</v>
      </c>
      <c r="DE7" s="25">
        <v>84.24</v>
      </c>
      <c r="DF7" s="25">
        <v>84.19</v>
      </c>
      <c r="DG7" s="25">
        <v>90.12</v>
      </c>
      <c r="DH7" s="25">
        <v>43.96</v>
      </c>
      <c r="DI7" s="25">
        <v>44.59</v>
      </c>
      <c r="DJ7" s="25">
        <v>45.31</v>
      </c>
      <c r="DK7" s="25">
        <v>45.9</v>
      </c>
      <c r="DL7" s="25">
        <v>46.43</v>
      </c>
      <c r="DM7" s="25">
        <v>47.28</v>
      </c>
      <c r="DN7" s="25">
        <v>47.66</v>
      </c>
      <c r="DO7" s="25">
        <v>48.17</v>
      </c>
      <c r="DP7" s="25">
        <v>48.83</v>
      </c>
      <c r="DQ7" s="25">
        <v>49.96</v>
      </c>
      <c r="DR7" s="25">
        <v>50.88</v>
      </c>
      <c r="DS7" s="25">
        <v>33.74</v>
      </c>
      <c r="DT7" s="25">
        <v>33.729999999999997</v>
      </c>
      <c r="DU7" s="25">
        <v>33.82</v>
      </c>
      <c r="DV7" s="25">
        <v>34.51</v>
      </c>
      <c r="DW7" s="25">
        <v>33.950000000000003</v>
      </c>
      <c r="DX7" s="25">
        <v>12.19</v>
      </c>
      <c r="DY7" s="25">
        <v>15.1</v>
      </c>
      <c r="DZ7" s="25">
        <v>17.12</v>
      </c>
      <c r="EA7" s="25">
        <v>18.18</v>
      </c>
      <c r="EB7" s="25">
        <v>19.32</v>
      </c>
      <c r="EC7" s="25">
        <v>22.3</v>
      </c>
      <c r="ED7" s="25">
        <v>0.56999999999999995</v>
      </c>
      <c r="EE7" s="25">
        <v>0.69</v>
      </c>
      <c r="EF7" s="25">
        <v>0.59</v>
      </c>
      <c r="EG7" s="25">
        <v>0.92</v>
      </c>
      <c r="EH7" s="25">
        <v>0.95</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2023-01-17T02:01:23Z</cp:lastPrinted>
  <dcterms:created xsi:type="dcterms:W3CDTF">2022-12-01T01:00:26Z</dcterms:created>
  <dcterms:modified xsi:type="dcterms:W3CDTF">2023-01-31T08:39:00Z</dcterms:modified>
  <cp:category/>
</cp:coreProperties>
</file>