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4簡易水道\"/>
    </mc:Choice>
  </mc:AlternateContent>
  <xr:revisionPtr revIDLastSave="0" documentId="8_{944E39EE-A3FA-4439-A4FC-C69DE48E92F6}" xr6:coauthVersionLast="47" xr6:coauthVersionMax="47" xr10:uidLastSave="{00000000-0000-0000-0000-000000000000}"/>
  <workbookProtection workbookAlgorithmName="SHA-512" workbookHashValue="o/mRkt7Idovbg2MOcpS+1VN8HqseP5Jir6ExcdKbGIIyxTm/JaYtoBcvZDuKXgftQRcm2QkEttOo9T6hmgBmGA==" workbookSaltValue="9FMPYebENeYbETd8mr5Blw==" workbookSpinCount="100000" lockStructure="1"/>
  <bookViews>
    <workbookView xWindow="-110" yWindow="-110" windowWidth="22780" windowHeight="146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P10" i="4"/>
  <c r="B10"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<sst xmlns="http://schemas.openxmlformats.org/spreadsheetml/2006/main" count="233" uniqueCount="117">
  <si>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</si>
  <si>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</si>
  <si>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</si>
  <si>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</si>
  <si>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</si>
  <si>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</si>
  <si>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</si>
  <si>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</si>
  <si>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</si>
  <si>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</si>
  <si>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</si>
  <si>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</si>
  <si>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</si>
  <si>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</si>
  <si>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</si>
  <si>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</si>
  <si>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</si>
  <si>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</si>
  <si>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</si>
  <si>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</si>
  <si>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</si>
  <si>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</si>
  <si>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</si>
  <si>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</si>
  <si>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</si>
  <si>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</si>
  <si>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</si>
  <si>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</si>
  <si>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</si>
  <si>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</si>
  <si>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</si>
  <si>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</si>
  <si>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</si>
  <si>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</si>
  <si>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</si>
  <si>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</si>
  <si>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</si>
  <si>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</si>
  <si>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</si>
  <si>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</si>
  <si>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</si>
  <si>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</si>
  <si>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</si>
  <si>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</si>
  <si>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</si>
  <si>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</si>
  <si>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</si>
  <si>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</si>
  <si>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</si>
  <si>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</si>
  <si>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</si>
  <si>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</si>
  <si>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</si>
  <si>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</si>
  <si>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</si>
  <si>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</si>
  <si>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</si>
  <si>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</si>
  <si>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</si>
  <si>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</si>
  <si>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</si>
  <si>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</si>
  <si>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</si>
  <si>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</si>
  <si>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</si>
  <si>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</si>
  <si>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</si>
  <si>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</si>
  <si>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</si>
  <si>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</si>
  <si>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</si>
  <si>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</si>
  <si>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</si>
  <si>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</si>
  <si>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</si>
  <si>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</si>
  <si>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</si>
  <si>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</si>
  <si>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</si>
  <si>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</si>
  <si>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</si>
  <si>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</si>
  <si>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</si>
  <si>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</si>
  <si>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</si>
  <si>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</si>
  <si>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</si>
  <si>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</si>
  <si>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</si>
  <si>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</si>
  <si>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</si>
  <si>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</si>
  <si>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</si>
  <si>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</si>
  <si>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</si>
  <si>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</si>
  <si>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</si>
  <si>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</si>
  <si>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</si>
  <si>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</si>
  <si>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</si>
  <si>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</si>
  <si>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</si>
  <si>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</si>
  <si>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</si>
  <si>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</si>
  <si>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</si>
  <si>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</si>
  <si>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</si>
  <si>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</si>
  <si>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</si>
  <si>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</si>
  <si>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</si>
  <si>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</si>
  <si>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老朽施設の更新や耐震化等、収益の増加につながらない建設投資についても行っていく必要がありますが、新たな収入確保策や支出抑制策を考え、その効果を確認した上で実施していきます。
さらに水道料金等の債権に関する徴収体制を見直し、滞納整理業務を強化することで徴収率向上を図っていきます。　　　　　　　　　　　　　　　　　　　　　令和２年度には設楽町の経営戦略を策定し、令和５年度の法適用化（財務適用）を行うことで、更なる経営安定化・効率化を図っていきます。
【令和７年度経営戦略見直し予定】</t>
    <rPh sb="197" eb="198">
      <t>オコナ</t>
    </rPh>
    <rPh sb="226" eb="228">
      <t>レイワ</t>
    </rPh>
    <rPh sb="229" eb="231">
      <t>ネンド</t>
    </rPh>
    <rPh sb="231" eb="233">
      <t>ケイエイ</t>
    </rPh>
    <rPh sb="233" eb="235">
      <t>センリャク</t>
    </rPh>
    <rPh sb="235" eb="237">
      <t>ミナオ</t>
    </rPh>
    <rPh sb="238" eb="240">
      <t>ヨテイ</t>
    </rPh>
    <phoneticPr fontId="4"/>
  </si>
  <si>
    <r>
      <rPr>
        <sz val="11"/>
        <rFont val="ＭＳ ゴシック"/>
        <family val="3"/>
        <charset val="128"/>
      </rPr>
      <t>①収益的収支比率…地形的な理由により管路が長く維持管理費が高い状況です。料金収入で賄えない費用の財源に他会計繰入金を充てているため、R3も近年同様92.10％と高い数値となっています。平均値より上回っているため引き続き費用削減等の経営改善に取り組みます。
④企業債残高対給水収益比率…平均値を下回っていますが、これは近年、下水道事業に合わせ管路更新事業を行っており、財源として設楽ダム水源地域整備事業負担金を充てているため、企業債元金償還額よりも新規借入額を少なく事業執行できていることが要因と考えられます。
⑤料金回収率…給水人口の減少により給水収益が減少し供給単価が低下したことや給水に係る費用増により給水原価が増加したことでR3比率が平均値を下回り54.07％に低下しました。今後、給水収益の減少が予想されるため更なる費用の削減に努めます。
⑥給水原価…近年平均値を上回っており、地形的な理由により維持管理費が高いことが要因と考えられます。投資の効率化や維持管理費の削減に努めます。
⑦施設利用率…平均値を上回っており、適切な施設規模を維持できていると考えられます。</t>
    </r>
    <r>
      <rPr>
        <sz val="11"/>
        <color rgb="FFFF0000"/>
        <rFont val="ＭＳ ゴシック"/>
        <family val="3"/>
        <charset val="128"/>
      </rPr>
      <t xml:space="preserve">
</t>
    </r>
    <r>
      <rPr>
        <sz val="11"/>
        <rFont val="ＭＳ ゴシック"/>
        <family val="3"/>
        <charset val="128"/>
      </rPr>
      <t>⑧有収率…平均値を下回っており、老朽管の漏水、水質維持や冬期の水道管凍結防止のための捨て水が要因と考えられます。</t>
    </r>
    <rPh sb="1" eb="4">
      <t>シュウエキテキ</t>
    </rPh>
    <rPh sb="4" eb="6">
      <t>シュウシ</t>
    </rPh>
    <rPh sb="6" eb="8">
      <t>ヒリツ</t>
    </rPh>
    <rPh sb="9" eb="12">
      <t>チケイテキ</t>
    </rPh>
    <rPh sb="13" eb="15">
      <t>リユウ</t>
    </rPh>
    <rPh sb="29" eb="30">
      <t>タカ</t>
    </rPh>
    <rPh sb="31" eb="33">
      <t>ジョウキョウ</t>
    </rPh>
    <rPh sb="69" eb="73">
      <t>キンネンドウヨウ</t>
    </rPh>
    <rPh sb="80" eb="81">
      <t>タカ</t>
    </rPh>
    <rPh sb="82" eb="84">
      <t>スウチ</t>
    </rPh>
    <rPh sb="92" eb="95">
      <t>ヘイキンチ</t>
    </rPh>
    <rPh sb="97" eb="99">
      <t>ウワマワ</t>
    </rPh>
    <rPh sb="158" eb="160">
      <t>キンネン</t>
    </rPh>
    <rPh sb="161" eb="164">
      <t>ゲスイドウ</t>
    </rPh>
    <rPh sb="164" eb="166">
      <t>ジギョウ</t>
    </rPh>
    <rPh sb="167" eb="168">
      <t>ア</t>
    </rPh>
    <rPh sb="170" eb="172">
      <t>カンロ</t>
    </rPh>
    <rPh sb="172" eb="174">
      <t>コウシン</t>
    </rPh>
    <rPh sb="174" eb="176">
      <t>ジギョウ</t>
    </rPh>
    <rPh sb="177" eb="178">
      <t>オコナ</t>
    </rPh>
    <rPh sb="183" eb="185">
      <t>ザイゲン</t>
    </rPh>
    <rPh sb="188" eb="190">
      <t>シタラ</t>
    </rPh>
    <rPh sb="192" eb="194">
      <t>スイゲン</t>
    </rPh>
    <rPh sb="194" eb="196">
      <t>チイキ</t>
    </rPh>
    <rPh sb="196" eb="198">
      <t>セイビ</t>
    </rPh>
    <rPh sb="198" eb="200">
      <t>ジギョウ</t>
    </rPh>
    <rPh sb="200" eb="203">
      <t>フタンキン</t>
    </rPh>
    <rPh sb="204" eb="205">
      <t>ア</t>
    </rPh>
    <rPh sb="212" eb="214">
      <t>キギョウ</t>
    </rPh>
    <rPh sb="214" eb="215">
      <t>サイ</t>
    </rPh>
    <rPh sb="215" eb="217">
      <t>ガンキン</t>
    </rPh>
    <rPh sb="217" eb="220">
      <t>ショウカンガク</t>
    </rPh>
    <rPh sb="223" eb="225">
      <t>シンキ</t>
    </rPh>
    <rPh sb="225" eb="228">
      <t>カリイレガク</t>
    </rPh>
    <rPh sb="229" eb="230">
      <t>スク</t>
    </rPh>
    <rPh sb="232" eb="234">
      <t>ジギョウ</t>
    </rPh>
    <rPh sb="234" eb="236">
      <t>シッコウ</t>
    </rPh>
    <rPh sb="244" eb="246">
      <t>ヨウイン</t>
    </rPh>
    <rPh sb="247" eb="248">
      <t>カンガ</t>
    </rPh>
    <rPh sb="262" eb="266">
      <t>キュウスイジンコウ</t>
    </rPh>
    <rPh sb="267" eb="269">
      <t>ゲンショウ</t>
    </rPh>
    <rPh sb="292" eb="294">
      <t>キュウスイ</t>
    </rPh>
    <rPh sb="295" eb="296">
      <t>カカ</t>
    </rPh>
    <rPh sb="297" eb="300">
      <t>ヒヨウゾウ</t>
    </rPh>
    <rPh sb="317" eb="319">
      <t>ヒリツ</t>
    </rPh>
    <rPh sb="320" eb="323">
      <t>ヘイキンチ</t>
    </rPh>
    <rPh sb="324" eb="326">
      <t>シタマワ</t>
    </rPh>
    <rPh sb="341" eb="343">
      <t>コンゴ</t>
    </rPh>
    <rPh sb="352" eb="354">
      <t>ヨソウ</t>
    </rPh>
    <rPh sb="368" eb="369">
      <t>ツト</t>
    </rPh>
    <rPh sb="380" eb="382">
      <t>キンネン</t>
    </rPh>
    <rPh sb="386" eb="388">
      <t>ウワマワ</t>
    </rPh>
    <rPh sb="393" eb="396">
      <t>チケイテキ</t>
    </rPh>
    <rPh sb="397" eb="399">
      <t>リユウ</t>
    </rPh>
    <rPh sb="413" eb="415">
      <t>ヨウイン</t>
    </rPh>
    <rPh sb="416" eb="417">
      <t>カンガ</t>
    </rPh>
    <rPh sb="456" eb="458">
      <t>ウワマワ</t>
    </rPh>
    <rPh sb="492" eb="495">
      <t>ヘイキンチ</t>
    </rPh>
    <rPh sb="496" eb="498">
      <t>シタマワ</t>
    </rPh>
    <rPh sb="529" eb="530">
      <t>ス</t>
    </rPh>
    <rPh sb="531" eb="532">
      <t>ミズ</t>
    </rPh>
    <rPh sb="533" eb="535">
      <t>ヨウイン</t>
    </rPh>
    <rPh sb="536" eb="537">
      <t>カンガ</t>
    </rPh>
    <phoneticPr fontId="4"/>
  </si>
  <si>
    <t>老朽化した管路を順次更新することとし、特に漏水多発地区の管路更新を重点において計画しています。
一部、設楽ダム建設事業に伴い、公共補償で移設する導水管や配水管もありますが、それ以外の管路については、財源の問題や職員のマンパワーの制限により、なかなか更新が進まない状況となっています。（③管渠更新率が前年度比1.48ポイント減少）
可能な限り、布設後40年を経過した老朽管を計画的に更新し、より安定的な給水を確保していきます。</t>
    <rPh sb="161" eb="16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</si>
</sst>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3.2</c:v>
                </c:pt>
                <c:pt idx="2">
                  <c:v>1.48</c:v>
                </c:pt>
                <c:pt idx="3">
                  <c:v>2.66</c:v>
                </c:pt>
                <c:pt idx="4">
                  <c:v>1.18</c:v>
                </c:pt>
              </c:numCache>
            </c:numRef>
          </c:val>
          <c:extLst>
            <c:ext xmlns:c16="http://schemas.microsoft.com/office/drawing/2014/chart" uri="{C3380CC4-5D6E-409C-BE32-E72D297353CC}">
              <c16:uniqueId val="{00000000-02BE-4A08-85DE-85E8F8B6FB5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02BE-4A08-85DE-85E8F8B6FB5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64.930000000000007</c:v>
                </c:pt>
                <c:pt idx="1">
                  <c:v>63.28</c:v>
                </c:pt>
                <c:pt idx="2">
                  <c:v>61.36</c:v>
                </c:pt>
                <c:pt idx="3">
                  <c:v>63.82</c:v>
                </c:pt>
                <c:pt idx="4">
                  <c:v>64.2</c:v>
                </c:pt>
              </c:numCache>
            </c:numRef>
          </c:val>
          <c:extLst>
            <c:ext xmlns:c16="http://schemas.microsoft.com/office/drawing/2014/chart" uri="{C3380CC4-5D6E-409C-BE32-E72D297353CC}">
              <c16:uniqueId val="{00000000-67A0-4EA7-AC80-7567E2D5E69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67A0-4EA7-AC80-7567E2D5E69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49.99</c:v>
                </c:pt>
                <c:pt idx="1">
                  <c:v>50.08</c:v>
                </c:pt>
                <c:pt idx="2">
                  <c:v>50.01</c:v>
                </c:pt>
                <c:pt idx="3">
                  <c:v>48.91</c:v>
                </c:pt>
                <c:pt idx="4">
                  <c:v>47.11</c:v>
                </c:pt>
              </c:numCache>
            </c:numRef>
          </c:val>
          <c:extLst>
            <c:ext xmlns:c16="http://schemas.microsoft.com/office/drawing/2014/chart" uri="{C3380CC4-5D6E-409C-BE32-E72D297353CC}">
              <c16:uniqueId val="{00000000-3C6E-4E33-AE85-D9C05CE5986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C6E-4E33-AE85-D9C05CE5986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85.97</c:v>
                </c:pt>
                <c:pt idx="1">
                  <c:v>79.989999999999995</c:v>
                </c:pt>
                <c:pt idx="2">
                  <c:v>85.59</c:v>
                </c:pt>
                <c:pt idx="3">
                  <c:v>94.28</c:v>
                </c:pt>
                <c:pt idx="4">
                  <c:v>92.1</c:v>
                </c:pt>
              </c:numCache>
            </c:numRef>
          </c:val>
          <c:extLst>
            <c:ext xmlns:c16="http://schemas.microsoft.com/office/drawing/2014/chart" uri="{C3380CC4-5D6E-409C-BE32-E72D297353CC}">
              <c16:uniqueId val="{00000000-25B5-4280-946E-4C8853C8C87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5B5-4280-946E-4C8853C8C87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2-4293-8938-F513DB2909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2-4293-8938-F513DB2909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2F-4DF4-B157-98BDAD7C80F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F-4DF4-B157-98BDAD7C80F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5-4F44-8B58-DCABBF31F40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5-4F44-8B58-DCABBF31F40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51-40A7-92ED-D1E837439A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1-40A7-92ED-D1E837439A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513.35</c:v>
                </c:pt>
                <c:pt idx="1">
                  <c:v>541.42999999999995</c:v>
                </c:pt>
                <c:pt idx="2">
                  <c:v>521.04999999999995</c:v>
                </c:pt>
                <c:pt idx="3">
                  <c:v>514.54</c:v>
                </c:pt>
                <c:pt idx="4">
                  <c:v>503.77</c:v>
                </c:pt>
              </c:numCache>
            </c:numRef>
          </c:val>
          <c:extLst>
            <c:ext xmlns:c16="http://schemas.microsoft.com/office/drawing/2014/chart" uri="{C3380CC4-5D6E-409C-BE32-E72D297353CC}">
              <c16:uniqueId val="{00000000-2562-43FF-ADD0-156069261CB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2562-43FF-ADD0-156069261CB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63.69</c:v>
                </c:pt>
                <c:pt idx="1">
                  <c:v>60.41</c:v>
                </c:pt>
                <c:pt idx="2">
                  <c:v>62.49</c:v>
                </c:pt>
                <c:pt idx="3">
                  <c:v>62.3</c:v>
                </c:pt>
                <c:pt idx="4">
                  <c:v>54.07</c:v>
                </c:pt>
              </c:numCache>
            </c:numRef>
          </c:val>
          <c:extLst>
            <c:ext xmlns:c16="http://schemas.microsoft.com/office/drawing/2014/chart" uri="{C3380CC4-5D6E-409C-BE32-E72D297353CC}">
              <c16:uniqueId val="{00000000-FAAA-4793-9F2E-98A2FA2E8C9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AAA-4793-9F2E-98A2FA2E8C9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377.11</c:v>
                </c:pt>
                <c:pt idx="1">
                  <c:v>398.31</c:v>
                </c:pt>
                <c:pt idx="2">
                  <c:v>393.66</c:v>
                </c:pt>
                <c:pt idx="3">
                  <c:v>399.01</c:v>
                </c:pt>
                <c:pt idx="4">
                  <c:v>456.57</c:v>
                </c:pt>
              </c:numCache>
            </c:numRef>
          </c:val>
          <c:extLst>
            <c:ext xmlns:c16="http://schemas.microsoft.com/office/drawing/2014/chart" uri="{C3380CC4-5D6E-409C-BE32-E72D297353CC}">
              <c16:uniqueId val="{00000000-23FA-4F51-8856-F694E3DCBE4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23FA-4F51-8856-F694E3DCBE4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設楽町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4528</v>
      </c>
      <c r="AM8" s="37"/>
      <c r="AN8" s="37"/>
      <c r="AO8" s="37"/>
      <c r="AP8" s="37"/>
      <c r="AQ8" s="37"/>
      <c r="AR8" s="37"/>
      <c r="AS8" s="37"/>
      <c r="AT8" s="38">
        <f>データ!$S$6</f>
        <v>273.94</v>
      </c>
      <c r="AU8" s="38"/>
      <c r="AV8" s="38"/>
      <c r="AW8" s="38"/>
      <c r="AX8" s="38"/>
      <c r="AY8" s="38"/>
      <c r="AZ8" s="38"/>
      <c r="BA8" s="38"/>
      <c r="BB8" s="38">
        <f>データ!$T$6</f>
        <v>16.53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96.99</v>
      </c>
      <c r="Q10" s="38"/>
      <c r="R10" s="38"/>
      <c r="S10" s="38"/>
      <c r="T10" s="38"/>
      <c r="U10" s="38"/>
      <c r="V10" s="38"/>
      <c r="W10" s="37">
        <f>データ!$Q$6</f>
        <v>4290</v>
      </c>
      <c r="X10" s="37"/>
      <c r="Y10" s="37"/>
      <c r="Z10" s="37"/>
      <c r="AA10" s="37"/>
      <c r="AB10" s="37"/>
      <c r="AC10" s="37"/>
      <c r="AD10" s="2"/>
      <c r="AE10" s="2"/>
      <c r="AF10" s="2"/>
      <c r="AG10" s="2"/>
      <c r="AH10" s="2"/>
      <c r="AI10" s="2"/>
      <c r="AJ10" s="2"/>
      <c r="AK10" s="2"/>
      <c r="AL10" s="37">
        <f>データ!$U$6</f>
        <v>4320</v>
      </c>
      <c r="AM10" s="37"/>
      <c r="AN10" s="37"/>
      <c r="AO10" s="37"/>
      <c r="AP10" s="37"/>
      <c r="AQ10" s="37"/>
      <c r="AR10" s="37"/>
      <c r="AS10" s="37"/>
      <c r="AT10" s="38">
        <f>データ!$V$6</f>
        <v>33.31</v>
      </c>
      <c r="AU10" s="38"/>
      <c r="AV10" s="38"/>
      <c r="AW10" s="38"/>
      <c r="AX10" s="38"/>
      <c r="AY10" s="38"/>
      <c r="AZ10" s="38"/>
      <c r="BA10" s="38"/>
      <c r="BB10" s="38">
        <f>データ!$W$6</f>
        <v>129.69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71"/>
      <c r="BN16" s="71"/>
      <c r="BO16" s="71"/>
      <c r="BP16" s="71"/>
      <c r="BQ16" s="71"/>
      <c r="BR16" s="71"/>
      <c r="BS16" s="71"/>
      <c r="BT16" s="71"/>
      <c r="BU16" s="71"/>
      <c r="BV16" s="71"/>
      <c r="BW16" s="71"/>
      <c r="BX16" s="71"/>
      <c r="BY16" s="71"/>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71"/>
      <c r="BN17" s="71"/>
      <c r="BO17" s="71"/>
      <c r="BP17" s="71"/>
      <c r="BQ17" s="71"/>
      <c r="BR17" s="71"/>
      <c r="BS17" s="71"/>
      <c r="BT17" s="71"/>
      <c r="BU17" s="71"/>
      <c r="BV17" s="71"/>
      <c r="BW17" s="71"/>
      <c r="BX17" s="71"/>
      <c r="BY17" s="71"/>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71"/>
      <c r="BN18" s="71"/>
      <c r="BO18" s="71"/>
      <c r="BP18" s="71"/>
      <c r="BQ18" s="71"/>
      <c r="BR18" s="71"/>
      <c r="BS18" s="71"/>
      <c r="BT18" s="71"/>
      <c r="BU18" s="71"/>
      <c r="BV18" s="71"/>
      <c r="BW18" s="71"/>
      <c r="BX18" s="71"/>
      <c r="BY18" s="71"/>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71"/>
      <c r="BN19" s="71"/>
      <c r="BO19" s="71"/>
      <c r="BP19" s="71"/>
      <c r="BQ19" s="71"/>
      <c r="BR19" s="71"/>
      <c r="BS19" s="71"/>
      <c r="BT19" s="71"/>
      <c r="BU19" s="71"/>
      <c r="BV19" s="71"/>
      <c r="BW19" s="71"/>
      <c r="BX19" s="71"/>
      <c r="BY19" s="71"/>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71"/>
      <c r="BN20" s="71"/>
      <c r="BO20" s="71"/>
      <c r="BP20" s="71"/>
      <c r="BQ20" s="71"/>
      <c r="BR20" s="71"/>
      <c r="BS20" s="71"/>
      <c r="BT20" s="71"/>
      <c r="BU20" s="71"/>
      <c r="BV20" s="71"/>
      <c r="BW20" s="71"/>
      <c r="BX20" s="71"/>
      <c r="BY20" s="71"/>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71"/>
      <c r="BN21" s="71"/>
      <c r="BO21" s="71"/>
      <c r="BP21" s="71"/>
      <c r="BQ21" s="71"/>
      <c r="BR21" s="71"/>
      <c r="BS21" s="71"/>
      <c r="BT21" s="71"/>
      <c r="BU21" s="71"/>
      <c r="BV21" s="71"/>
      <c r="BW21" s="71"/>
      <c r="BX21" s="71"/>
      <c r="BY21" s="71"/>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71"/>
      <c r="BN22" s="71"/>
      <c r="BO22" s="71"/>
      <c r="BP22" s="71"/>
      <c r="BQ22" s="71"/>
      <c r="BR22" s="71"/>
      <c r="BS22" s="71"/>
      <c r="BT22" s="71"/>
      <c r="BU22" s="71"/>
      <c r="BV22" s="71"/>
      <c r="BW22" s="71"/>
      <c r="BX22" s="71"/>
      <c r="BY22" s="71"/>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71"/>
      <c r="BN23" s="71"/>
      <c r="BO23" s="71"/>
      <c r="BP23" s="71"/>
      <c r="BQ23" s="71"/>
      <c r="BR23" s="71"/>
      <c r="BS23" s="71"/>
      <c r="BT23" s="71"/>
      <c r="BU23" s="71"/>
      <c r="BV23" s="71"/>
      <c r="BW23" s="71"/>
      <c r="BX23" s="71"/>
      <c r="BY23" s="71"/>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71"/>
      <c r="BN24" s="71"/>
      <c r="BO24" s="71"/>
      <c r="BP24" s="71"/>
      <c r="BQ24" s="71"/>
      <c r="BR24" s="71"/>
      <c r="BS24" s="71"/>
      <c r="BT24" s="71"/>
      <c r="BU24" s="71"/>
      <c r="BV24" s="71"/>
      <c r="BW24" s="71"/>
      <c r="BX24" s="71"/>
      <c r="BY24" s="71"/>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71"/>
      <c r="BN25" s="71"/>
      <c r="BO25" s="71"/>
      <c r="BP25" s="71"/>
      <c r="BQ25" s="71"/>
      <c r="BR25" s="71"/>
      <c r="BS25" s="71"/>
      <c r="BT25" s="71"/>
      <c r="BU25" s="71"/>
      <c r="BV25" s="71"/>
      <c r="BW25" s="71"/>
      <c r="BX25" s="71"/>
      <c r="BY25" s="71"/>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71"/>
      <c r="BN26" s="71"/>
      <c r="BO26" s="71"/>
      <c r="BP26" s="71"/>
      <c r="BQ26" s="71"/>
      <c r="BR26" s="71"/>
      <c r="BS26" s="71"/>
      <c r="BT26" s="71"/>
      <c r="BU26" s="71"/>
      <c r="BV26" s="71"/>
      <c r="BW26" s="71"/>
      <c r="BX26" s="71"/>
      <c r="BY26" s="71"/>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71"/>
      <c r="BN27" s="71"/>
      <c r="BO27" s="71"/>
      <c r="BP27" s="71"/>
      <c r="BQ27" s="71"/>
      <c r="BR27" s="71"/>
      <c r="BS27" s="71"/>
      <c r="BT27" s="71"/>
      <c r="BU27" s="71"/>
      <c r="BV27" s="71"/>
      <c r="BW27" s="71"/>
      <c r="BX27" s="71"/>
      <c r="BY27" s="71"/>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71"/>
      <c r="BN28" s="71"/>
      <c r="BO28" s="71"/>
      <c r="BP28" s="71"/>
      <c r="BQ28" s="71"/>
      <c r="BR28" s="71"/>
      <c r="BS28" s="71"/>
      <c r="BT28" s="71"/>
      <c r="BU28" s="71"/>
      <c r="BV28" s="71"/>
      <c r="BW28" s="71"/>
      <c r="BX28" s="71"/>
      <c r="BY28" s="71"/>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71"/>
      <c r="BN29" s="71"/>
      <c r="BO29" s="71"/>
      <c r="BP29" s="71"/>
      <c r="BQ29" s="71"/>
      <c r="BR29" s="71"/>
      <c r="BS29" s="71"/>
      <c r="BT29" s="71"/>
      <c r="BU29" s="71"/>
      <c r="BV29" s="71"/>
      <c r="BW29" s="71"/>
      <c r="BX29" s="71"/>
      <c r="BY29" s="71"/>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71"/>
      <c r="BN30" s="71"/>
      <c r="BO30" s="71"/>
      <c r="BP30" s="71"/>
      <c r="BQ30" s="71"/>
      <c r="BR30" s="71"/>
      <c r="BS30" s="71"/>
      <c r="BT30" s="71"/>
      <c r="BU30" s="71"/>
      <c r="BV30" s="71"/>
      <c r="BW30" s="71"/>
      <c r="BX30" s="71"/>
      <c r="BY30" s="71"/>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71"/>
      <c r="BN31" s="71"/>
      <c r="BO31" s="71"/>
      <c r="BP31" s="71"/>
      <c r="BQ31" s="71"/>
      <c r="BR31" s="71"/>
      <c r="BS31" s="71"/>
      <c r="BT31" s="71"/>
      <c r="BU31" s="71"/>
      <c r="BV31" s="71"/>
      <c r="BW31" s="71"/>
      <c r="BX31" s="71"/>
      <c r="BY31" s="71"/>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71"/>
      <c r="BN32" s="71"/>
      <c r="BO32" s="71"/>
      <c r="BP32" s="71"/>
      <c r="BQ32" s="71"/>
      <c r="BR32" s="71"/>
      <c r="BS32" s="71"/>
      <c r="BT32" s="71"/>
      <c r="BU32" s="71"/>
      <c r="BV32" s="71"/>
      <c r="BW32" s="71"/>
      <c r="BX32" s="71"/>
      <c r="BY32" s="71"/>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71"/>
      <c r="BN33" s="71"/>
      <c r="BO33" s="71"/>
      <c r="BP33" s="71"/>
      <c r="BQ33" s="71"/>
      <c r="BR33" s="71"/>
      <c r="BS33" s="71"/>
      <c r="BT33" s="71"/>
      <c r="BU33" s="71"/>
      <c r="BV33" s="71"/>
      <c r="BW33" s="71"/>
      <c r="BX33" s="71"/>
      <c r="BY33" s="71"/>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71"/>
      <c r="BN34" s="71"/>
      <c r="BO34" s="71"/>
      <c r="BP34" s="71"/>
      <c r="BQ34" s="71"/>
      <c r="BR34" s="71"/>
      <c r="BS34" s="71"/>
      <c r="BT34" s="71"/>
      <c r="BU34" s="71"/>
      <c r="BV34" s="71"/>
      <c r="BW34" s="71"/>
      <c r="BX34" s="71"/>
      <c r="BY34" s="71"/>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71"/>
      <c r="BN35" s="71"/>
      <c r="BO35" s="71"/>
      <c r="BP35" s="71"/>
      <c r="BQ35" s="71"/>
      <c r="BR35" s="71"/>
      <c r="BS35" s="71"/>
      <c r="BT35" s="71"/>
      <c r="BU35" s="71"/>
      <c r="BV35" s="71"/>
      <c r="BW35" s="71"/>
      <c r="BX35" s="71"/>
      <c r="BY35" s="71"/>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71"/>
      <c r="BN36" s="71"/>
      <c r="BO36" s="71"/>
      <c r="BP36" s="71"/>
      <c r="BQ36" s="71"/>
      <c r="BR36" s="71"/>
      <c r="BS36" s="71"/>
      <c r="BT36" s="71"/>
      <c r="BU36" s="71"/>
      <c r="BV36" s="71"/>
      <c r="BW36" s="71"/>
      <c r="BX36" s="71"/>
      <c r="BY36" s="71"/>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71"/>
      <c r="BN37" s="71"/>
      <c r="BO37" s="71"/>
      <c r="BP37" s="71"/>
      <c r="BQ37" s="71"/>
      <c r="BR37" s="71"/>
      <c r="BS37" s="71"/>
      <c r="BT37" s="71"/>
      <c r="BU37" s="71"/>
      <c r="BV37" s="71"/>
      <c r="BW37" s="71"/>
      <c r="BX37" s="71"/>
      <c r="BY37" s="71"/>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71"/>
      <c r="BN38" s="71"/>
      <c r="BO38" s="71"/>
      <c r="BP38" s="71"/>
      <c r="BQ38" s="71"/>
      <c r="BR38" s="71"/>
      <c r="BS38" s="71"/>
      <c r="BT38" s="71"/>
      <c r="BU38" s="71"/>
      <c r="BV38" s="71"/>
      <c r="BW38" s="71"/>
      <c r="BX38" s="71"/>
      <c r="BY38" s="71"/>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71"/>
      <c r="BN39" s="71"/>
      <c r="BO39" s="71"/>
      <c r="BP39" s="71"/>
      <c r="BQ39" s="71"/>
      <c r="BR39" s="71"/>
      <c r="BS39" s="71"/>
      <c r="BT39" s="71"/>
      <c r="BU39" s="71"/>
      <c r="BV39" s="71"/>
      <c r="BW39" s="71"/>
      <c r="BX39" s="71"/>
      <c r="BY39" s="71"/>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71"/>
      <c r="BN40" s="71"/>
      <c r="BO40" s="71"/>
      <c r="BP40" s="71"/>
      <c r="BQ40" s="71"/>
      <c r="BR40" s="71"/>
      <c r="BS40" s="71"/>
      <c r="BT40" s="71"/>
      <c r="BU40" s="71"/>
      <c r="BV40" s="71"/>
      <c r="BW40" s="71"/>
      <c r="BX40" s="71"/>
      <c r="BY40" s="71"/>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71"/>
      <c r="BN41" s="71"/>
      <c r="BO41" s="71"/>
      <c r="BP41" s="71"/>
      <c r="BQ41" s="71"/>
      <c r="BR41" s="71"/>
      <c r="BS41" s="71"/>
      <c r="BT41" s="71"/>
      <c r="BU41" s="71"/>
      <c r="BV41" s="71"/>
      <c r="BW41" s="71"/>
      <c r="BX41" s="71"/>
      <c r="BY41" s="71"/>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71"/>
      <c r="BN42" s="71"/>
      <c r="BO42" s="71"/>
      <c r="BP42" s="71"/>
      <c r="BQ42" s="71"/>
      <c r="BR42" s="71"/>
      <c r="BS42" s="71"/>
      <c r="BT42" s="71"/>
      <c r="BU42" s="71"/>
      <c r="BV42" s="71"/>
      <c r="BW42" s="71"/>
      <c r="BX42" s="71"/>
      <c r="BY42" s="71"/>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71"/>
      <c r="BN43" s="71"/>
      <c r="BO43" s="71"/>
      <c r="BP43" s="71"/>
      <c r="BQ43" s="71"/>
      <c r="BR43" s="71"/>
      <c r="BS43" s="71"/>
      <c r="BT43" s="71"/>
      <c r="BU43" s="71"/>
      <c r="BV43" s="71"/>
      <c r="BW43" s="71"/>
      <c r="BX43" s="71"/>
      <c r="BY43" s="71"/>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Yxw8Qchb3jtIMtmPCMVKlvRQc1LSiG6TtoafB/yYlJ2iQDM0KCfEthc56dbsgLJWuhXUbOp7CElgC8YPd2Thzw==" saltValue="E8A7JFdjyECaFyJIswIA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3" t="s">
        <v>52</v>
      </c>
      <c r="I3" s="74"/>
      <c r="J3" s="74"/>
      <c r="K3" s="74"/>
      <c r="L3" s="74"/>
      <c r="M3" s="74"/>
      <c r="N3" s="74"/>
      <c r="O3" s="74"/>
      <c r="P3" s="74"/>
      <c r="Q3" s="74"/>
      <c r="R3" s="74"/>
      <c r="S3" s="74"/>
      <c r="T3" s="74"/>
      <c r="U3" s="74"/>
      <c r="V3" s="74"/>
      <c r="W3" s="75"/>
      <c r="X3" s="79" t="s">
        <v>53</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54</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2">
      <c r="A4" s="15" t="s">
        <v>55</v>
      </c>
      <c r="B4" s="17"/>
      <c r="C4" s="17"/>
      <c r="D4" s="17"/>
      <c r="E4" s="17"/>
      <c r="F4" s="17"/>
      <c r="G4" s="17"/>
      <c r="H4" s="76"/>
      <c r="I4" s="77"/>
      <c r="J4" s="77"/>
      <c r="K4" s="77"/>
      <c r="L4" s="77"/>
      <c r="M4" s="77"/>
      <c r="N4" s="77"/>
      <c r="O4" s="77"/>
      <c r="P4" s="77"/>
      <c r="Q4" s="77"/>
      <c r="R4" s="77"/>
      <c r="S4" s="77"/>
      <c r="T4" s="77"/>
      <c r="U4" s="77"/>
      <c r="V4" s="77"/>
      <c r="W4" s="78"/>
      <c r="X4" s="72" t="s">
        <v>56</v>
      </c>
      <c r="Y4" s="72"/>
      <c r="Z4" s="72"/>
      <c r="AA4" s="72"/>
      <c r="AB4" s="72"/>
      <c r="AC4" s="72"/>
      <c r="AD4" s="72"/>
      <c r="AE4" s="72"/>
      <c r="AF4" s="72"/>
      <c r="AG4" s="72"/>
      <c r="AH4" s="72"/>
      <c r="AI4" s="72" t="s">
        <v>57</v>
      </c>
      <c r="AJ4" s="72"/>
      <c r="AK4" s="72"/>
      <c r="AL4" s="72"/>
      <c r="AM4" s="72"/>
      <c r="AN4" s="72"/>
      <c r="AO4" s="72"/>
      <c r="AP4" s="72"/>
      <c r="AQ4" s="72"/>
      <c r="AR4" s="72"/>
      <c r="AS4" s="72"/>
      <c r="AT4" s="72" t="s">
        <v>58</v>
      </c>
      <c r="AU4" s="72"/>
      <c r="AV4" s="72"/>
      <c r="AW4" s="72"/>
      <c r="AX4" s="72"/>
      <c r="AY4" s="72"/>
      <c r="AZ4" s="72"/>
      <c r="BA4" s="72"/>
      <c r="BB4" s="72"/>
      <c r="BC4" s="72"/>
      <c r="BD4" s="72"/>
      <c r="BE4" s="72" t="s">
        <v>59</v>
      </c>
      <c r="BF4" s="72"/>
      <c r="BG4" s="72"/>
      <c r="BH4" s="72"/>
      <c r="BI4" s="72"/>
      <c r="BJ4" s="72"/>
      <c r="BK4" s="72"/>
      <c r="BL4" s="72"/>
      <c r="BM4" s="72"/>
      <c r="BN4" s="72"/>
      <c r="BO4" s="72"/>
      <c r="BP4" s="72" t="s">
        <v>60</v>
      </c>
      <c r="BQ4" s="72"/>
      <c r="BR4" s="72"/>
      <c r="BS4" s="72"/>
      <c r="BT4" s="72"/>
      <c r="BU4" s="72"/>
      <c r="BV4" s="72"/>
      <c r="BW4" s="72"/>
      <c r="BX4" s="72"/>
      <c r="BY4" s="72"/>
      <c r="BZ4" s="72"/>
      <c r="CA4" s="72" t="s">
        <v>61</v>
      </c>
      <c r="CB4" s="72"/>
      <c r="CC4" s="72"/>
      <c r="CD4" s="72"/>
      <c r="CE4" s="72"/>
      <c r="CF4" s="72"/>
      <c r="CG4" s="72"/>
      <c r="CH4" s="72"/>
      <c r="CI4" s="72"/>
      <c r="CJ4" s="72"/>
      <c r="CK4" s="72"/>
      <c r="CL4" s="72" t="s">
        <v>62</v>
      </c>
      <c r="CM4" s="72"/>
      <c r="CN4" s="72"/>
      <c r="CO4" s="72"/>
      <c r="CP4" s="72"/>
      <c r="CQ4" s="72"/>
      <c r="CR4" s="72"/>
      <c r="CS4" s="72"/>
      <c r="CT4" s="72"/>
      <c r="CU4" s="72"/>
      <c r="CV4" s="72"/>
      <c r="CW4" s="72" t="s">
        <v>63</v>
      </c>
      <c r="CX4" s="72"/>
      <c r="CY4" s="72"/>
      <c r="CZ4" s="72"/>
      <c r="DA4" s="72"/>
      <c r="DB4" s="72"/>
      <c r="DC4" s="72"/>
      <c r="DD4" s="72"/>
      <c r="DE4" s="72"/>
      <c r="DF4" s="72"/>
      <c r="DG4" s="72"/>
      <c r="DH4" s="72" t="s">
        <v>64</v>
      </c>
      <c r="DI4" s="72"/>
      <c r="DJ4" s="72"/>
      <c r="DK4" s="72"/>
      <c r="DL4" s="72"/>
      <c r="DM4" s="72"/>
      <c r="DN4" s="72"/>
      <c r="DO4" s="72"/>
      <c r="DP4" s="72"/>
      <c r="DQ4" s="72"/>
      <c r="DR4" s="72"/>
      <c r="DS4" s="72" t="s">
        <v>65</v>
      </c>
      <c r="DT4" s="72"/>
      <c r="DU4" s="72"/>
      <c r="DV4" s="72"/>
      <c r="DW4" s="72"/>
      <c r="DX4" s="72"/>
      <c r="DY4" s="72"/>
      <c r="DZ4" s="72"/>
      <c r="EA4" s="72"/>
      <c r="EB4" s="72"/>
      <c r="EC4" s="72"/>
      <c r="ED4" s="72" t="s">
        <v>66</v>
      </c>
      <c r="EE4" s="72"/>
      <c r="EF4" s="72"/>
      <c r="EG4" s="72"/>
      <c r="EH4" s="72"/>
      <c r="EI4" s="72"/>
      <c r="EJ4" s="72"/>
      <c r="EK4" s="72"/>
      <c r="EL4" s="72"/>
      <c r="EM4" s="72"/>
      <c r="EN4" s="72"/>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235610</v>
      </c>
      <c r="D6" s="20">
        <f t="shared" si="3"/>
        <v>47</v>
      </c>
      <c r="E6" s="20">
        <f t="shared" si="3"/>
        <v>1</v>
      </c>
      <c r="F6" s="20">
        <f t="shared" si="3"/>
        <v>0</v>
      </c>
      <c r="G6" s="20">
        <f t="shared" si="3"/>
        <v>0</v>
      </c>
      <c r="H6" s="20" t="str">
        <f t="shared" si="3"/>
        <v>愛知県　設楽町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96.99</v>
      </c>
      <c r="Q6" s="21">
        <f t="shared" si="3"/>
        <v>4290</v>
      </c>
      <c r="R6" s="21">
        <f t="shared" si="3"/>
        <v>4528</v>
      </c>
      <c r="S6" s="21">
        <f t="shared" si="3"/>
        <v>273.94</v>
      </c>
      <c r="T6" s="21">
        <f t="shared" si="3"/>
        <v>16.53</v>
      </c>
      <c r="U6" s="21">
        <f t="shared" si="3"/>
        <v>4320</v>
      </c>
      <c r="V6" s="21">
        <f t="shared" si="3"/>
        <v>33.31</v>
      </c>
      <c r="W6" s="21">
        <f t="shared" si="3"/>
        <v>129.69</v>
      </c>
      <c r="X6" s="22">
        <f>IF(X7="",NA(),X7)</f>
        <v>85.97</v>
      </c>
      <c r="Y6" s="22">
        <f t="shared" ref="Y6:AG6" si="4">IF(Y7="",NA(),Y7)</f>
        <v>79.989999999999995</v>
      </c>
      <c r="Z6" s="22">
        <f t="shared" si="4"/>
        <v>85.59</v>
      </c>
      <c r="AA6" s="22">
        <f t="shared" si="4"/>
        <v>94.28</v>
      </c>
      <c r="AB6" s="22">
        <f t="shared" si="4"/>
        <v>92.1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513.35</v>
      </c>
      <c r="BF6" s="22">
        <f t="shared" ref="BF6:BN6" si="7">IF(BF7="",NA(),BF7)</f>
        <v>541.42999999999995</v>
      </c>
      <c r="BG6" s="22">
        <f t="shared" si="7"/>
        <v>521.04999999999995</v>
      </c>
      <c r="BH6" s="22">
        <f t="shared" si="7"/>
        <v>514.54</v>
      </c>
      <c r="BI6" s="22">
        <f t="shared" si="7"/>
        <v>503.77</v>
      </c>
      <c r="BJ6" s="22">
        <f t="shared" si="7"/>
        <v>1061.58</v>
      </c>
      <c r="BK6" s="22">
        <f t="shared" si="7"/>
        <v>1007.7</v>
      </c>
      <c r="BL6" s="22">
        <f t="shared" si="7"/>
        <v>1018.52</v>
      </c>
      <c r="BM6" s="22">
        <f t="shared" si="7"/>
        <v>949.61</v>
      </c>
      <c r="BN6" s="22">
        <f t="shared" si="7"/>
        <v>918.84</v>
      </c>
      <c r="BO6" s="21" t="str">
        <f>IF(BO7="","",IF(BO7="-","【-】","【"&amp;SUBSTITUTE(TEXT(BO7,"#,##0.00"),"-","△")&amp;"】"))</f>
        <v>【940.88】</v>
      </c>
      <c r="BP6" s="22">
        <f>IF(BP7="",NA(),BP7)</f>
        <v>63.69</v>
      </c>
      <c r="BQ6" s="22">
        <f t="shared" ref="BQ6:BY6" si="8">IF(BQ7="",NA(),BQ7)</f>
        <v>60.41</v>
      </c>
      <c r="BR6" s="22">
        <f t="shared" si="8"/>
        <v>62.49</v>
      </c>
      <c r="BS6" s="22">
        <f t="shared" si="8"/>
        <v>62.3</v>
      </c>
      <c r="BT6" s="22">
        <f t="shared" si="8"/>
        <v>54.07</v>
      </c>
      <c r="BU6" s="22">
        <f t="shared" si="8"/>
        <v>58.52</v>
      </c>
      <c r="BV6" s="22">
        <f t="shared" si="8"/>
        <v>59.22</v>
      </c>
      <c r="BW6" s="22">
        <f t="shared" si="8"/>
        <v>58.79</v>
      </c>
      <c r="BX6" s="22">
        <f t="shared" si="8"/>
        <v>58.41</v>
      </c>
      <c r="BY6" s="22">
        <f t="shared" si="8"/>
        <v>58.27</v>
      </c>
      <c r="BZ6" s="21" t="str">
        <f>IF(BZ7="","",IF(BZ7="-","【-】","【"&amp;SUBSTITUTE(TEXT(BZ7,"#,##0.00"),"-","△")&amp;"】"))</f>
        <v>【54.59】</v>
      </c>
      <c r="CA6" s="22">
        <f>IF(CA7="",NA(),CA7)</f>
        <v>377.11</v>
      </c>
      <c r="CB6" s="22">
        <f t="shared" ref="CB6:CJ6" si="9">IF(CB7="",NA(),CB7)</f>
        <v>398.31</v>
      </c>
      <c r="CC6" s="22">
        <f t="shared" si="9"/>
        <v>393.66</v>
      </c>
      <c r="CD6" s="22">
        <f t="shared" si="9"/>
        <v>399.01</v>
      </c>
      <c r="CE6" s="22">
        <f t="shared" si="9"/>
        <v>456.57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64.930000000000007</v>
      </c>
      <c r="CM6" s="22">
        <f t="shared" ref="CM6:CU6" si="10">IF(CM7="",NA(),CM7)</f>
        <v>63.28</v>
      </c>
      <c r="CN6" s="22">
        <f t="shared" si="10"/>
        <v>61.36</v>
      </c>
      <c r="CO6" s="22">
        <f t="shared" si="10"/>
        <v>63.82</v>
      </c>
      <c r="CP6" s="22">
        <f t="shared" si="10"/>
        <v>64.2</v>
      </c>
      <c r="CQ6" s="22">
        <f t="shared" si="10"/>
        <v>57.3</v>
      </c>
      <c r="CR6" s="22">
        <f t="shared" si="10"/>
        <v>56.76</v>
      </c>
      <c r="CS6" s="22">
        <f t="shared" si="10"/>
        <v>56.04</v>
      </c>
      <c r="CT6" s="22">
        <f t="shared" si="10"/>
        <v>58.52</v>
      </c>
      <c r="CU6" s="22">
        <f t="shared" si="10"/>
        <v>58.88</v>
      </c>
      <c r="CV6" s="21" t="str">
        <f>IF(CV7="","",IF(CV7="-","【-】","【"&amp;SUBSTITUTE(TEXT(CV7,"#,##0.00"),"-","△")&amp;"】"))</f>
        <v>【56.42】</v>
      </c>
      <c r="CW6" s="22">
        <f>IF(CW7="",NA(),CW7)</f>
        <v>49.99</v>
      </c>
      <c r="CX6" s="22">
        <f t="shared" ref="CX6:DF6" si="11">IF(CX7="",NA(),CX7)</f>
        <v>50.08</v>
      </c>
      <c r="CY6" s="22">
        <f t="shared" si="11"/>
        <v>50.01</v>
      </c>
      <c r="CZ6" s="22">
        <f t="shared" si="11"/>
        <v>48.91</v>
      </c>
      <c r="DA6" s="22">
        <f t="shared" si="11"/>
        <v>47.11</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1.06</v>
      </c>
      <c r="EE6" s="22">
        <f t="shared" ref="EE6:EM6" si="14">IF(EE7="",NA(),EE7)</f>
        <v>3.2</v>
      </c>
      <c r="EF6" s="22">
        <f t="shared" si="14"/>
        <v>1.48</v>
      </c>
      <c r="EG6" s="22">
        <f t="shared" si="14"/>
        <v>2.66</v>
      </c>
      <c r="EH6" s="22">
        <f t="shared" si="14"/>
        <v>1.18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235610</v>
      </c>
      <c r="D7" s="24">
        <v>47</v>
      </c>
      <c r="E7" s="24">
        <v>1</v>
      </c>
      <c r="F7" s="24">
        <v>0</v>
      </c>
      <c r="G7" s="24">
        <v>0</v>
      </c>
      <c r="H7" s="24" t="s">
        <v>96</v>
      </c>
      <c r="I7" s="24" t="s">
        <v>97</v>
      </c>
      <c r="J7" s="24" t="s">
        <v>98</v>
      </c>
      <c r="K7" s="24" t="s">
        <v>99</v>
      </c>
      <c r="L7" s="24" t="s">
        <v>100</v>
      </c>
      <c r="M7" s="24" t="s">
        <v>101</v>
      </c>
      <c r="N7" s="25" t="s">
        <v>102</v>
      </c>
      <c r="O7" s="25" t="s">
        <v>103</v>
      </c>
      <c r="P7" s="25">
        <v>96.99</v>
      </c>
      <c r="Q7" s="25">
        <v>4290</v>
      </c>
      <c r="R7" s="25">
        <v>4528</v>
      </c>
      <c r="S7" s="25">
        <v>273.94</v>
      </c>
      <c r="T7" s="25">
        <v>16.53</v>
      </c>
      <c r="U7" s="25">
        <v>4320</v>
      </c>
      <c r="V7" s="25">
        <v>33.31</v>
      </c>
      <c r="W7" s="25">
        <v>129.69</v>
      </c>
      <c r="X7" s="25">
        <v>85.97</v>
      </c>
      <c r="Y7" s="25">
        <v>79.989999999999995</v>
      </c>
      <c r="Z7" s="25">
        <v>85.59</v>
      </c>
      <c r="AA7" s="25">
        <v>94.28</v>
      </c>
      <c r="AB7" s="25">
        <v>92.1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513.35</v>
      </c>
      <c r="BF7" s="25">
        <v>541.42999999999995</v>
      </c>
      <c r="BG7" s="25">
        <v>521.04999999999995</v>
      </c>
      <c r="BH7" s="25">
        <v>514.54</v>
      </c>
      <c r="BI7" s="25">
        <v>503.77</v>
      </c>
      <c r="BJ7" s="25">
        <v>1061.58</v>
      </c>
      <c r="BK7" s="25">
        <v>1007.7</v>
      </c>
      <c r="BL7" s="25">
        <v>1018.52</v>
      </c>
      <c r="BM7" s="25">
        <v>949.61</v>
      </c>
      <c r="BN7" s="25">
        <v>918.84</v>
      </c>
      <c r="BO7" s="25">
        <v>940.88</v>
      </c>
      <c r="BP7" s="25">
        <v>63.69</v>
      </c>
      <c r="BQ7" s="25">
        <v>60.41</v>
      </c>
      <c r="BR7" s="25">
        <v>62.49</v>
      </c>
      <c r="BS7" s="25">
        <v>62.3</v>
      </c>
      <c r="BT7" s="25">
        <v>54.07</v>
      </c>
      <c r="BU7" s="25">
        <v>58.52</v>
      </c>
      <c r="BV7" s="25">
        <v>59.22</v>
      </c>
      <c r="BW7" s="25">
        <v>58.79</v>
      </c>
      <c r="BX7" s="25">
        <v>58.41</v>
      </c>
      <c r="BY7" s="25">
        <v>58.27</v>
      </c>
      <c r="BZ7" s="25">
        <v>54.59</v>
      </c>
      <c r="CA7" s="25">
        <v>377.11</v>
      </c>
      <c r="CB7" s="25">
        <v>398.31</v>
      </c>
      <c r="CC7" s="25">
        <v>393.66</v>
      </c>
      <c r="CD7" s="25">
        <v>399.01</v>
      </c>
      <c r="CE7" s="25">
        <v>456.57</v>
      </c>
      <c r="CF7" s="25">
        <v>296.3</v>
      </c>
      <c r="CG7" s="25">
        <v>292.89999999999998</v>
      </c>
      <c r="CH7" s="25">
        <v>298.25</v>
      </c>
      <c r="CI7" s="25">
        <v>303.27999999999997</v>
      </c>
      <c r="CJ7" s="25">
        <v>303.81</v>
      </c>
      <c r="CK7" s="25">
        <v>301.2</v>
      </c>
      <c r="CL7" s="25">
        <v>64.930000000000007</v>
      </c>
      <c r="CM7" s="25">
        <v>63.28</v>
      </c>
      <c r="CN7" s="25">
        <v>61.36</v>
      </c>
      <c r="CO7" s="25">
        <v>63.82</v>
      </c>
      <c r="CP7" s="25">
        <v>64.2</v>
      </c>
      <c r="CQ7" s="25">
        <v>57.3</v>
      </c>
      <c r="CR7" s="25">
        <v>56.76</v>
      </c>
      <c r="CS7" s="25">
        <v>56.04</v>
      </c>
      <c r="CT7" s="25">
        <v>58.52</v>
      </c>
      <c r="CU7" s="25">
        <v>58.88</v>
      </c>
      <c r="CV7" s="25">
        <v>56.42</v>
      </c>
      <c r="CW7" s="25">
        <v>49.99</v>
      </c>
      <c r="CX7" s="25">
        <v>50.08</v>
      </c>
      <c r="CY7" s="25">
        <v>50.01</v>
      </c>
      <c r="CZ7" s="25">
        <v>48.91</v>
      </c>
      <c r="DA7" s="25">
        <v>47.11</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1.06</v>
      </c>
      <c r="EE7" s="25">
        <v>3.2</v>
      </c>
      <c r="EF7" s="25">
        <v>1.48</v>
      </c>
      <c r="EG7" s="25">
        <v>2.66</v>
      </c>
      <c r="EH7" s="25">
        <v>1.18</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2023-02-01T06:58:01Z</cp:lastPrinted>
  <dcterms:created xsi:type="dcterms:W3CDTF">2022-12-01T01:10:32Z</dcterms:created>
  <dcterms:modified xsi:type="dcterms:W3CDTF">2023-02-01T06:58:15Z</dcterms:modified>
  <cp:category/>
</cp:coreProperties>
</file>