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6公共下水道\"/>
    </mc:Choice>
  </mc:AlternateContent>
  <xr:revisionPtr revIDLastSave="0" documentId="13_ncr:1_{479424E0-1E9A-4BB0-A9FF-25E1AB3CACA2}" xr6:coauthVersionLast="36" xr6:coauthVersionMax="36" xr10:uidLastSave="{00000000-0000-0000-0000-000000000000}"/>
  <workbookProtection workbookAlgorithmName="SHA-512" workbookHashValue="SVCM6rTK0Ul2D4tKL9FQq1IJVGIqWRI3yheOgOCTBu9OKkxdwVfxtsAlc+5srzk4Scu88q8H3mIMrPVyjUPSXQ==" workbookSaltValue="jvKfdvxMIlq6SWorgZoJaw=="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R6" i="5"/>
  <c r="Q6" i="5"/>
  <c r="P6" i="5"/>
  <c r="O6" i="5"/>
  <c r="N6" i="5"/>
  <c r="B10" i="4" s="1"/>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G85" i="4"/>
  <c r="BB10" i="4"/>
  <c r="AT10" i="4"/>
  <c r="AL10" i="4"/>
  <c r="AD10" i="4"/>
  <c r="W10" i="4"/>
  <c r="P10" i="4"/>
  <c r="I10" i="4"/>
  <c r="AL8" i="4"/>
  <c r="AD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<sst xmlns="http://schemas.openxmlformats.org/spreadsheetml/2006/main" count="297" uniqueCount="116">
  <si>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</si>
  <si>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</si>
  <si>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</si>
  <si>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</si>
  <si>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</si>
  <si>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</si>
  <si>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</si>
  <si>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</si>
  <si>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</si>
  <si>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</si>
  <si>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</si>
  <si>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</si>
  <si>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</si>
  <si>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</si>
  <si>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</si>
  <si>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</si>
  <si>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</si>
  <si>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</si>
  <si>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</si>
  <si>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</si>
  <si>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</si>
  <si>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</si>
  <si>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</si>
  <si>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</si>
  <si>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</si>
  <si>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</si>
  <si>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</si>
  <si>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</si>
  <si>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</si>
  <si>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</si>
  <si>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</si>
  <si>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</si>
  <si>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</si>
  <si>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</si>
  <si>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</si>
  <si>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</si>
  <si>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</si>
  <si>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</si>
  <si>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</si>
  <si>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</si>
  <si>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</si>
  <si>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</si>
  <si>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</si>
  <si>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</si>
  <si>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</si>
  <si>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</si>
  <si>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</si>
  <si>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</si>
  <si>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</si>
  <si>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</si>
  <si>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</si>
  <si>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</si>
  <si>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</si>
  <si>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</si>
  <si>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</si>
  <si>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</si>
  <si>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</si>
  <si>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</si>
  <si>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</si>
  <si>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</si>
  <si>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</si>
  <si>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</si>
  <si>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</si>
  <si>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</si>
  <si>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</si>
  <si>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</si>
  <si>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</si>
  <si>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</si>
  <si>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</si>
  <si>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</si>
  <si>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</si>
  <si>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</si>
  <si>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</si>
  <si>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</si>
  <si>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</si>
  <si>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</si>
  <si>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</si>
  <si>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</si>
  <si>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</si>
  <si>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</si>
  <si>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</si>
  <si>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</si>
  <si>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</si>
  <si>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</si>
  <si>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</si>
  <si>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</si>
  <si>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</si>
  <si>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</si>
  <si>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</si>
  <si>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</si>
  <si>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</si>
  <si>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</si>
  <si>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</si>
  <si>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</si>
  <si>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</si>
  <si>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</si>
  <si>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常滑市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</si>
  <si>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</si>
  <si>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</si>
  <si>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</si>
  <si>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</si>
  <si>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</si>
  <si>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</si>
  <si>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</si>
  <si>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</si>
  <si>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</si>
  <si>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</si>
  <si>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</si>
  <si>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</si>
  <si>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</si>
  <si>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</si>
  <si>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</si>
  <si>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</si>
  <si>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が平成13年度と公共下水道の歴史としては浅いが、終末処理場の機器・施設類は順次更新時期を迎えるとともに、毎年度の整備によって処理区域が拡大しており、維持管理費が増加傾向にあるため、効果的、効率的な維持管理に努める必要がある。
　また、水洗化率が低水準にあり、その向上に取り組んでいかなければならない。
　今後は、こうした課題を十分整理した上で、経営戦略を活用して持続的かつ安定的な経営基盤の強化に取り組んでいく。なお、平成28年度に策定した経営戦略については、令和２年度に見直しを行っており、その後も3～5年単位で定期的に見直しを行っていく。</t>
    <rPh sb="57" eb="60">
      <t>マイネンド</t>
    </rPh>
    <rPh sb="61" eb="63">
      <t>セイビ</t>
    </rPh>
    <rPh sb="67" eb="69">
      <t>ショリ</t>
    </rPh>
    <rPh sb="69" eb="71">
      <t>クイキ</t>
    </rPh>
    <rPh sb="72" eb="74">
      <t>カクダイ</t>
    </rPh>
    <rPh sb="136" eb="138">
      <t>コウジョウ</t>
    </rPh>
    <rPh sb="168" eb="170">
      <t>ジュウブン</t>
    </rPh>
    <rPh sb="214" eb="216">
      <t>ヘイセイ</t>
    </rPh>
    <rPh sb="218" eb="220">
      <t>ネンド</t>
    </rPh>
    <rPh sb="221" eb="223">
      <t>サクテイ</t>
    </rPh>
    <rPh sb="225" eb="227">
      <t>ケイエイ</t>
    </rPh>
    <rPh sb="227" eb="229">
      <t>センリャク</t>
    </rPh>
    <rPh sb="235" eb="237">
      <t>レイワ</t>
    </rPh>
    <rPh sb="241" eb="243">
      <t>ミナオ</t>
    </rPh>
    <phoneticPr fontId="15"/>
  </si>
  <si>
    <t>　①有形固定資産減価償却率は、令和２年度に地方公営企業法を適用したため、２年目である令和３年度は前年度の約２倍となった。
　③管渠改善率は、前年度及び類似団体平均値と比べて高い値となった。空港島、りんくう地区及び市街地の一部にハイセラミック管が埋設されているため、平成29年度にカメラ調査を行い、計画的に内面補修と管更生を実施している。また、令和３年度には雨水管の布設替を実施したため、改善管渠延長が増加した。</t>
    <rPh sb="2" eb="4">
      <t>ユウケイ</t>
    </rPh>
    <rPh sb="4" eb="6">
      <t>コテイ</t>
    </rPh>
    <rPh sb="6" eb="8">
      <t>シサン</t>
    </rPh>
    <rPh sb="8" eb="10">
      <t>ゲンカ</t>
    </rPh>
    <rPh sb="10" eb="12">
      <t>ショウキャク</t>
    </rPh>
    <rPh sb="12" eb="13">
      <t>リツ</t>
    </rPh>
    <rPh sb="15" eb="17">
      <t>レイワ</t>
    </rPh>
    <rPh sb="18" eb="20">
      <t>ネンド</t>
    </rPh>
    <rPh sb="21" eb="23">
      <t>チホウ</t>
    </rPh>
    <rPh sb="23" eb="25">
      <t>コウエイ</t>
    </rPh>
    <rPh sb="25" eb="27">
      <t>キギョウ</t>
    </rPh>
    <rPh sb="27" eb="28">
      <t>ホウ</t>
    </rPh>
    <rPh sb="29" eb="31">
      <t>テキヨウ</t>
    </rPh>
    <rPh sb="37" eb="39">
      <t>ネンメ</t>
    </rPh>
    <rPh sb="42" eb="44">
      <t>レイワ</t>
    </rPh>
    <rPh sb="45" eb="47">
      <t>ネンド</t>
    </rPh>
    <rPh sb="48" eb="51">
      <t>ゼンネンド</t>
    </rPh>
    <rPh sb="52" eb="53">
      <t>ヤク</t>
    </rPh>
    <rPh sb="54" eb="55">
      <t>バイ</t>
    </rPh>
    <rPh sb="63" eb="65">
      <t>カンキョ</t>
    </rPh>
    <rPh sb="65" eb="67">
      <t>カイゼン</t>
    </rPh>
    <rPh sb="67" eb="68">
      <t>リツ</t>
    </rPh>
    <rPh sb="70" eb="73">
      <t>ゼンネンド</t>
    </rPh>
    <rPh sb="73" eb="74">
      <t>オヨ</t>
    </rPh>
    <rPh sb="75" eb="77">
      <t>ルイジ</t>
    </rPh>
    <rPh sb="77" eb="79">
      <t>ダンタイ</t>
    </rPh>
    <rPh sb="79" eb="82">
      <t>ヘイキンチ</t>
    </rPh>
    <rPh sb="83" eb="84">
      <t>クラ</t>
    </rPh>
    <rPh sb="86" eb="87">
      <t>タカ</t>
    </rPh>
    <rPh sb="88" eb="89">
      <t>アタイ</t>
    </rPh>
    <rPh sb="94" eb="96">
      <t>クウコウ</t>
    </rPh>
    <rPh sb="96" eb="97">
      <t>トウ</t>
    </rPh>
    <rPh sb="102" eb="104">
      <t>チク</t>
    </rPh>
    <rPh sb="104" eb="105">
      <t>オヨ</t>
    </rPh>
    <rPh sb="106" eb="109">
      <t>シガイチ</t>
    </rPh>
    <rPh sb="110" eb="112">
      <t>イチブ</t>
    </rPh>
    <rPh sb="120" eb="121">
      <t>カン</t>
    </rPh>
    <rPh sb="122" eb="124">
      <t>マイセツ</t>
    </rPh>
    <rPh sb="132" eb="134">
      <t>ヘイセイ</t>
    </rPh>
    <rPh sb="136" eb="138">
      <t>ネンド</t>
    </rPh>
    <rPh sb="142" eb="144">
      <t>チョウサ</t>
    </rPh>
    <rPh sb="145" eb="146">
      <t>オコナ</t>
    </rPh>
    <rPh sb="148" eb="151">
      <t>ケイカクテキ</t>
    </rPh>
    <rPh sb="152" eb="154">
      <t>ナイメン</t>
    </rPh>
    <rPh sb="154" eb="156">
      <t>ホシュウ</t>
    </rPh>
    <rPh sb="157" eb="158">
      <t>カン</t>
    </rPh>
    <rPh sb="158" eb="160">
      <t>コウセイ</t>
    </rPh>
    <rPh sb="161" eb="163">
      <t>ジッシ</t>
    </rPh>
    <rPh sb="171" eb="173">
      <t>レイワ</t>
    </rPh>
    <rPh sb="178" eb="181">
      <t>ウスイカン</t>
    </rPh>
    <rPh sb="182" eb="185">
      <t>フセツガ</t>
    </rPh>
    <rPh sb="186" eb="188">
      <t>ジッシ</t>
    </rPh>
    <rPh sb="193" eb="195">
      <t>カイゼン</t>
    </rPh>
    <rPh sb="195" eb="197">
      <t>カンキョ</t>
    </rPh>
    <rPh sb="197" eb="199">
      <t>エンチョウ</t>
    </rPh>
    <rPh sb="200" eb="202">
      <t>ゾウカ</t>
    </rPh>
    <phoneticPr fontId="4"/>
  </si>
  <si>
    <t>　経営状況として、①経常収支比率は111.37％と黒字となっており、一般会計繰入金が減少したこと等により前年度と比べて低下したが、類似団体平均値と比べて大きい黒字幅となった。⑤経費回収率及び⑥汚水処理原価は前年度並みで推移しているが、新型コロナウイルス感染症感染拡大の影響による空港等からの使用料収入の低迷が続いており、⑤経費回収率は前年に引き続き類似団体平均値を下回った。今後は使用料収入の回復状況に注視するとともに、接続促進等による収支の改善を図る。
　財政状態として、③流動比率は100％を下回ってており、未収金及び未払金の増減等により前年度と比べて低下した。建設改良費等に充てられた企業債の償還は翌年度の収入によることを予定しており、類似団体平均値と比べても余裕がある比率となっている。④企業債残高対事業規模比率は、企業債残高のうちほぼ全額を一般会計が負担する見込みであるため低い値となっている。
　⑦施設利用率は、処理水量の増加に伴って上昇しており、類似団体平均値と比べても高い値となった。令和５年度には施設の増設によって処理能力が増大し、値は低下する見込みとなっている。
　⑧水洗化率については、整備後の年数が浅い地域もあり、類似団体平均値と比べて低い値となっているが、前年度と比べると2.25ポイント上昇している。良好な経営の維持のため、今後も処理区域の拡大による区域内人口の増加と接続促進の取り組みを合わせて行い、水洗化率の向上、水洗化人口の増加、使用料収入の増加を図る。</t>
    <rPh sb="1" eb="3">
      <t>ケイエイ</t>
    </rPh>
    <rPh sb="3" eb="5">
      <t>ジョウキョウ</t>
    </rPh>
    <rPh sb="10" eb="12">
      <t>ケイジョウ</t>
    </rPh>
    <rPh sb="12" eb="14">
      <t>シュウシ</t>
    </rPh>
    <rPh sb="14" eb="16">
      <t>ヒリツ</t>
    </rPh>
    <rPh sb="25" eb="27">
      <t>クロジ</t>
    </rPh>
    <rPh sb="34" eb="36">
      <t>イッパン</t>
    </rPh>
    <rPh sb="36" eb="38">
      <t>カイケイ</t>
    </rPh>
    <rPh sb="38" eb="40">
      <t>クリイレ</t>
    </rPh>
    <rPh sb="40" eb="41">
      <t>キン</t>
    </rPh>
    <rPh sb="42" eb="44">
      <t>ゲンショウ</t>
    </rPh>
    <rPh sb="48" eb="49">
      <t>トウ</t>
    </rPh>
    <rPh sb="52" eb="55">
      <t>ゼンネンド</t>
    </rPh>
    <rPh sb="56" eb="57">
      <t>クラ</t>
    </rPh>
    <rPh sb="59" eb="61">
      <t>テイカ</t>
    </rPh>
    <rPh sb="65" eb="67">
      <t>ルイジ</t>
    </rPh>
    <rPh sb="67" eb="69">
      <t>ダンタイ</t>
    </rPh>
    <rPh sb="69" eb="72">
      <t>ヘイキンチ</t>
    </rPh>
    <rPh sb="73" eb="74">
      <t>クラ</t>
    </rPh>
    <rPh sb="76" eb="77">
      <t>オオ</t>
    </rPh>
    <rPh sb="79" eb="81">
      <t>クロジ</t>
    </rPh>
    <rPh sb="81" eb="82">
      <t>ハバ</t>
    </rPh>
    <rPh sb="93" eb="94">
      <t>オヨ</t>
    </rPh>
    <rPh sb="96" eb="98">
      <t>オスイ</t>
    </rPh>
    <rPh sb="98" eb="100">
      <t>ショリ</t>
    </rPh>
    <rPh sb="100" eb="102">
      <t>ゲンカ</t>
    </rPh>
    <rPh sb="103" eb="106">
      <t>ゼンネンド</t>
    </rPh>
    <rPh sb="106" eb="107">
      <t>ナ</t>
    </rPh>
    <rPh sb="109" eb="111">
      <t>スイイ</t>
    </rPh>
    <rPh sb="117" eb="119">
      <t>シンガタ</t>
    </rPh>
    <rPh sb="126" eb="129">
      <t>カンセンショウ</t>
    </rPh>
    <rPh sb="131" eb="133">
      <t>カクダイ</t>
    </rPh>
    <rPh sb="139" eb="141">
      <t>クウコウ</t>
    </rPh>
    <rPh sb="141" eb="142">
      <t>トウ</t>
    </rPh>
    <rPh sb="148" eb="150">
      <t>シュウニュウ</t>
    </rPh>
    <rPh sb="151" eb="153">
      <t>テイメイ</t>
    </rPh>
    <rPh sb="154" eb="155">
      <t>ツヅ</t>
    </rPh>
    <rPh sb="161" eb="163">
      <t>ケイヒ</t>
    </rPh>
    <rPh sb="163" eb="165">
      <t>カイシュウ</t>
    </rPh>
    <rPh sb="165" eb="166">
      <t>リツ</t>
    </rPh>
    <rPh sb="167" eb="169">
      <t>ゼンネン</t>
    </rPh>
    <rPh sb="170" eb="171">
      <t>ヒ</t>
    </rPh>
    <rPh sb="172" eb="173">
      <t>ツヅ</t>
    </rPh>
    <rPh sb="174" eb="176">
      <t>ルイジ</t>
    </rPh>
    <rPh sb="176" eb="178">
      <t>ダンタイ</t>
    </rPh>
    <rPh sb="178" eb="181">
      <t>ヘイキンチ</t>
    </rPh>
    <rPh sb="182" eb="184">
      <t>シタマワ</t>
    </rPh>
    <rPh sb="187" eb="189">
      <t>コンゴ</t>
    </rPh>
    <rPh sb="190" eb="193">
      <t>シヨウリョウ</t>
    </rPh>
    <rPh sb="193" eb="195">
      <t>シュウニュウ</t>
    </rPh>
    <rPh sb="196" eb="198">
      <t>カイフク</t>
    </rPh>
    <rPh sb="198" eb="200">
      <t>ジョウキョウ</t>
    </rPh>
    <rPh sb="201" eb="203">
      <t>チュウシ</t>
    </rPh>
    <rPh sb="210" eb="212">
      <t>セツゾク</t>
    </rPh>
    <rPh sb="212" eb="214">
      <t>ソクシン</t>
    </rPh>
    <rPh sb="214" eb="215">
      <t>トウ</t>
    </rPh>
    <rPh sb="218" eb="220">
      <t>シュウシ</t>
    </rPh>
    <rPh sb="221" eb="223">
      <t>カイゼン</t>
    </rPh>
    <rPh sb="224" eb="225">
      <t>ハカ</t>
    </rPh>
    <rPh sb="229" eb="231">
      <t>ザイセイ</t>
    </rPh>
    <rPh sb="231" eb="233">
      <t>ジョウタイ</t>
    </rPh>
    <rPh sb="238" eb="240">
      <t>リュウドウ</t>
    </rPh>
    <rPh sb="240" eb="242">
      <t>ヒリツ</t>
    </rPh>
    <rPh sb="248" eb="250">
      <t>シタマワ</t>
    </rPh>
    <rPh sb="256" eb="259">
      <t>ミシュウキン</t>
    </rPh>
    <rPh sb="259" eb="260">
      <t>オヨ</t>
    </rPh>
    <rPh sb="261" eb="264">
      <t>ミバライキン</t>
    </rPh>
    <rPh sb="265" eb="267">
      <t>ゾウゲン</t>
    </rPh>
    <rPh sb="267" eb="268">
      <t>トウ</t>
    </rPh>
    <rPh sb="271" eb="274">
      <t>ゼンネンド</t>
    </rPh>
    <rPh sb="275" eb="276">
      <t>クラ</t>
    </rPh>
    <rPh sb="278" eb="280">
      <t>テイカ</t>
    </rPh>
    <rPh sb="283" eb="285">
      <t>ケンセツ</t>
    </rPh>
    <rPh sb="285" eb="287">
      <t>カイリョウ</t>
    </rPh>
    <rPh sb="287" eb="288">
      <t>ヒ</t>
    </rPh>
    <rPh sb="288" eb="289">
      <t>トウ</t>
    </rPh>
    <rPh sb="290" eb="291">
      <t>ア</t>
    </rPh>
    <rPh sb="295" eb="297">
      <t>キギョウ</t>
    </rPh>
    <rPh sb="297" eb="298">
      <t>サイ</t>
    </rPh>
    <rPh sb="299" eb="301">
      <t>ショウカン</t>
    </rPh>
    <rPh sb="302" eb="305">
      <t>ヨクネンド</t>
    </rPh>
    <rPh sb="306" eb="308">
      <t>シュウニュウ</t>
    </rPh>
    <rPh sb="314" eb="316">
      <t>ヨテイ</t>
    </rPh>
    <rPh sb="327" eb="328">
      <t>チ</t>
    </rPh>
    <rPh sb="392" eb="393">
      <t>ヒク</t>
    </rPh>
    <rPh sb="394" eb="395">
      <t>アタイ</t>
    </rPh>
    <rPh sb="405" eb="407">
      <t>シセツ</t>
    </rPh>
    <rPh sb="407" eb="409">
      <t>リヨウ</t>
    </rPh>
    <rPh sb="409" eb="410">
      <t>リツ</t>
    </rPh>
    <rPh sb="412" eb="414">
      <t>ショリ</t>
    </rPh>
    <rPh sb="414" eb="416">
      <t>スイリョウ</t>
    </rPh>
    <rPh sb="417" eb="419">
      <t>ゾウカ</t>
    </rPh>
    <rPh sb="420" eb="421">
      <t>トモナ</t>
    </rPh>
    <rPh sb="423" eb="425">
      <t>ジョウショウ</t>
    </rPh>
    <rPh sb="430" eb="432">
      <t>ルイジ</t>
    </rPh>
    <rPh sb="432" eb="434">
      <t>ダンタイ</t>
    </rPh>
    <rPh sb="434" eb="437">
      <t>ヘイキンチ</t>
    </rPh>
    <rPh sb="438" eb="439">
      <t>クラ</t>
    </rPh>
    <rPh sb="442" eb="443">
      <t>タカ</t>
    </rPh>
    <rPh sb="444" eb="445">
      <t>アタイ</t>
    </rPh>
    <rPh sb="450" eb="452">
      <t>レイワ</t>
    </rPh>
    <rPh sb="453" eb="455">
      <t>ネンド</t>
    </rPh>
    <rPh sb="457" eb="459">
      <t>シセツ</t>
    </rPh>
    <rPh sb="460" eb="462">
      <t>ゾウセツ</t>
    </rPh>
    <rPh sb="466" eb="468">
      <t>ショリ</t>
    </rPh>
    <rPh sb="468" eb="470">
      <t>ノウリョク</t>
    </rPh>
    <rPh sb="471" eb="473">
      <t>ゾウダイ</t>
    </rPh>
    <rPh sb="475" eb="476">
      <t>アタイ</t>
    </rPh>
    <rPh sb="477" eb="479">
      <t>テイカ</t>
    </rPh>
    <rPh sb="481" eb="483">
      <t>ミコ</t>
    </rPh>
    <rPh sb="494" eb="497">
      <t>スイセンカ</t>
    </rPh>
    <rPh sb="497" eb="498">
      <t>リツ</t>
    </rPh>
    <rPh sb="519" eb="521">
      <t>ルイジ</t>
    </rPh>
    <rPh sb="521" eb="523">
      <t>ダンタイ</t>
    </rPh>
    <rPh sb="523" eb="526">
      <t>ヘイキンチ</t>
    </rPh>
    <rPh sb="527" eb="528">
      <t>クラ</t>
    </rPh>
    <rPh sb="530" eb="531">
      <t>ヒク</t>
    </rPh>
    <rPh sb="532" eb="533">
      <t>アタイ</t>
    </rPh>
    <rPh sb="541" eb="542">
      <t>ゼン</t>
    </rPh>
    <rPh sb="542" eb="544">
      <t>ネンド</t>
    </rPh>
    <rPh sb="545" eb="546">
      <t>クラ</t>
    </rPh>
    <rPh sb="557" eb="559">
      <t>ジョウショウ</t>
    </rPh>
    <rPh sb="564" eb="566">
      <t>リョウコウ</t>
    </rPh>
    <rPh sb="567" eb="569">
      <t>ケイエイ</t>
    </rPh>
    <rPh sb="570" eb="572">
      <t>イジ</t>
    </rPh>
    <rPh sb="579" eb="581">
      <t>ショリ</t>
    </rPh>
    <rPh sb="603" eb="604">
      <t>ト</t>
    </rPh>
    <rPh sb="605" eb="606">
      <t>ク</t>
    </rPh>
    <rPh sb="608" eb="609">
      <t>ア</t>
    </rPh>
    <rPh sb="612" eb="613">
      <t>オコナ</t>
    </rPh>
    <rPh sb="641" eb="64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</si>
</sst>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ＭＳ Ｐ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0.06</c:v>
                </c:pt>
                <c:pt idx="4">
                  <c:v>0.17</c:v>
                </c:pt>
              </c:numCache>
            </c:numRef>
          </c:val>
          <c:extLst>
            <c:ext xmlns:c16="http://schemas.microsoft.com/office/drawing/2014/chart" uri="{C3380CC4-5D6E-409C-BE32-E72D297353CC}">
              <c16:uniqueId val="{00000000-5A90-44D2-8752-2F1F877794A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0.06</c:v>
                </c:pt>
              </c:numCache>
            </c:numRef>
          </c:val>
          <c:smooth val="0"/>
          <c:extLst>
            <c:ext xmlns:c16="http://schemas.microsoft.com/office/drawing/2014/chart" uri="{C3380CC4-5D6E-409C-BE32-E72D297353CC}">
              <c16:uniqueId val="{00000001-5A90-44D2-8752-2F1F877794A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63.27</c:v>
                </c:pt>
                <c:pt idx="4">
                  <c:v>66.28</c:v>
                </c:pt>
              </c:numCache>
            </c:numRef>
          </c:val>
          <c:extLst>
            <c:ext xmlns:c16="http://schemas.microsoft.com/office/drawing/2014/chart" uri="{C3380CC4-5D6E-409C-BE32-E72D297353CC}">
              <c16:uniqueId val="{00000000-0A4D-467C-83F5-DCB83DA4C71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61.51</c:v>
                </c:pt>
                <c:pt idx="4">
                  <c:v>51.2</c:v>
                </c:pt>
              </c:numCache>
            </c:numRef>
          </c:val>
          <c:smooth val="0"/>
          <c:extLst>
            <c:ext xmlns:c16="http://schemas.microsoft.com/office/drawing/2014/chart" uri="{C3380CC4-5D6E-409C-BE32-E72D297353CC}">
              <c16:uniqueId val="{00000001-0A4D-467C-83F5-DCB83DA4C71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69.31</c:v>
                </c:pt>
                <c:pt idx="4">
                  <c:v>71.56</c:v>
                </c:pt>
              </c:numCache>
            </c:numRef>
          </c:val>
          <c:extLst>
            <c:ext xmlns:c16="http://schemas.microsoft.com/office/drawing/2014/chart" uri="{C3380CC4-5D6E-409C-BE32-E72D297353CC}">
              <c16:uniqueId val="{00000000-C3D2-465A-8720-5C9B1199B75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85.82</c:v>
                </c:pt>
                <c:pt idx="4">
                  <c:v>85.03</c:v>
                </c:pt>
              </c:numCache>
            </c:numRef>
          </c:val>
          <c:smooth val="0"/>
          <c:extLst>
            <c:ext xmlns:c16="http://schemas.microsoft.com/office/drawing/2014/chart" uri="{C3380CC4-5D6E-409C-BE32-E72D297353CC}">
              <c16:uniqueId val="{00000001-C3D2-465A-8720-5C9B1199B75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124.92</c:v>
                </c:pt>
                <c:pt idx="4">
                  <c:v>111.37</c:v>
                </c:pt>
              </c:numCache>
            </c:numRef>
          </c:val>
          <c:extLst>
            <c:ext xmlns:c16="http://schemas.microsoft.com/office/drawing/2014/chart" uri="{C3380CC4-5D6E-409C-BE32-E72D297353CC}">
              <c16:uniqueId val="{00000000-232D-4327-BB36-1D8835E9A77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109.91</c:v>
                </c:pt>
                <c:pt idx="4">
                  <c:v>108.61</c:v>
                </c:pt>
              </c:numCache>
            </c:numRef>
          </c:val>
          <c:smooth val="0"/>
          <c:extLst>
            <c:ext xmlns:c16="http://schemas.microsoft.com/office/drawing/2014/chart" uri="{C3380CC4-5D6E-409C-BE32-E72D297353CC}">
              <c16:uniqueId val="{00000001-232D-4327-BB36-1D8835E9A77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3.36</c:v>
                </c:pt>
                <c:pt idx="4">
                  <c:v>6.56</c:v>
                </c:pt>
              </c:numCache>
            </c:numRef>
          </c:val>
          <c:extLst>
            <c:ext xmlns:c16="http://schemas.microsoft.com/office/drawing/2014/chart" uri="{C3380CC4-5D6E-409C-BE32-E72D297353CC}">
              <c16:uniqueId val="{00000000-1431-41FE-A1E4-96EFBBA0A5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15.29</c:v>
                </c:pt>
                <c:pt idx="4">
                  <c:v>17.809999999999999</c:v>
                </c:pt>
              </c:numCache>
            </c:numRef>
          </c:val>
          <c:smooth val="0"/>
          <c:extLst>
            <c:ext xmlns:c16="http://schemas.microsoft.com/office/drawing/2014/chart" uri="{C3380CC4-5D6E-409C-BE32-E72D297353CC}">
              <c16:uniqueId val="{00000001-1431-41FE-A1E4-96EFBBA0A5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EA1-4896-AFD3-BD4EBA007B3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0.11</c:v>
                </c:pt>
                <c:pt idx="4">
                  <c:v>0.64</c:v>
                </c:pt>
              </c:numCache>
            </c:numRef>
          </c:val>
          <c:smooth val="0"/>
          <c:extLst>
            <c:ext xmlns:c16="http://schemas.microsoft.com/office/drawing/2014/chart" uri="{C3380CC4-5D6E-409C-BE32-E72D297353CC}">
              <c16:uniqueId val="{00000001-3EA1-4896-AFD3-BD4EBA007B3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7B0-4E96-AE9A-DDB75AA0599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9.42</c:v>
                </c:pt>
                <c:pt idx="4">
                  <c:v>11.49</c:v>
                </c:pt>
              </c:numCache>
            </c:numRef>
          </c:val>
          <c:smooth val="0"/>
          <c:extLst>
            <c:ext xmlns:c16="http://schemas.microsoft.com/office/drawing/2014/chart" uri="{C3380CC4-5D6E-409C-BE32-E72D297353CC}">
              <c16:uniqueId val="{00000001-67B0-4E96-AE9A-DDB75AA0599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82.5</c:v>
                </c:pt>
                <c:pt idx="4">
                  <c:v>76.31</c:v>
                </c:pt>
              </c:numCache>
            </c:numRef>
          </c:val>
          <c:extLst>
            <c:ext xmlns:c16="http://schemas.microsoft.com/office/drawing/2014/chart" uri="{C3380CC4-5D6E-409C-BE32-E72D297353CC}">
              <c16:uniqueId val="{00000000-6676-468F-9833-917B27D71D3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47.61</c:v>
                </c:pt>
                <c:pt idx="4">
                  <c:v>52.69</c:v>
                </c:pt>
              </c:numCache>
            </c:numRef>
          </c:val>
          <c:smooth val="0"/>
          <c:extLst>
            <c:ext xmlns:c16="http://schemas.microsoft.com/office/drawing/2014/chart" uri="{C3380CC4-5D6E-409C-BE32-E72D297353CC}">
              <c16:uniqueId val="{00000001-6676-468F-9833-917B27D71D3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c:v>54.91</c:v>
                </c:pt>
              </c:numCache>
            </c:numRef>
          </c:val>
          <c:extLst>
            <c:ext xmlns:c16="http://schemas.microsoft.com/office/drawing/2014/chart" uri="{C3380CC4-5D6E-409C-BE32-E72D297353CC}">
              <c16:uniqueId val="{00000000-7E54-475D-A306-C1804CADB99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1092.22</c:v>
                </c:pt>
                <c:pt idx="4">
                  <c:v>998.38</c:v>
                </c:pt>
              </c:numCache>
            </c:numRef>
          </c:val>
          <c:smooth val="0"/>
          <c:extLst>
            <c:ext xmlns:c16="http://schemas.microsoft.com/office/drawing/2014/chart" uri="{C3380CC4-5D6E-409C-BE32-E72D297353CC}">
              <c16:uniqueId val="{00000001-7E54-475D-A306-C1804CADB99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85.74</c:v>
                </c:pt>
                <c:pt idx="4">
                  <c:v>86.29</c:v>
                </c:pt>
              </c:numCache>
            </c:numRef>
          </c:val>
          <c:extLst>
            <c:ext xmlns:c16="http://schemas.microsoft.com/office/drawing/2014/chart" uri="{C3380CC4-5D6E-409C-BE32-E72D297353CC}">
              <c16:uniqueId val="{00000000-3817-49A1-9BB4-D9796C67B62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97.53</c:v>
                </c:pt>
                <c:pt idx="4">
                  <c:v>95.92</c:v>
                </c:pt>
              </c:numCache>
            </c:numRef>
          </c:val>
          <c:smooth val="0"/>
          <c:extLst>
            <c:ext xmlns:c16="http://schemas.microsoft.com/office/drawing/2014/chart" uri="{C3380CC4-5D6E-409C-BE32-E72D297353CC}">
              <c16:uniqueId val="{00000001-3817-49A1-9BB4-D9796C67B62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149.46</c:v>
                </c:pt>
                <c:pt idx="4">
                  <c:v>150.41</c:v>
                </c:pt>
              </c:numCache>
            </c:numRef>
          </c:val>
          <c:extLst>
            <c:ext xmlns:c16="http://schemas.microsoft.com/office/drawing/2014/chart" uri="{C3380CC4-5D6E-409C-BE32-E72D297353CC}">
              <c16:uniqueId val="{00000000-50B9-40BD-B6CA-FE828E89B0C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155.83000000000001</c:v>
                </c:pt>
                <c:pt idx="4">
                  <c:v>156.75</c:v>
                </c:pt>
              </c:numCache>
            </c:numRef>
          </c:val>
          <c:smooth val="0"/>
          <c:extLst>
            <c:ext xmlns:c16="http://schemas.microsoft.com/office/drawing/2014/chart" uri="{C3380CC4-5D6E-409C-BE32-E72D297353CC}">
              <c16:uniqueId val="{00000001-50B9-40BD-B6CA-FE828E89B0C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常滑市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Bd2</v>
      </c>
      <c r="X8" s="40"/>
      <c r="Y8" s="40"/>
      <c r="Z8" s="40"/>
      <c r="AA8" s="40"/>
      <c r="AB8" s="40"/>
      <c r="AC8" s="40"/>
      <c r="AD8" s="41" t="str">
        <f>データ!$M$6</f>
        <v>非設置</v>
      </c>
      <c r="AE8" s="41"/>
      <c r="AF8" s="41"/>
      <c r="AG8" s="41"/>
      <c r="AH8" s="41"/>
      <c r="AI8" s="41"/>
      <c r="AJ8" s="41"/>
      <c r="AK8" s="3"/>
      <c r="AL8" s="42">
        <f>データ!S6</f>
        <v>58499</v>
      </c>
      <c r="AM8" s="42"/>
      <c r="AN8" s="42"/>
      <c r="AO8" s="42"/>
      <c r="AP8" s="42"/>
      <c r="AQ8" s="42"/>
      <c r="AR8" s="42"/>
      <c r="AS8" s="42"/>
      <c r="AT8" s="35">
        <f>データ!T6</f>
        <v>55.9</v>
      </c>
      <c r="AU8" s="35"/>
      <c r="AV8" s="35"/>
      <c r="AW8" s="35"/>
      <c r="AX8" s="35"/>
      <c r="AY8" s="35"/>
      <c r="AZ8" s="35"/>
      <c r="BA8" s="35"/>
      <c r="BB8" s="35">
        <f>データ!U6</f>
        <v>1046.49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64.040000000000006</v>
      </c>
      <c r="J10" s="35"/>
      <c r="K10" s="35"/>
      <c r="L10" s="35"/>
      <c r="M10" s="35"/>
      <c r="N10" s="35"/>
      <c r="O10" s="35"/>
      <c r="P10" s="35">
        <f>データ!P6</f>
        <v>53.62</v>
      </c>
      <c r="Q10" s="35"/>
      <c r="R10" s="35"/>
      <c r="S10" s="35"/>
      <c r="T10" s="35"/>
      <c r="U10" s="35"/>
      <c r="V10" s="35"/>
      <c r="W10" s="35">
        <f>データ!Q6</f>
        <v>92.41</v>
      </c>
      <c r="X10" s="35"/>
      <c r="Y10" s="35"/>
      <c r="Z10" s="35"/>
      <c r="AA10" s="35"/>
      <c r="AB10" s="35"/>
      <c r="AC10" s="35"/>
      <c r="AD10" s="42">
        <f>データ!R6</f>
        <v>1705</v>
      </c>
      <c r="AE10" s="42"/>
      <c r="AF10" s="42"/>
      <c r="AG10" s="42"/>
      <c r="AH10" s="42"/>
      <c r="AI10" s="42"/>
      <c r="AJ10" s="42"/>
      <c r="AK10" s="2"/>
      <c r="AL10" s="42">
        <f>データ!V6</f>
        <v>31358</v>
      </c>
      <c r="AM10" s="42"/>
      <c r="AN10" s="42"/>
      <c r="AO10" s="42"/>
      <c r="AP10" s="42"/>
      <c r="AQ10" s="42"/>
      <c r="AR10" s="42"/>
      <c r="AS10" s="42"/>
      <c r="AT10" s="35">
        <f>データ!W6</f>
        <v>11.65</v>
      </c>
      <c r="AU10" s="35"/>
      <c r="AV10" s="35"/>
      <c r="AW10" s="35"/>
      <c r="AX10" s="35"/>
      <c r="AY10" s="35"/>
      <c r="AZ10" s="35"/>
      <c r="BA10" s="35"/>
      <c r="BB10" s="35">
        <f>データ!X6</f>
        <v>2691.67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113</v>
      </c>
      <c r="BM66" s="78"/>
      <c r="BN66" s="78"/>
      <c r="BO66" s="78"/>
      <c r="BP66" s="78"/>
      <c r="BQ66" s="78"/>
      <c r="BR66" s="78"/>
      <c r="BS66" s="78"/>
      <c r="BT66" s="78"/>
      <c r="BU66" s="78"/>
      <c r="BV66" s="78"/>
      <c r="BW66" s="78"/>
      <c r="BX66" s="78"/>
      <c r="BY66" s="78"/>
      <c r="BZ66" s="7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7"/>
      <c r="BM67" s="78"/>
      <c r="BN67" s="78"/>
      <c r="BO67" s="78"/>
      <c r="BP67" s="78"/>
      <c r="BQ67" s="78"/>
      <c r="BR67" s="78"/>
      <c r="BS67" s="78"/>
      <c r="BT67" s="78"/>
      <c r="BU67" s="78"/>
      <c r="BV67" s="78"/>
      <c r="BW67" s="78"/>
      <c r="BX67" s="78"/>
      <c r="BY67" s="78"/>
      <c r="BZ67" s="7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7"/>
      <c r="BM68" s="78"/>
      <c r="BN68" s="78"/>
      <c r="BO68" s="78"/>
      <c r="BP68" s="78"/>
      <c r="BQ68" s="78"/>
      <c r="BR68" s="78"/>
      <c r="BS68" s="78"/>
      <c r="BT68" s="78"/>
      <c r="BU68" s="78"/>
      <c r="BV68" s="78"/>
      <c r="BW68" s="78"/>
      <c r="BX68" s="78"/>
      <c r="BY68" s="78"/>
      <c r="BZ68" s="7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7"/>
      <c r="BM69" s="78"/>
      <c r="BN69" s="78"/>
      <c r="BO69" s="78"/>
      <c r="BP69" s="78"/>
      <c r="BQ69" s="78"/>
      <c r="BR69" s="78"/>
      <c r="BS69" s="78"/>
      <c r="BT69" s="78"/>
      <c r="BU69" s="78"/>
      <c r="BV69" s="78"/>
      <c r="BW69" s="78"/>
      <c r="BX69" s="78"/>
      <c r="BY69" s="78"/>
      <c r="BZ69" s="7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7"/>
      <c r="BM70" s="78"/>
      <c r="BN70" s="78"/>
      <c r="BO70" s="78"/>
      <c r="BP70" s="78"/>
      <c r="BQ70" s="78"/>
      <c r="BR70" s="78"/>
      <c r="BS70" s="78"/>
      <c r="BT70" s="78"/>
      <c r="BU70" s="78"/>
      <c r="BV70" s="78"/>
      <c r="BW70" s="78"/>
      <c r="BX70" s="78"/>
      <c r="BY70" s="78"/>
      <c r="BZ70" s="7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7"/>
      <c r="BM71" s="78"/>
      <c r="BN71" s="78"/>
      <c r="BO71" s="78"/>
      <c r="BP71" s="78"/>
      <c r="BQ71" s="78"/>
      <c r="BR71" s="78"/>
      <c r="BS71" s="78"/>
      <c r="BT71" s="78"/>
      <c r="BU71" s="78"/>
      <c r="BV71" s="78"/>
      <c r="BW71" s="78"/>
      <c r="BX71" s="78"/>
      <c r="BY71" s="78"/>
      <c r="BZ71" s="7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7"/>
      <c r="BM72" s="78"/>
      <c r="BN72" s="78"/>
      <c r="BO72" s="78"/>
      <c r="BP72" s="78"/>
      <c r="BQ72" s="78"/>
      <c r="BR72" s="78"/>
      <c r="BS72" s="78"/>
      <c r="BT72" s="78"/>
      <c r="BU72" s="78"/>
      <c r="BV72" s="78"/>
      <c r="BW72" s="78"/>
      <c r="BX72" s="78"/>
      <c r="BY72" s="78"/>
      <c r="BZ72" s="7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7"/>
      <c r="BM73" s="78"/>
      <c r="BN73" s="78"/>
      <c r="BO73" s="78"/>
      <c r="BP73" s="78"/>
      <c r="BQ73" s="78"/>
      <c r="BR73" s="78"/>
      <c r="BS73" s="78"/>
      <c r="BT73" s="78"/>
      <c r="BU73" s="78"/>
      <c r="BV73" s="78"/>
      <c r="BW73" s="78"/>
      <c r="BX73" s="78"/>
      <c r="BY73" s="78"/>
      <c r="BZ73" s="7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7"/>
      <c r="BM74" s="78"/>
      <c r="BN74" s="78"/>
      <c r="BO74" s="78"/>
      <c r="BP74" s="78"/>
      <c r="BQ74" s="78"/>
      <c r="BR74" s="78"/>
      <c r="BS74" s="78"/>
      <c r="BT74" s="78"/>
      <c r="BU74" s="78"/>
      <c r="BV74" s="78"/>
      <c r="BW74" s="78"/>
      <c r="BX74" s="78"/>
      <c r="BY74" s="78"/>
      <c r="BZ74" s="7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7"/>
      <c r="BM75" s="78"/>
      <c r="BN75" s="78"/>
      <c r="BO75" s="78"/>
      <c r="BP75" s="78"/>
      <c r="BQ75" s="78"/>
      <c r="BR75" s="78"/>
      <c r="BS75" s="78"/>
      <c r="BT75" s="78"/>
      <c r="BU75" s="78"/>
      <c r="BV75" s="78"/>
      <c r="BW75" s="78"/>
      <c r="BX75" s="78"/>
      <c r="BY75" s="78"/>
      <c r="BZ75" s="7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7"/>
      <c r="BM76" s="78"/>
      <c r="BN76" s="78"/>
      <c r="BO76" s="78"/>
      <c r="BP76" s="78"/>
      <c r="BQ76" s="78"/>
      <c r="BR76" s="78"/>
      <c r="BS76" s="78"/>
      <c r="BT76" s="78"/>
      <c r="BU76" s="78"/>
      <c r="BV76" s="78"/>
      <c r="BW76" s="78"/>
      <c r="BX76" s="78"/>
      <c r="BY76" s="78"/>
      <c r="BZ76" s="7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7"/>
      <c r="BM77" s="78"/>
      <c r="BN77" s="78"/>
      <c r="BO77" s="78"/>
      <c r="BP77" s="78"/>
      <c r="BQ77" s="78"/>
      <c r="BR77" s="78"/>
      <c r="BS77" s="78"/>
      <c r="BT77" s="78"/>
      <c r="BU77" s="78"/>
      <c r="BV77" s="78"/>
      <c r="BW77" s="78"/>
      <c r="BX77" s="78"/>
      <c r="BY77" s="78"/>
      <c r="BZ77" s="7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7"/>
      <c r="BM78" s="78"/>
      <c r="BN78" s="78"/>
      <c r="BO78" s="78"/>
      <c r="BP78" s="78"/>
      <c r="BQ78" s="78"/>
      <c r="BR78" s="78"/>
      <c r="BS78" s="78"/>
      <c r="BT78" s="78"/>
      <c r="BU78" s="78"/>
      <c r="BV78" s="78"/>
      <c r="BW78" s="78"/>
      <c r="BX78" s="78"/>
      <c r="BY78" s="78"/>
      <c r="BZ78" s="7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7"/>
      <c r="BM79" s="78"/>
      <c r="BN79" s="78"/>
      <c r="BO79" s="78"/>
      <c r="BP79" s="78"/>
      <c r="BQ79" s="78"/>
      <c r="BR79" s="78"/>
      <c r="BS79" s="78"/>
      <c r="BT79" s="78"/>
      <c r="BU79" s="78"/>
      <c r="BV79" s="78"/>
      <c r="BW79" s="78"/>
      <c r="BX79" s="78"/>
      <c r="BY79" s="78"/>
      <c r="BZ79" s="7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7"/>
      <c r="BM80" s="78"/>
      <c r="BN80" s="78"/>
      <c r="BO80" s="78"/>
      <c r="BP80" s="78"/>
      <c r="BQ80" s="78"/>
      <c r="BR80" s="78"/>
      <c r="BS80" s="78"/>
      <c r="BT80" s="78"/>
      <c r="BU80" s="78"/>
      <c r="BV80" s="78"/>
      <c r="BW80" s="78"/>
      <c r="BX80" s="78"/>
      <c r="BY80" s="78"/>
      <c r="BZ80" s="7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7"/>
      <c r="BM81" s="78"/>
      <c r="BN81" s="78"/>
      <c r="BO81" s="78"/>
      <c r="BP81" s="78"/>
      <c r="BQ81" s="78"/>
      <c r="BR81" s="78"/>
      <c r="BS81" s="78"/>
      <c r="BT81" s="78"/>
      <c r="BU81" s="78"/>
      <c r="BV81" s="78"/>
      <c r="BW81" s="78"/>
      <c r="BX81" s="78"/>
      <c r="BY81" s="78"/>
      <c r="BZ81" s="7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0"/>
      <c r="BM82" s="81"/>
      <c r="BN82" s="81"/>
      <c r="BO82" s="81"/>
      <c r="BP82" s="81"/>
      <c r="BQ82" s="81"/>
      <c r="BR82" s="81"/>
      <c r="BS82" s="81"/>
      <c r="BT82" s="81"/>
      <c r="BU82" s="81"/>
      <c r="BV82" s="81"/>
      <c r="BW82" s="81"/>
      <c r="BX82" s="81"/>
      <c r="BY82" s="81"/>
      <c r="BZ82" s="82"/>
    </row>
    <row r="83" spans="1:78" x14ac:dyDescent="0.15">
      <c r="C83" s="83" t="s">
        <v>30</v>
      </c>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6zK6xhe5njOdRvcZ5U0DbEUjflc+8okgQKD6gAmMQDA3tDjcA/B0/fKCSy6ctIFnARqzb2bG3es121Fjx/la+Q==" saltValue="S6FIc9MM3MlJW6mZRIAkm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232165</v>
      </c>
      <c r="D6" s="19">
        <f t="shared" si="3"/>
        <v>46</v>
      </c>
      <c r="E6" s="19">
        <f t="shared" si="3"/>
        <v>17</v>
      </c>
      <c r="F6" s="19">
        <f t="shared" si="3"/>
        <v>1</v>
      </c>
      <c r="G6" s="19">
        <f t="shared" si="3"/>
        <v>0</v>
      </c>
      <c r="H6" s="19" t="str">
        <f t="shared" si="3"/>
        <v>愛知県　常滑市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64.040000000000006</v>
      </c>
      <c r="P6" s="20">
        <f t="shared" si="3"/>
        <v>53.62</v>
      </c>
      <c r="Q6" s="20">
        <f t="shared" si="3"/>
        <v>92.41</v>
      </c>
      <c r="R6" s="20">
        <f t="shared" si="3"/>
        <v>1705</v>
      </c>
      <c r="S6" s="20">
        <f t="shared" si="3"/>
        <v>58499</v>
      </c>
      <c r="T6" s="20">
        <f t="shared" si="3"/>
        <v>55.9</v>
      </c>
      <c r="U6" s="20">
        <f t="shared" si="3"/>
        <v>1046.49</v>
      </c>
      <c r="V6" s="20">
        <f t="shared" si="3"/>
        <v>31358</v>
      </c>
      <c r="W6" s="20">
        <f t="shared" si="3"/>
        <v>11.65</v>
      </c>
      <c r="X6" s="20">
        <f t="shared" si="3"/>
        <v>2691.67</v>
      </c>
      <c r="Y6" s="21" t="str">
        <f>IF(Y7="",NA(),Y7)</f>
        <v>-</v>
      </c>
      <c r="Z6" s="21" t="str">
        <f t="shared" ref="Z6:AH6" si="4">IF(Z7="",NA(),Z7)</f>
        <v>-</v>
      </c>
      <c r="AA6" s="21" t="str">
        <f t="shared" si="4"/>
        <v>-</v>
      </c>
      <c r="AB6" s="21">
        <f t="shared" si="4"/>
        <v>124.92</v>
      </c>
      <c r="AC6" s="21">
        <f t="shared" si="4"/>
        <v>111.37</v>
      </c>
      <c r="AD6" s="21" t="str">
        <f t="shared" si="4"/>
        <v>-</v>
      </c>
      <c r="AE6" s="21" t="str">
        <f t="shared" si="4"/>
        <v>-</v>
      </c>
      <c r="AF6" s="21" t="str">
        <f t="shared" si="4"/>
        <v>-</v>
      </c>
      <c r="AG6" s="21">
        <f t="shared" si="4"/>
        <v>109.91</v>
      </c>
      <c r="AH6" s="21">
        <f t="shared" si="4"/>
        <v>108.61</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9.42</v>
      </c>
      <c r="AS6" s="21">
        <f t="shared" si="5"/>
        <v>11.49</v>
      </c>
      <c r="AT6" s="20" t="str">
        <f>IF(AT7="","",IF(AT7="-","【-】","【"&amp;SUBSTITUTE(TEXT(AT7,"#,##0.00"),"-","△")&amp;"】"))</f>
        <v>【3.09】</v>
      </c>
      <c r="AU6" s="21" t="str">
        <f>IF(AU7="",NA(),AU7)</f>
        <v>-</v>
      </c>
      <c r="AV6" s="21" t="str">
        <f t="shared" ref="AV6:BD6" si="6">IF(AV7="",NA(),AV7)</f>
        <v>-</v>
      </c>
      <c r="AW6" s="21" t="str">
        <f t="shared" si="6"/>
        <v>-</v>
      </c>
      <c r="AX6" s="21">
        <f t="shared" si="6"/>
        <v>82.5</v>
      </c>
      <c r="AY6" s="21">
        <f t="shared" si="6"/>
        <v>76.31</v>
      </c>
      <c r="AZ6" s="21" t="str">
        <f t="shared" si="6"/>
        <v>-</v>
      </c>
      <c r="BA6" s="21" t="str">
        <f t="shared" si="6"/>
        <v>-</v>
      </c>
      <c r="BB6" s="21" t="str">
        <f t="shared" si="6"/>
        <v>-</v>
      </c>
      <c r="BC6" s="21">
        <f t="shared" si="6"/>
        <v>47.61</v>
      </c>
      <c r="BD6" s="21">
        <f t="shared" si="6"/>
        <v>52.69</v>
      </c>
      <c r="BE6" s="20" t="str">
        <f>IF(BE7="","",IF(BE7="-","【-】","【"&amp;SUBSTITUTE(TEXT(BE7,"#,##0.00"),"-","△")&amp;"】"))</f>
        <v>【71.39】</v>
      </c>
      <c r="BF6" s="21" t="str">
        <f>IF(BF7="",NA(),BF7)</f>
        <v>-</v>
      </c>
      <c r="BG6" s="21" t="str">
        <f t="shared" ref="BG6:BO6" si="7">IF(BG7="",NA(),BG7)</f>
        <v>-</v>
      </c>
      <c r="BH6" s="21" t="str">
        <f t="shared" si="7"/>
        <v>-</v>
      </c>
      <c r="BI6" s="20">
        <f t="shared" si="7"/>
        <v>0</v>
      </c>
      <c r="BJ6" s="21">
        <f t="shared" si="7"/>
        <v>54.91</v>
      </c>
      <c r="BK6" s="21" t="str">
        <f t="shared" si="7"/>
        <v>-</v>
      </c>
      <c r="BL6" s="21" t="str">
        <f t="shared" si="7"/>
        <v>-</v>
      </c>
      <c r="BM6" s="21" t="str">
        <f t="shared" si="7"/>
        <v>-</v>
      </c>
      <c r="BN6" s="21">
        <f t="shared" si="7"/>
        <v>1092.22</v>
      </c>
      <c r="BO6" s="21">
        <f t="shared" si="7"/>
        <v>998.38</v>
      </c>
      <c r="BP6" s="20" t="str">
        <f>IF(BP7="","",IF(BP7="-","【-】","【"&amp;SUBSTITUTE(TEXT(BP7,"#,##0.00"),"-","△")&amp;"】"))</f>
        <v>【669.12】</v>
      </c>
      <c r="BQ6" s="21" t="str">
        <f>IF(BQ7="",NA(),BQ7)</f>
        <v>-</v>
      </c>
      <c r="BR6" s="21" t="str">
        <f t="shared" ref="BR6:BZ6" si="8">IF(BR7="",NA(),BR7)</f>
        <v>-</v>
      </c>
      <c r="BS6" s="21" t="str">
        <f t="shared" si="8"/>
        <v>-</v>
      </c>
      <c r="BT6" s="21">
        <f t="shared" si="8"/>
        <v>85.74</v>
      </c>
      <c r="BU6" s="21">
        <f t="shared" si="8"/>
        <v>86.29</v>
      </c>
      <c r="BV6" s="21" t="str">
        <f t="shared" si="8"/>
        <v>-</v>
      </c>
      <c r="BW6" s="21" t="str">
        <f t="shared" si="8"/>
        <v>-</v>
      </c>
      <c r="BX6" s="21" t="str">
        <f t="shared" si="8"/>
        <v>-</v>
      </c>
      <c r="BY6" s="21">
        <f t="shared" si="8"/>
        <v>97.53</v>
      </c>
      <c r="BZ6" s="21">
        <f t="shared" si="8"/>
        <v>95.92</v>
      </c>
      <c r="CA6" s="20" t="str">
        <f>IF(CA7="","",IF(CA7="-","【-】","【"&amp;SUBSTITUTE(TEXT(CA7,"#,##0.00"),"-","△")&amp;"】"))</f>
        <v>【99.73】</v>
      </c>
      <c r="CB6" s="21" t="str">
        <f>IF(CB7="",NA(),CB7)</f>
        <v>-</v>
      </c>
      <c r="CC6" s="21" t="str">
        <f t="shared" ref="CC6:CK6" si="9">IF(CC7="",NA(),CC7)</f>
        <v>-</v>
      </c>
      <c r="CD6" s="21" t="str">
        <f t="shared" si="9"/>
        <v>-</v>
      </c>
      <c r="CE6" s="21">
        <f t="shared" si="9"/>
        <v>149.46</v>
      </c>
      <c r="CF6" s="21">
        <f t="shared" si="9"/>
        <v>150.41</v>
      </c>
      <c r="CG6" s="21" t="str">
        <f t="shared" si="9"/>
        <v>-</v>
      </c>
      <c r="CH6" s="21" t="str">
        <f t="shared" si="9"/>
        <v>-</v>
      </c>
      <c r="CI6" s="21" t="str">
        <f t="shared" si="9"/>
        <v>-</v>
      </c>
      <c r="CJ6" s="21">
        <f t="shared" si="9"/>
        <v>155.83000000000001</v>
      </c>
      <c r="CK6" s="21">
        <f t="shared" si="9"/>
        <v>156.75</v>
      </c>
      <c r="CL6" s="20" t="str">
        <f>IF(CL7="","",IF(CL7="-","【-】","【"&amp;SUBSTITUTE(TEXT(CL7,"#,##0.00"),"-","△")&amp;"】"))</f>
        <v>【134.98】</v>
      </c>
      <c r="CM6" s="21" t="str">
        <f>IF(CM7="",NA(),CM7)</f>
        <v>-</v>
      </c>
      <c r="CN6" s="21" t="str">
        <f t="shared" ref="CN6:CV6" si="10">IF(CN7="",NA(),CN7)</f>
        <v>-</v>
      </c>
      <c r="CO6" s="21" t="str">
        <f t="shared" si="10"/>
        <v>-</v>
      </c>
      <c r="CP6" s="21">
        <f t="shared" si="10"/>
        <v>63.27</v>
      </c>
      <c r="CQ6" s="21">
        <f t="shared" si="10"/>
        <v>66.28</v>
      </c>
      <c r="CR6" s="21" t="str">
        <f t="shared" si="10"/>
        <v>-</v>
      </c>
      <c r="CS6" s="21" t="str">
        <f t="shared" si="10"/>
        <v>-</v>
      </c>
      <c r="CT6" s="21" t="str">
        <f t="shared" si="10"/>
        <v>-</v>
      </c>
      <c r="CU6" s="21">
        <f t="shared" si="10"/>
        <v>61.51</v>
      </c>
      <c r="CV6" s="21">
        <f t="shared" si="10"/>
        <v>51.2</v>
      </c>
      <c r="CW6" s="20" t="str">
        <f>IF(CW7="","",IF(CW7="-","【-】","【"&amp;SUBSTITUTE(TEXT(CW7,"#,##0.00"),"-","△")&amp;"】"))</f>
        <v>【59.99】</v>
      </c>
      <c r="CX6" s="21" t="str">
        <f>IF(CX7="",NA(),CX7)</f>
        <v>-</v>
      </c>
      <c r="CY6" s="21" t="str">
        <f t="shared" ref="CY6:DG6" si="11">IF(CY7="",NA(),CY7)</f>
        <v>-</v>
      </c>
      <c r="CZ6" s="21" t="str">
        <f t="shared" si="11"/>
        <v>-</v>
      </c>
      <c r="DA6" s="21">
        <f t="shared" si="11"/>
        <v>69.31</v>
      </c>
      <c r="DB6" s="21">
        <f t="shared" si="11"/>
        <v>71.56</v>
      </c>
      <c r="DC6" s="21" t="str">
        <f t="shared" si="11"/>
        <v>-</v>
      </c>
      <c r="DD6" s="21" t="str">
        <f t="shared" si="11"/>
        <v>-</v>
      </c>
      <c r="DE6" s="21" t="str">
        <f t="shared" si="11"/>
        <v>-</v>
      </c>
      <c r="DF6" s="21">
        <f t="shared" si="11"/>
        <v>85.82</v>
      </c>
      <c r="DG6" s="21">
        <f t="shared" si="11"/>
        <v>85.03</v>
      </c>
      <c r="DH6" s="20" t="str">
        <f>IF(DH7="","",IF(DH7="-","【-】","【"&amp;SUBSTITUTE(TEXT(DH7,"#,##0.00"),"-","△")&amp;"】"))</f>
        <v>【95.72】</v>
      </c>
      <c r="DI6" s="21" t="str">
        <f>IF(DI7="",NA(),DI7)</f>
        <v>-</v>
      </c>
      <c r="DJ6" s="21" t="str">
        <f t="shared" ref="DJ6:DR6" si="12">IF(DJ7="",NA(),DJ7)</f>
        <v>-</v>
      </c>
      <c r="DK6" s="21" t="str">
        <f t="shared" si="12"/>
        <v>-</v>
      </c>
      <c r="DL6" s="21">
        <f t="shared" si="12"/>
        <v>3.36</v>
      </c>
      <c r="DM6" s="21">
        <f t="shared" si="12"/>
        <v>6.56</v>
      </c>
      <c r="DN6" s="21" t="str">
        <f t="shared" si="12"/>
        <v>-</v>
      </c>
      <c r="DO6" s="21" t="str">
        <f t="shared" si="12"/>
        <v>-</v>
      </c>
      <c r="DP6" s="21" t="str">
        <f t="shared" si="12"/>
        <v>-</v>
      </c>
      <c r="DQ6" s="21">
        <f t="shared" si="12"/>
        <v>15.29</v>
      </c>
      <c r="DR6" s="21">
        <f t="shared" si="12"/>
        <v>17.809999999999999</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0.11</v>
      </c>
      <c r="EC6" s="21">
        <f t="shared" si="13"/>
        <v>0.64</v>
      </c>
      <c r="ED6" s="20" t="str">
        <f>IF(ED7="","",IF(ED7="-","【-】","【"&amp;SUBSTITUTE(TEXT(ED7,"#,##0.00"),"-","△")&amp;"】"))</f>
        <v>【6.54】</v>
      </c>
      <c r="EE6" s="21" t="str">
        <f>IF(EE7="",NA(),EE7)</f>
        <v>-</v>
      </c>
      <c r="EF6" s="21" t="str">
        <f t="shared" ref="EF6:EN6" si="14">IF(EF7="",NA(),EF7)</f>
        <v>-</v>
      </c>
      <c r="EG6" s="21" t="str">
        <f t="shared" si="14"/>
        <v>-</v>
      </c>
      <c r="EH6" s="21">
        <f t="shared" si="14"/>
        <v>0.06</v>
      </c>
      <c r="EI6" s="21">
        <f t="shared" si="14"/>
        <v>0.17</v>
      </c>
      <c r="EJ6" s="21" t="str">
        <f t="shared" si="14"/>
        <v>-</v>
      </c>
      <c r="EK6" s="21" t="str">
        <f t="shared" si="14"/>
        <v>-</v>
      </c>
      <c r="EL6" s="21" t="str">
        <f t="shared" si="14"/>
        <v>-</v>
      </c>
      <c r="EM6" s="21">
        <f t="shared" si="14"/>
        <v>0.15</v>
      </c>
      <c r="EN6" s="21">
        <f t="shared" si="14"/>
        <v>0.06</v>
      </c>
      <c r="EO6" s="20" t="str">
        <f>IF(EO7="","",IF(EO7="-","【-】","【"&amp;SUBSTITUTE(TEXT(EO7,"#,##0.00"),"-","△")&amp;"】"))</f>
        <v>【0.24】</v>
      </c>
    </row>
    <row r="7" spans="1:148" s="22" customFormat="1" x14ac:dyDescent="0.15">
      <c r="A7" s="14"/>
      <c r="B7" s="23">
        <v>2021</v>
      </c>
      <c r="C7" s="23">
        <v>232165</v>
      </c>
      <c r="D7" s="23">
        <v>46</v>
      </c>
      <c r="E7" s="23">
        <v>17</v>
      </c>
      <c r="F7" s="23">
        <v>1</v>
      </c>
      <c r="G7" s="23">
        <v>0</v>
      </c>
      <c r="H7" s="23" t="s">
        <v>96</v>
      </c>
      <c r="I7" s="23" t="s">
        <v>97</v>
      </c>
      <c r="J7" s="23" t="s">
        <v>98</v>
      </c>
      <c r="K7" s="23" t="s">
        <v>99</v>
      </c>
      <c r="L7" s="23" t="s">
        <v>100</v>
      </c>
      <c r="M7" s="23" t="s">
        <v>101</v>
      </c>
      <c r="N7" s="24" t="s">
        <v>102</v>
      </c>
      <c r="O7" s="24">
        <v>64.040000000000006</v>
      </c>
      <c r="P7" s="24">
        <v>53.62</v>
      </c>
      <c r="Q7" s="24">
        <v>92.41</v>
      </c>
      <c r="R7" s="24">
        <v>1705</v>
      </c>
      <c r="S7" s="24">
        <v>58499</v>
      </c>
      <c r="T7" s="24">
        <v>55.9</v>
      </c>
      <c r="U7" s="24">
        <v>1046.49</v>
      </c>
      <c r="V7" s="24">
        <v>31358</v>
      </c>
      <c r="W7" s="24">
        <v>11.65</v>
      </c>
      <c r="X7" s="24">
        <v>2691.67</v>
      </c>
      <c r="Y7" s="24" t="s">
        <v>102</v>
      </c>
      <c r="Z7" s="24" t="s">
        <v>102</v>
      </c>
      <c r="AA7" s="24" t="s">
        <v>102</v>
      </c>
      <c r="AB7" s="24">
        <v>124.92</v>
      </c>
      <c r="AC7" s="24">
        <v>111.37</v>
      </c>
      <c r="AD7" s="24" t="s">
        <v>102</v>
      </c>
      <c r="AE7" s="24" t="s">
        <v>102</v>
      </c>
      <c r="AF7" s="24" t="s">
        <v>102</v>
      </c>
      <c r="AG7" s="24">
        <v>109.91</v>
      </c>
      <c r="AH7" s="24">
        <v>108.61</v>
      </c>
      <c r="AI7" s="24">
        <v>107.02</v>
      </c>
      <c r="AJ7" s="24" t="s">
        <v>102</v>
      </c>
      <c r="AK7" s="24" t="s">
        <v>102</v>
      </c>
      <c r="AL7" s="24" t="s">
        <v>102</v>
      </c>
      <c r="AM7" s="24">
        <v>0</v>
      </c>
      <c r="AN7" s="24">
        <v>0</v>
      </c>
      <c r="AO7" s="24" t="s">
        <v>102</v>
      </c>
      <c r="AP7" s="24" t="s">
        <v>102</v>
      </c>
      <c r="AQ7" s="24" t="s">
        <v>102</v>
      </c>
      <c r="AR7" s="24">
        <v>9.42</v>
      </c>
      <c r="AS7" s="24">
        <v>11.49</v>
      </c>
      <c r="AT7" s="24">
        <v>3.09</v>
      </c>
      <c r="AU7" s="24" t="s">
        <v>102</v>
      </c>
      <c r="AV7" s="24" t="s">
        <v>102</v>
      </c>
      <c r="AW7" s="24" t="s">
        <v>102</v>
      </c>
      <c r="AX7" s="24">
        <v>82.5</v>
      </c>
      <c r="AY7" s="24">
        <v>76.31</v>
      </c>
      <c r="AZ7" s="24" t="s">
        <v>102</v>
      </c>
      <c r="BA7" s="24" t="s">
        <v>102</v>
      </c>
      <c r="BB7" s="24" t="s">
        <v>102</v>
      </c>
      <c r="BC7" s="24">
        <v>47.61</v>
      </c>
      <c r="BD7" s="24">
        <v>52.69</v>
      </c>
      <c r="BE7" s="24">
        <v>71.39</v>
      </c>
      <c r="BF7" s="24" t="s">
        <v>102</v>
      </c>
      <c r="BG7" s="24" t="s">
        <v>102</v>
      </c>
      <c r="BH7" s="24" t="s">
        <v>102</v>
      </c>
      <c r="BI7" s="24">
        <v>0</v>
      </c>
      <c r="BJ7" s="24">
        <v>54.91</v>
      </c>
      <c r="BK7" s="24" t="s">
        <v>102</v>
      </c>
      <c r="BL7" s="24" t="s">
        <v>102</v>
      </c>
      <c r="BM7" s="24" t="s">
        <v>102</v>
      </c>
      <c r="BN7" s="24">
        <v>1092.22</v>
      </c>
      <c r="BO7" s="24">
        <v>998.38</v>
      </c>
      <c r="BP7" s="24">
        <v>669.12</v>
      </c>
      <c r="BQ7" s="24" t="s">
        <v>102</v>
      </c>
      <c r="BR7" s="24" t="s">
        <v>102</v>
      </c>
      <c r="BS7" s="24" t="s">
        <v>102</v>
      </c>
      <c r="BT7" s="24">
        <v>85.74</v>
      </c>
      <c r="BU7" s="24">
        <v>86.29</v>
      </c>
      <c r="BV7" s="24" t="s">
        <v>102</v>
      </c>
      <c r="BW7" s="24" t="s">
        <v>102</v>
      </c>
      <c r="BX7" s="24" t="s">
        <v>102</v>
      </c>
      <c r="BY7" s="24">
        <v>97.53</v>
      </c>
      <c r="BZ7" s="24">
        <v>95.92</v>
      </c>
      <c r="CA7" s="24">
        <v>99.73</v>
      </c>
      <c r="CB7" s="24" t="s">
        <v>102</v>
      </c>
      <c r="CC7" s="24" t="s">
        <v>102</v>
      </c>
      <c r="CD7" s="24" t="s">
        <v>102</v>
      </c>
      <c r="CE7" s="24">
        <v>149.46</v>
      </c>
      <c r="CF7" s="24">
        <v>150.41</v>
      </c>
      <c r="CG7" s="24" t="s">
        <v>102</v>
      </c>
      <c r="CH7" s="24" t="s">
        <v>102</v>
      </c>
      <c r="CI7" s="24" t="s">
        <v>102</v>
      </c>
      <c r="CJ7" s="24">
        <v>155.83000000000001</v>
      </c>
      <c r="CK7" s="24">
        <v>156.75</v>
      </c>
      <c r="CL7" s="24">
        <v>134.97999999999999</v>
      </c>
      <c r="CM7" s="24" t="s">
        <v>102</v>
      </c>
      <c r="CN7" s="24" t="s">
        <v>102</v>
      </c>
      <c r="CO7" s="24" t="s">
        <v>102</v>
      </c>
      <c r="CP7" s="24">
        <v>63.27</v>
      </c>
      <c r="CQ7" s="24">
        <v>66.28</v>
      </c>
      <c r="CR7" s="24" t="s">
        <v>102</v>
      </c>
      <c r="CS7" s="24" t="s">
        <v>102</v>
      </c>
      <c r="CT7" s="24" t="s">
        <v>102</v>
      </c>
      <c r="CU7" s="24">
        <v>61.51</v>
      </c>
      <c r="CV7" s="24">
        <v>51.2</v>
      </c>
      <c r="CW7" s="24">
        <v>59.99</v>
      </c>
      <c r="CX7" s="24" t="s">
        <v>102</v>
      </c>
      <c r="CY7" s="24" t="s">
        <v>102</v>
      </c>
      <c r="CZ7" s="24" t="s">
        <v>102</v>
      </c>
      <c r="DA7" s="24">
        <v>69.31</v>
      </c>
      <c r="DB7" s="24">
        <v>71.56</v>
      </c>
      <c r="DC7" s="24" t="s">
        <v>102</v>
      </c>
      <c r="DD7" s="24" t="s">
        <v>102</v>
      </c>
      <c r="DE7" s="24" t="s">
        <v>102</v>
      </c>
      <c r="DF7" s="24">
        <v>85.82</v>
      </c>
      <c r="DG7" s="24">
        <v>85.03</v>
      </c>
      <c r="DH7" s="24">
        <v>95.72</v>
      </c>
      <c r="DI7" s="24" t="s">
        <v>102</v>
      </c>
      <c r="DJ7" s="24" t="s">
        <v>102</v>
      </c>
      <c r="DK7" s="24" t="s">
        <v>102</v>
      </c>
      <c r="DL7" s="24">
        <v>3.36</v>
      </c>
      <c r="DM7" s="24">
        <v>6.56</v>
      </c>
      <c r="DN7" s="24" t="s">
        <v>102</v>
      </c>
      <c r="DO7" s="24" t="s">
        <v>102</v>
      </c>
      <c r="DP7" s="24" t="s">
        <v>102</v>
      </c>
      <c r="DQ7" s="24">
        <v>15.29</v>
      </c>
      <c r="DR7" s="24">
        <v>17.809999999999999</v>
      </c>
      <c r="DS7" s="24">
        <v>38.17</v>
      </c>
      <c r="DT7" s="24" t="s">
        <v>102</v>
      </c>
      <c r="DU7" s="24" t="s">
        <v>102</v>
      </c>
      <c r="DV7" s="24" t="s">
        <v>102</v>
      </c>
      <c r="DW7" s="24">
        <v>0</v>
      </c>
      <c r="DX7" s="24">
        <v>0</v>
      </c>
      <c r="DY7" s="24" t="s">
        <v>102</v>
      </c>
      <c r="DZ7" s="24" t="s">
        <v>102</v>
      </c>
      <c r="EA7" s="24" t="s">
        <v>102</v>
      </c>
      <c r="EB7" s="24">
        <v>0.11</v>
      </c>
      <c r="EC7" s="24">
        <v>0.64</v>
      </c>
      <c r="ED7" s="24">
        <v>6.54</v>
      </c>
      <c r="EE7" s="24" t="s">
        <v>102</v>
      </c>
      <c r="EF7" s="24" t="s">
        <v>102</v>
      </c>
      <c r="EG7" s="24" t="s">
        <v>102</v>
      </c>
      <c r="EH7" s="24">
        <v>0.06</v>
      </c>
      <c r="EI7" s="24">
        <v>0.17</v>
      </c>
      <c r="EJ7" s="24" t="s">
        <v>102</v>
      </c>
      <c r="EK7" s="24" t="s">
        <v>102</v>
      </c>
      <c r="EL7" s="24" t="s">
        <v>102</v>
      </c>
      <c r="EM7" s="24">
        <v>0.15</v>
      </c>
      <c r="EN7" s="24">
        <v>0.06</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2023-01-27T05:06:58Z</cp:lastPrinted>
  <dcterms:created xsi:type="dcterms:W3CDTF">2022-12-01T01:19:15Z</dcterms:created>
  <dcterms:modified xsi:type="dcterms:W3CDTF">2023-01-28T05:20:26Z</dcterms:modified>
  <cp:category/>
</cp:coreProperties>
</file>