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6公共下水道\"/>
    </mc:Choice>
  </mc:AlternateContent>
  <xr:revisionPtr revIDLastSave="0" documentId="13_ncr:1_{03B66C05-3A10-4098-94A4-80F090550286}" xr6:coauthVersionLast="36" xr6:coauthVersionMax="36" xr10:uidLastSave="{00000000-0000-0000-0000-000000000000}"/>
  <workbookProtection workbookAlgorithmName="SHA-512" workbookHashValue="ueY9+glEQwuKvui1lokTzZ5HT6Dl11WLoB/gctPORdT+vVuzHqxLe0w87J8Z1A5WSI4UJ9O1vSo5MxIC6WkAsw==" workbookSaltValue="/NUGbHsATBZ4mLqMiOqbdA=="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BB10" i="4"/>
  <c r="AT10" i="4"/>
  <c r="P10" i="4"/>
  <c r="B10" i="4"/>
  <c r="AT8" i="4"/>
  <c r="B6"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<sst xmlns="http://schemas.openxmlformats.org/spreadsheetml/2006/main" count="299" uniqueCount="116">
  <si>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</si>
  <si>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</si>
  <si>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</si>
  <si>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</si>
  <si>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</si>
  <si>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</si>
  <si>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</si>
  <si>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</si>
  <si>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</si>
  <si>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</si>
  <si>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</si>
  <si>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</si>
  <si>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</si>
  <si>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</si>
  <si>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</si>
  <si>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</si>
  <si>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</si>
  <si>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</si>
  <si>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</si>
  <si>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</si>
  <si>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</si>
  <si>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</si>
  <si>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</si>
  <si>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</si>
  <si>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</si>
  <si>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</si>
  <si>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</si>
  <si>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</si>
  <si>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</si>
  <si>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</si>
  <si>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</si>
  <si>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</si>
  <si>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</si>
  <si>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</si>
  <si>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</si>
  <si>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</si>
  <si>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</si>
  <si>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</si>
  <si>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</si>
  <si>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</si>
  <si>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</si>
  <si>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</si>
  <si>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</si>
  <si>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</si>
  <si>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</si>
  <si>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</si>
  <si>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</si>
  <si>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</si>
  <si>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</si>
  <si>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</si>
  <si>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</si>
  <si>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</si>
  <si>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</si>
  <si>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</si>
  <si>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</si>
  <si>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</si>
  <si>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</si>
  <si>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</si>
  <si>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</si>
  <si>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</si>
  <si>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</si>
  <si>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</si>
  <si>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</si>
  <si>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</si>
  <si>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</si>
  <si>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</si>
  <si>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</si>
  <si>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</si>
  <si>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</si>
  <si>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</si>
  <si>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</si>
  <si>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</si>
  <si>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</si>
  <si>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</si>
  <si>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</si>
  <si>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</si>
  <si>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</si>
  <si>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</si>
  <si>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</si>
  <si>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</si>
  <si>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</si>
  <si>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</si>
  <si>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</si>
  <si>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</si>
  <si>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</si>
  <si>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</si>
  <si>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</si>
  <si>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</si>
  <si>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</si>
  <si>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</si>
  <si>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</si>
  <si>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</si>
  <si>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</si>
  <si>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</si>
  <si>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</si>
  <si>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</si>
  <si>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江南市</t>
  </si>
  <si>
    <t>法適用</t>
  </si>
  <si>
    <t>下水道事業</t>
  </si>
  <si>
    <t>公共下水道</t>
  </si>
  <si>
    <t>Bc2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</si>
  <si>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</si>
  <si>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</si>
  <si>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</si>
  <si>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</si>
  <si>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</si>
  <si>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</si>
  <si>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</si>
  <si>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</si>
  <si>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</si>
  <si>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</si>
  <si>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</si>
  <si>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</si>
  <si>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本市の下水道事業は、平成5年度に整備開始し、平成14年度に供用開始したことから、施設自体は比較的新しい状態のため、老朽化は見受けられず改修等は実施していない。
　しかし、今後、一斉に改修・更新時期を迎えることとなるため、多額の更新費用が必要になると見込まれていることから、将来の更新を見据え長寿命化計画や更新計画等を策定し、計画に基づき長寿命化の実施など適切な維持管理に努めていく必要がある。</t>
    <rPh sb="89" eb="91">
      <t>イッセイ</t>
    </rPh>
    <rPh sb="92" eb="94">
      <t>カイシュウ</t>
    </rPh>
    <rPh sb="95" eb="97">
      <t>コウシン</t>
    </rPh>
    <rPh sb="97" eb="99">
      <t>ジキ</t>
    </rPh>
    <rPh sb="100" eb="101">
      <t>ムカ</t>
    </rPh>
    <rPh sb="111" eb="113">
      <t>タガク</t>
    </rPh>
    <rPh sb="114" eb="116">
      <t>コウシン</t>
    </rPh>
    <rPh sb="116" eb="118">
      <t>ヒヨウ</t>
    </rPh>
    <rPh sb="119" eb="121">
      <t>ヒツヨウ</t>
    </rPh>
    <rPh sb="125" eb="127">
      <t>ミコ</t>
    </rPh>
    <rPh sb="146" eb="150">
      <t>チョウジュミョウカ</t>
    </rPh>
    <rPh sb="150" eb="152">
      <t>ケイカク</t>
    </rPh>
    <rPh sb="153" eb="155">
      <t>コウシン</t>
    </rPh>
    <rPh sb="155" eb="157">
      <t>ケイカク</t>
    </rPh>
    <rPh sb="157" eb="158">
      <t>トウ</t>
    </rPh>
    <rPh sb="159" eb="161">
      <t>サクテイ</t>
    </rPh>
    <rPh sb="163" eb="165">
      <t>ケイカク</t>
    </rPh>
    <rPh sb="166" eb="167">
      <t>モト</t>
    </rPh>
    <phoneticPr fontId="4"/>
  </si>
  <si>
    <t>・現在は下水道未普及解消のために投資を行っている段階だが、整備区域を原則市街化区域とするなど投資規模を縮小する方針としたこと
・令和3年度から使用料改定の検討を始め、令和5年度4月からの改定を予定していること
・広域化・共同化の取り組みとして、令和5年度から排水設備指定登録等事務の共同化、管きょの調査の共同化を開始予定としていること
等の経営改善の取り組みの推進により、各種数値は改善する見込みである。
　今後は、令和2年度に策定した経営戦略における投資・財政計画と決算値との、かい離及びその原因を毎年度分析しながら、適正な下水道事業の経営に努めるとともに、その分析結果を令和6年度経営戦略の見直しに反映させていく必要がある。
　　</t>
    <rPh sb="106" eb="109">
      <t>コウイキカ</t>
    </rPh>
    <rPh sb="110" eb="113">
      <t>キョウドウカ</t>
    </rPh>
    <rPh sb="114" eb="115">
      <t>ト</t>
    </rPh>
    <rPh sb="116" eb="117">
      <t>ク</t>
    </rPh>
    <rPh sb="168" eb="169">
      <t>トウ</t>
    </rPh>
    <rPh sb="170" eb="172">
      <t>ケイエイ</t>
    </rPh>
    <rPh sb="172" eb="174">
      <t>カイゼン</t>
    </rPh>
    <rPh sb="175" eb="176">
      <t>ト</t>
    </rPh>
    <rPh sb="177" eb="178">
      <t>ク</t>
    </rPh>
    <rPh sb="180" eb="182">
      <t>スイシン</t>
    </rPh>
    <rPh sb="186" eb="188">
      <t>カクシュ</t>
    </rPh>
    <rPh sb="188" eb="190">
      <t>スウチ</t>
    </rPh>
    <rPh sb="191" eb="193">
      <t>カイゼン</t>
    </rPh>
    <rPh sb="195" eb="197">
      <t>ミコ</t>
    </rPh>
    <rPh sb="204" eb="206">
      <t>コンゴ</t>
    </rPh>
    <rPh sb="214" eb="216">
      <t>サクテイ</t>
    </rPh>
    <rPh sb="226" eb="228">
      <t>トウシ</t>
    </rPh>
    <rPh sb="229" eb="231">
      <t>ザイセイ</t>
    </rPh>
    <rPh sb="231" eb="233">
      <t>ケイカク</t>
    </rPh>
    <rPh sb="234" eb="236">
      <t>ケッサン</t>
    </rPh>
    <rPh sb="236" eb="237">
      <t>チ</t>
    </rPh>
    <rPh sb="242" eb="243">
      <t>リ</t>
    </rPh>
    <rPh sb="243" eb="244">
      <t>オヨ</t>
    </rPh>
    <rPh sb="247" eb="249">
      <t>ゲンイン</t>
    </rPh>
    <rPh sb="250" eb="253">
      <t>マイネンド</t>
    </rPh>
    <rPh sb="253" eb="255">
      <t>ブンセキ</t>
    </rPh>
    <rPh sb="282" eb="284">
      <t>ブンセキ</t>
    </rPh>
    <rPh sb="284" eb="286">
      <t>ケッカ</t>
    </rPh>
    <rPh sb="287" eb="289">
      <t>レイワ</t>
    </rPh>
    <rPh sb="290" eb="292">
      <t>ネンド</t>
    </rPh>
    <rPh sb="292" eb="294">
      <t>ケイエイ</t>
    </rPh>
    <rPh sb="294" eb="296">
      <t>センリャク</t>
    </rPh>
    <rPh sb="297" eb="299">
      <t>ミナオ</t>
    </rPh>
    <rPh sb="301" eb="303">
      <t>ハンエイ</t>
    </rPh>
    <rPh sb="308" eb="310">
      <t>ヒツヨウ</t>
    </rPh>
    <phoneticPr fontId="4"/>
  </si>
  <si>
    <t>令和2年度に地方公営企業法の一部適用済
　①経常収支比率は100％未満であり、一般会計からの繰入金に大きく依存しており、⑤経費回収率は類似団体平均値を下回っている。主な要因は下記⑧のとおり水洗化率が低く使用料収入が少ないこと、近年の不明水量の増加等により汚水処理費が増加していることが挙げられる。改善に向け、未接続家屋への普及促進や使用料改定による使用料収入の増加、維持管理費の削減等に努める必要がある。
　②累積欠損金比率は、令和3年度から資本費平準化債の借入を開始したことに伴い、その分収益的収入として繰り入れていた繰入金が減少したことにより発生しているが、今後10年程度の借入予定のため、その間は累積欠損金が増加するものの借入終了後は徐々に減少する見込みである。
　③流動比率については、企業会計移行時点での引継現金が少なく、企業債の償還は償還年度ごとに一般会計からの繰入金を充てているため、依然として100％を大きく下回っており、大きく増減する要因がなく横ばいである。　　　　　　　　　　　　　　　　　
　④企業債残高対事業規模比率については、現在、未普及解消に向けた面整備を順次進めており、新規借入額が増加しているため、依然として高い数値となっている。　　　　　　　　　　　　　　　　　　　　　　　
　⑥汚水処理原価は類似団体平均値を上回っており、これは不明水量の増加による流域下水道維持管理費負担金の増加が一因となっている。今後、県及び関係市町と連携して不明水の削減に取り組んでいく必要がある。　　　　　　　　　　　　　　　　　　　　　　　　　　　　　　　　　　　　
　⑧水洗化率については、供用開始が平成14年度と比較的遅く、現在も整備面積を拡大していることから類似団体平均値を下回っているが、未接続世帯への啓発活動等により水洗化率の向上に努めているため、右肩上がりの上昇となっている。今後、より一層の下水道接続の普及促進を行う必要がある。</t>
    <rPh sb="18" eb="19">
      <t>スミ</t>
    </rPh>
    <rPh sb="33" eb="35">
      <t>ミマン</t>
    </rPh>
    <rPh sb="205" eb="207">
      <t>ルイセキ</t>
    </rPh>
    <rPh sb="207" eb="209">
      <t>ケッソン</t>
    </rPh>
    <rPh sb="209" eb="210">
      <t>キン</t>
    </rPh>
    <rPh sb="210" eb="212">
      <t>ヒリツ</t>
    </rPh>
    <rPh sb="214" eb="216">
      <t>レイワ</t>
    </rPh>
    <rPh sb="217" eb="219">
      <t>ネンド</t>
    </rPh>
    <rPh sb="221" eb="223">
      <t>シホン</t>
    </rPh>
    <rPh sb="223" eb="224">
      <t>ヒ</t>
    </rPh>
    <rPh sb="224" eb="227">
      <t>ヘイジュンカ</t>
    </rPh>
    <rPh sb="227" eb="228">
      <t>サイ</t>
    </rPh>
    <rPh sb="229" eb="231">
      <t>カリイレ</t>
    </rPh>
    <rPh sb="232" eb="234">
      <t>カイシ</t>
    </rPh>
    <rPh sb="239" eb="240">
      <t>トモナ</t>
    </rPh>
    <rPh sb="244" eb="245">
      <t>ブン</t>
    </rPh>
    <rPh sb="245" eb="248">
      <t>シュウエキテキ</t>
    </rPh>
    <rPh sb="248" eb="250">
      <t>シュウニュウ</t>
    </rPh>
    <rPh sb="253" eb="254">
      <t>ク</t>
    </rPh>
    <rPh sb="255" eb="256">
      <t>イ</t>
    </rPh>
    <rPh sb="260" eb="262">
      <t>クリイレ</t>
    </rPh>
    <rPh sb="262" eb="263">
      <t>キン</t>
    </rPh>
    <rPh sb="264" eb="266">
      <t>ゲンショウ</t>
    </rPh>
    <rPh sb="273" eb="275">
      <t>ハッセイ</t>
    </rPh>
    <rPh sb="281" eb="283">
      <t>コンゴ</t>
    </rPh>
    <rPh sb="285" eb="286">
      <t>ネン</t>
    </rPh>
    <rPh sb="286" eb="288">
      <t>テイド</t>
    </rPh>
    <rPh sb="289" eb="291">
      <t>カリイレ</t>
    </rPh>
    <rPh sb="291" eb="293">
      <t>ヨテイ</t>
    </rPh>
    <rPh sb="299" eb="300">
      <t>カン</t>
    </rPh>
    <rPh sb="301" eb="303">
      <t>ルイセキ</t>
    </rPh>
    <rPh sb="303" eb="306">
      <t>ケッソンキン</t>
    </rPh>
    <rPh sb="307" eb="309">
      <t>ゾウカ</t>
    </rPh>
    <rPh sb="314" eb="316">
      <t>カリイレ</t>
    </rPh>
    <rPh sb="316" eb="318">
      <t>シュウリョウ</t>
    </rPh>
    <rPh sb="318" eb="319">
      <t>ゴ</t>
    </rPh>
    <rPh sb="320" eb="322">
      <t>ジョジョ</t>
    </rPh>
    <rPh sb="323" eb="325">
      <t>ゲンショウ</t>
    </rPh>
    <rPh sb="327" eb="329">
      <t>ミコ</t>
    </rPh>
    <rPh sb="399" eb="401">
      <t>イゼン</t>
    </rPh>
    <rPh sb="419" eb="420">
      <t>オオ</t>
    </rPh>
    <rPh sb="422" eb="424">
      <t>ゾウゲン</t>
    </rPh>
    <rPh sb="426" eb="428">
      <t>ヨウイン</t>
    </rPh>
    <rPh sb="431" eb="432">
      <t>ヨコ</t>
    </rPh>
    <rPh sb="618" eb="620">
      <t>コンゴ</t>
    </rPh>
    <rPh sb="621" eb="622">
      <t>ケン</t>
    </rPh>
    <rPh sb="622" eb="623">
      <t>オヨ</t>
    </rPh>
    <rPh sb="624" eb="626">
      <t>カンケイ</t>
    </rPh>
    <rPh sb="626" eb="627">
      <t>シ</t>
    </rPh>
    <rPh sb="627" eb="628">
      <t>マチ</t>
    </rPh>
    <rPh sb="629" eb="631">
      <t>レンケイ</t>
    </rPh>
    <rPh sb="633" eb="635">
      <t>フメイ</t>
    </rPh>
    <rPh sb="635" eb="636">
      <t>スイ</t>
    </rPh>
    <rPh sb="637" eb="639">
      <t>サクゲン</t>
    </rPh>
    <rPh sb="640" eb="641">
      <t>ト</t>
    </rPh>
    <rPh sb="642" eb="643">
      <t>ク</t>
    </rPh>
    <rPh sb="647" eb="64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</si>
</sst>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DB9-4ABB-A2A5-1B365D1BF53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0.25</c:v>
                </c:pt>
              </c:numCache>
            </c:numRef>
          </c:val>
          <c:smooth val="0"/>
          <c:extLst>
            <c:ext xmlns:c16="http://schemas.microsoft.com/office/drawing/2014/chart" uri="{C3380CC4-5D6E-409C-BE32-E72D297353CC}">
              <c16:uniqueId val="{00000001-0DB9-4ABB-A2A5-1B365D1BF53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F3-4540-8C6F-20C907744F2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56.39</c:v>
                </c:pt>
                <c:pt idx="4">
                  <c:v>55.67</c:v>
                </c:pt>
              </c:numCache>
            </c:numRef>
          </c:val>
          <c:smooth val="0"/>
          <c:extLst>
            <c:ext xmlns:c16="http://schemas.microsoft.com/office/drawing/2014/chart" uri="{C3380CC4-5D6E-409C-BE32-E72D297353CC}">
              <c16:uniqueId val="{00000001-25F3-4540-8C6F-20C907744F2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70.17</c:v>
                </c:pt>
                <c:pt idx="4">
                  <c:v>71.47</c:v>
                </c:pt>
              </c:numCache>
            </c:numRef>
          </c:val>
          <c:extLst>
            <c:ext xmlns:c16="http://schemas.microsoft.com/office/drawing/2014/chart" uri="{C3380CC4-5D6E-409C-BE32-E72D297353CC}">
              <c16:uniqueId val="{00000000-9701-4BE5-9E26-3E181DCE506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91.45</c:v>
                </c:pt>
                <c:pt idx="4">
                  <c:v>91</c:v>
                </c:pt>
              </c:numCache>
            </c:numRef>
          </c:val>
          <c:smooth val="0"/>
          <c:extLst>
            <c:ext xmlns:c16="http://schemas.microsoft.com/office/drawing/2014/chart" uri="{C3380CC4-5D6E-409C-BE32-E72D297353CC}">
              <c16:uniqueId val="{00000001-9701-4BE5-9E26-3E181DCE506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101.77</c:v>
                </c:pt>
                <c:pt idx="4">
                  <c:v>93.86</c:v>
                </c:pt>
              </c:numCache>
            </c:numRef>
          </c:val>
          <c:extLst>
            <c:ext xmlns:c16="http://schemas.microsoft.com/office/drawing/2014/chart" uri="{C3380CC4-5D6E-409C-BE32-E72D297353CC}">
              <c16:uniqueId val="{00000000-3E8C-487A-80F1-BBE6EDABC5A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104.59</c:v>
                </c:pt>
                <c:pt idx="4">
                  <c:v>102.96</c:v>
                </c:pt>
              </c:numCache>
            </c:numRef>
          </c:val>
          <c:smooth val="0"/>
          <c:extLst>
            <c:ext xmlns:c16="http://schemas.microsoft.com/office/drawing/2014/chart" uri="{C3380CC4-5D6E-409C-BE32-E72D297353CC}">
              <c16:uniqueId val="{00000001-3E8C-487A-80F1-BBE6EDABC5A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2.66</c:v>
                </c:pt>
                <c:pt idx="4">
                  <c:v>5.0599999999999996</c:v>
                </c:pt>
              </c:numCache>
            </c:numRef>
          </c:val>
          <c:extLst>
            <c:ext xmlns:c16="http://schemas.microsoft.com/office/drawing/2014/chart" uri="{C3380CC4-5D6E-409C-BE32-E72D297353CC}">
              <c16:uniqueId val="{00000000-3A2C-4F10-8845-2799A7CBC60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14.8</c:v>
                </c:pt>
                <c:pt idx="4">
                  <c:v>17.149999999999999</c:v>
                </c:pt>
              </c:numCache>
            </c:numRef>
          </c:val>
          <c:smooth val="0"/>
          <c:extLst>
            <c:ext xmlns:c16="http://schemas.microsoft.com/office/drawing/2014/chart" uri="{C3380CC4-5D6E-409C-BE32-E72D297353CC}">
              <c16:uniqueId val="{00000001-3A2C-4F10-8845-2799A7CBC60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30D-4FC2-8A54-C25BE2030BD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0.1</c:v>
                </c:pt>
                <c:pt idx="4">
                  <c:v>0.14000000000000001</c:v>
                </c:pt>
              </c:numCache>
            </c:numRef>
          </c:val>
          <c:smooth val="0"/>
          <c:extLst>
            <c:ext xmlns:c16="http://schemas.microsoft.com/office/drawing/2014/chart" uri="{C3380CC4-5D6E-409C-BE32-E72D297353CC}">
              <c16:uniqueId val="{00000001-530D-4FC2-8A54-C25BE2030BD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c:v>8.43</c:v>
                </c:pt>
              </c:numCache>
            </c:numRef>
          </c:val>
          <c:extLst>
            <c:ext xmlns:c16="http://schemas.microsoft.com/office/drawing/2014/chart" uri="{C3380CC4-5D6E-409C-BE32-E72D297353CC}">
              <c16:uniqueId val="{00000000-5A7E-477E-B7FE-74B8E120004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0.83</c:v>
                </c:pt>
                <c:pt idx="4">
                  <c:v>1.22</c:v>
                </c:pt>
              </c:numCache>
            </c:numRef>
          </c:val>
          <c:smooth val="0"/>
          <c:extLst>
            <c:ext xmlns:c16="http://schemas.microsoft.com/office/drawing/2014/chart" uri="{C3380CC4-5D6E-409C-BE32-E72D297353CC}">
              <c16:uniqueId val="{00000001-5A7E-477E-B7FE-74B8E120004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44.75</c:v>
                </c:pt>
                <c:pt idx="4">
                  <c:v>42.18</c:v>
                </c:pt>
              </c:numCache>
            </c:numRef>
          </c:val>
          <c:extLst>
            <c:ext xmlns:c16="http://schemas.microsoft.com/office/drawing/2014/chart" uri="{C3380CC4-5D6E-409C-BE32-E72D297353CC}">
              <c16:uniqueId val="{00000000-0091-4C78-B026-A5F63437457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57.6</c:v>
                </c:pt>
                <c:pt idx="4">
                  <c:v>58.15</c:v>
                </c:pt>
              </c:numCache>
            </c:numRef>
          </c:val>
          <c:smooth val="0"/>
          <c:extLst>
            <c:ext xmlns:c16="http://schemas.microsoft.com/office/drawing/2014/chart" uri="{C3380CC4-5D6E-409C-BE32-E72D297353CC}">
              <c16:uniqueId val="{00000001-0091-4C78-B026-A5F63437457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3321.89</c:v>
                </c:pt>
                <c:pt idx="4">
                  <c:v>3303.21</c:v>
                </c:pt>
              </c:numCache>
            </c:numRef>
          </c:val>
          <c:extLst>
            <c:ext xmlns:c16="http://schemas.microsoft.com/office/drawing/2014/chart" uri="{C3380CC4-5D6E-409C-BE32-E72D297353CC}">
              <c16:uniqueId val="{00000000-7C63-4324-B6B2-E89F3231C48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1008.36</c:v>
                </c:pt>
                <c:pt idx="4">
                  <c:v>880.28</c:v>
                </c:pt>
              </c:numCache>
            </c:numRef>
          </c:val>
          <c:smooth val="0"/>
          <c:extLst>
            <c:ext xmlns:c16="http://schemas.microsoft.com/office/drawing/2014/chart" uri="{C3380CC4-5D6E-409C-BE32-E72D297353CC}">
              <c16:uniqueId val="{00000001-7C63-4324-B6B2-E89F3231C48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59.97</c:v>
                </c:pt>
                <c:pt idx="4">
                  <c:v>52.15</c:v>
                </c:pt>
              </c:numCache>
            </c:numRef>
          </c:val>
          <c:extLst>
            <c:ext xmlns:c16="http://schemas.microsoft.com/office/drawing/2014/chart" uri="{C3380CC4-5D6E-409C-BE32-E72D297353CC}">
              <c16:uniqueId val="{00000000-5D68-4328-905C-72C8C9B522B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85.67</c:v>
                </c:pt>
                <c:pt idx="4">
                  <c:v>86.23</c:v>
                </c:pt>
              </c:numCache>
            </c:numRef>
          </c:val>
          <c:smooth val="0"/>
          <c:extLst>
            <c:ext xmlns:c16="http://schemas.microsoft.com/office/drawing/2014/chart" uri="{C3380CC4-5D6E-409C-BE32-E72D297353CC}">
              <c16:uniqueId val="{00000001-5D68-4328-905C-72C8C9B522B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180.14</c:v>
                </c:pt>
                <c:pt idx="4">
                  <c:v>205.82</c:v>
                </c:pt>
              </c:numCache>
            </c:numRef>
          </c:val>
          <c:extLst>
            <c:ext xmlns:c16="http://schemas.microsoft.com/office/drawing/2014/chart" uri="{C3380CC4-5D6E-409C-BE32-E72D297353CC}">
              <c16:uniqueId val="{00000000-1BB0-4575-9147-A5D74D1A8FA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146.12</c:v>
                </c:pt>
                <c:pt idx="4">
                  <c:v>150.44</c:v>
                </c:pt>
              </c:numCache>
            </c:numRef>
          </c:val>
          <c:smooth val="0"/>
          <c:extLst>
            <c:ext xmlns:c16="http://schemas.microsoft.com/office/drawing/2014/chart" uri="{C3380CC4-5D6E-409C-BE32-E72D297353CC}">
              <c16:uniqueId val="{00000001-1BB0-4575-9147-A5D74D1A8FA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愛知県　江南市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81" t="s">
        <v>9</v>
      </c>
      <c r="BM7" s="82"/>
      <c r="BN7" s="82"/>
      <c r="BO7" s="82"/>
      <c r="BP7" s="82"/>
      <c r="BQ7" s="82"/>
      <c r="BR7" s="82"/>
      <c r="BS7" s="82"/>
      <c r="BT7" s="82"/>
      <c r="BU7" s="82"/>
      <c r="BV7" s="82"/>
      <c r="BW7" s="82"/>
      <c r="BX7" s="82"/>
      <c r="BY7" s="83"/>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Bc2</v>
      </c>
      <c r="X8" s="77"/>
      <c r="Y8" s="77"/>
      <c r="Z8" s="77"/>
      <c r="AA8" s="77"/>
      <c r="AB8" s="77"/>
      <c r="AC8" s="77"/>
      <c r="AD8" s="78" t="str">
        <f>データ!$M$6</f>
        <v>非設置</v>
      </c>
      <c r="AE8" s="78"/>
      <c r="AF8" s="78"/>
      <c r="AG8" s="78"/>
      <c r="AH8" s="78"/>
      <c r="AI8" s="78"/>
      <c r="AJ8" s="78"/>
      <c r="AK8" s="3"/>
      <c r="AL8" s="51">
        <f>データ!S6</f>
        <v>99696</v>
      </c>
      <c r="AM8" s="51"/>
      <c r="AN8" s="51"/>
      <c r="AO8" s="51"/>
      <c r="AP8" s="51"/>
      <c r="AQ8" s="51"/>
      <c r="AR8" s="51"/>
      <c r="AS8" s="51"/>
      <c r="AT8" s="52">
        <f>データ!T6</f>
        <v>30.2</v>
      </c>
      <c r="AU8" s="52"/>
      <c r="AV8" s="52"/>
      <c r="AW8" s="52"/>
      <c r="AX8" s="52"/>
      <c r="AY8" s="52"/>
      <c r="AZ8" s="52"/>
      <c r="BA8" s="52"/>
      <c r="BB8" s="52">
        <f>データ!U6</f>
        <v>3301.19</v>
      </c>
      <c r="BC8" s="52"/>
      <c r="BD8" s="52"/>
      <c r="BE8" s="52"/>
      <c r="BF8" s="52"/>
      <c r="BG8" s="52"/>
      <c r="BH8" s="52"/>
      <c r="BI8" s="52"/>
      <c r="BJ8" s="3"/>
      <c r="BK8" s="3"/>
      <c r="BL8" s="73" t="s">
        <v>10</v>
      </c>
      <c r="BM8" s="74"/>
      <c r="BN8" s="75" t="s">
        <v>11</v>
      </c>
      <c r="BO8" s="75"/>
      <c r="BP8" s="75"/>
      <c r="BQ8" s="75"/>
      <c r="BR8" s="75"/>
      <c r="BS8" s="75"/>
      <c r="BT8" s="75"/>
      <c r="BU8" s="75"/>
      <c r="BV8" s="75"/>
      <c r="BW8" s="75"/>
      <c r="BX8" s="75"/>
      <c r="BY8" s="76"/>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f>データ!O6</f>
        <v>46.26</v>
      </c>
      <c r="J10" s="52"/>
      <c r="K10" s="52"/>
      <c r="L10" s="52"/>
      <c r="M10" s="52"/>
      <c r="N10" s="52"/>
      <c r="O10" s="52"/>
      <c r="P10" s="52">
        <f>データ!P6</f>
        <v>42.78</v>
      </c>
      <c r="Q10" s="52"/>
      <c r="R10" s="52"/>
      <c r="S10" s="52"/>
      <c r="T10" s="52"/>
      <c r="U10" s="52"/>
      <c r="V10" s="52"/>
      <c r="W10" s="52">
        <f>データ!Q6</f>
        <v>92.85</v>
      </c>
      <c r="X10" s="52"/>
      <c r="Y10" s="52"/>
      <c r="Z10" s="52"/>
      <c r="AA10" s="52"/>
      <c r="AB10" s="52"/>
      <c r="AC10" s="52"/>
      <c r="AD10" s="51">
        <f>データ!R6</f>
        <v>1980</v>
      </c>
      <c r="AE10" s="51"/>
      <c r="AF10" s="51"/>
      <c r="AG10" s="51"/>
      <c r="AH10" s="51"/>
      <c r="AI10" s="51"/>
      <c r="AJ10" s="51"/>
      <c r="AK10" s="2"/>
      <c r="AL10" s="51">
        <f>データ!V6</f>
        <v>42503</v>
      </c>
      <c r="AM10" s="51"/>
      <c r="AN10" s="51"/>
      <c r="AO10" s="51"/>
      <c r="AP10" s="51"/>
      <c r="AQ10" s="51"/>
      <c r="AR10" s="51"/>
      <c r="AS10" s="51"/>
      <c r="AT10" s="52">
        <f>データ!W6</f>
        <v>6.64</v>
      </c>
      <c r="AU10" s="52"/>
      <c r="AV10" s="52"/>
      <c r="AW10" s="52"/>
      <c r="AX10" s="52"/>
      <c r="AY10" s="52"/>
      <c r="AZ10" s="52"/>
      <c r="BA10" s="52"/>
      <c r="BB10" s="52">
        <f>データ!X6</f>
        <v>6401.05</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7" t="s">
        <v>115</v>
      </c>
      <c r="BM16" s="68"/>
      <c r="BN16" s="68"/>
      <c r="BO16" s="68"/>
      <c r="BP16" s="68"/>
      <c r="BQ16" s="68"/>
      <c r="BR16" s="68"/>
      <c r="BS16" s="68"/>
      <c r="BT16" s="68"/>
      <c r="BU16" s="68"/>
      <c r="BV16" s="68"/>
      <c r="BW16" s="68"/>
      <c r="BX16" s="68"/>
      <c r="BY16" s="68"/>
      <c r="BZ16" s="6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8"/>
      <c r="BN17" s="68"/>
      <c r="BO17" s="68"/>
      <c r="BP17" s="68"/>
      <c r="BQ17" s="68"/>
      <c r="BR17" s="68"/>
      <c r="BS17" s="68"/>
      <c r="BT17" s="68"/>
      <c r="BU17" s="68"/>
      <c r="BV17" s="68"/>
      <c r="BW17" s="68"/>
      <c r="BX17" s="68"/>
      <c r="BY17" s="68"/>
      <c r="BZ17" s="6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8"/>
      <c r="BN18" s="68"/>
      <c r="BO18" s="68"/>
      <c r="BP18" s="68"/>
      <c r="BQ18" s="68"/>
      <c r="BR18" s="68"/>
      <c r="BS18" s="68"/>
      <c r="BT18" s="68"/>
      <c r="BU18" s="68"/>
      <c r="BV18" s="68"/>
      <c r="BW18" s="68"/>
      <c r="BX18" s="68"/>
      <c r="BY18" s="68"/>
      <c r="BZ18" s="6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8"/>
      <c r="BN19" s="68"/>
      <c r="BO19" s="68"/>
      <c r="BP19" s="68"/>
      <c r="BQ19" s="68"/>
      <c r="BR19" s="68"/>
      <c r="BS19" s="68"/>
      <c r="BT19" s="68"/>
      <c r="BU19" s="68"/>
      <c r="BV19" s="68"/>
      <c r="BW19" s="68"/>
      <c r="BX19" s="68"/>
      <c r="BY19" s="68"/>
      <c r="BZ19" s="6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8"/>
      <c r="BN20" s="68"/>
      <c r="BO20" s="68"/>
      <c r="BP20" s="68"/>
      <c r="BQ20" s="68"/>
      <c r="BR20" s="68"/>
      <c r="BS20" s="68"/>
      <c r="BT20" s="68"/>
      <c r="BU20" s="68"/>
      <c r="BV20" s="68"/>
      <c r="BW20" s="68"/>
      <c r="BX20" s="68"/>
      <c r="BY20" s="68"/>
      <c r="BZ20" s="6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8"/>
      <c r="BN21" s="68"/>
      <c r="BO21" s="68"/>
      <c r="BP21" s="68"/>
      <c r="BQ21" s="68"/>
      <c r="BR21" s="68"/>
      <c r="BS21" s="68"/>
      <c r="BT21" s="68"/>
      <c r="BU21" s="68"/>
      <c r="BV21" s="68"/>
      <c r="BW21" s="68"/>
      <c r="BX21" s="68"/>
      <c r="BY21" s="68"/>
      <c r="BZ21" s="6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8"/>
      <c r="BN22" s="68"/>
      <c r="BO22" s="68"/>
      <c r="BP22" s="68"/>
      <c r="BQ22" s="68"/>
      <c r="BR22" s="68"/>
      <c r="BS22" s="68"/>
      <c r="BT22" s="68"/>
      <c r="BU22" s="68"/>
      <c r="BV22" s="68"/>
      <c r="BW22" s="68"/>
      <c r="BX22" s="68"/>
      <c r="BY22" s="68"/>
      <c r="BZ22" s="6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8"/>
      <c r="BN23" s="68"/>
      <c r="BO23" s="68"/>
      <c r="BP23" s="68"/>
      <c r="BQ23" s="68"/>
      <c r="BR23" s="68"/>
      <c r="BS23" s="68"/>
      <c r="BT23" s="68"/>
      <c r="BU23" s="68"/>
      <c r="BV23" s="68"/>
      <c r="BW23" s="68"/>
      <c r="BX23" s="68"/>
      <c r="BY23" s="68"/>
      <c r="BZ23" s="6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8"/>
      <c r="BN24" s="68"/>
      <c r="BO24" s="68"/>
      <c r="BP24" s="68"/>
      <c r="BQ24" s="68"/>
      <c r="BR24" s="68"/>
      <c r="BS24" s="68"/>
      <c r="BT24" s="68"/>
      <c r="BU24" s="68"/>
      <c r="BV24" s="68"/>
      <c r="BW24" s="68"/>
      <c r="BX24" s="68"/>
      <c r="BY24" s="68"/>
      <c r="BZ24" s="6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8"/>
      <c r="BN25" s="68"/>
      <c r="BO25" s="68"/>
      <c r="BP25" s="68"/>
      <c r="BQ25" s="68"/>
      <c r="BR25" s="68"/>
      <c r="BS25" s="68"/>
      <c r="BT25" s="68"/>
      <c r="BU25" s="68"/>
      <c r="BV25" s="68"/>
      <c r="BW25" s="68"/>
      <c r="BX25" s="68"/>
      <c r="BY25" s="68"/>
      <c r="BZ25" s="6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8"/>
      <c r="BN26" s="68"/>
      <c r="BO26" s="68"/>
      <c r="BP26" s="68"/>
      <c r="BQ26" s="68"/>
      <c r="BR26" s="68"/>
      <c r="BS26" s="68"/>
      <c r="BT26" s="68"/>
      <c r="BU26" s="68"/>
      <c r="BV26" s="68"/>
      <c r="BW26" s="68"/>
      <c r="BX26" s="68"/>
      <c r="BY26" s="68"/>
      <c r="BZ26" s="6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8"/>
      <c r="BN27" s="68"/>
      <c r="BO27" s="68"/>
      <c r="BP27" s="68"/>
      <c r="BQ27" s="68"/>
      <c r="BR27" s="68"/>
      <c r="BS27" s="68"/>
      <c r="BT27" s="68"/>
      <c r="BU27" s="68"/>
      <c r="BV27" s="68"/>
      <c r="BW27" s="68"/>
      <c r="BX27" s="68"/>
      <c r="BY27" s="68"/>
      <c r="BZ27" s="6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8"/>
      <c r="BN28" s="68"/>
      <c r="BO28" s="68"/>
      <c r="BP28" s="68"/>
      <c r="BQ28" s="68"/>
      <c r="BR28" s="68"/>
      <c r="BS28" s="68"/>
      <c r="BT28" s="68"/>
      <c r="BU28" s="68"/>
      <c r="BV28" s="68"/>
      <c r="BW28" s="68"/>
      <c r="BX28" s="68"/>
      <c r="BY28" s="68"/>
      <c r="BZ28" s="6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8"/>
      <c r="BN29" s="68"/>
      <c r="BO29" s="68"/>
      <c r="BP29" s="68"/>
      <c r="BQ29" s="68"/>
      <c r="BR29" s="68"/>
      <c r="BS29" s="68"/>
      <c r="BT29" s="68"/>
      <c r="BU29" s="68"/>
      <c r="BV29" s="68"/>
      <c r="BW29" s="68"/>
      <c r="BX29" s="68"/>
      <c r="BY29" s="68"/>
      <c r="BZ29" s="6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8"/>
      <c r="BN30" s="68"/>
      <c r="BO30" s="68"/>
      <c r="BP30" s="68"/>
      <c r="BQ30" s="68"/>
      <c r="BR30" s="68"/>
      <c r="BS30" s="68"/>
      <c r="BT30" s="68"/>
      <c r="BU30" s="68"/>
      <c r="BV30" s="68"/>
      <c r="BW30" s="68"/>
      <c r="BX30" s="68"/>
      <c r="BY30" s="68"/>
      <c r="BZ30" s="6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8"/>
      <c r="BN31" s="68"/>
      <c r="BO31" s="68"/>
      <c r="BP31" s="68"/>
      <c r="BQ31" s="68"/>
      <c r="BR31" s="68"/>
      <c r="BS31" s="68"/>
      <c r="BT31" s="68"/>
      <c r="BU31" s="68"/>
      <c r="BV31" s="68"/>
      <c r="BW31" s="68"/>
      <c r="BX31" s="68"/>
      <c r="BY31" s="68"/>
      <c r="BZ31" s="6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8"/>
      <c r="BN32" s="68"/>
      <c r="BO32" s="68"/>
      <c r="BP32" s="68"/>
      <c r="BQ32" s="68"/>
      <c r="BR32" s="68"/>
      <c r="BS32" s="68"/>
      <c r="BT32" s="68"/>
      <c r="BU32" s="68"/>
      <c r="BV32" s="68"/>
      <c r="BW32" s="68"/>
      <c r="BX32" s="68"/>
      <c r="BY32" s="68"/>
      <c r="BZ32" s="6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8"/>
      <c r="BN33" s="68"/>
      <c r="BO33" s="68"/>
      <c r="BP33" s="68"/>
      <c r="BQ33" s="68"/>
      <c r="BR33" s="68"/>
      <c r="BS33" s="68"/>
      <c r="BT33" s="68"/>
      <c r="BU33" s="68"/>
      <c r="BV33" s="68"/>
      <c r="BW33" s="68"/>
      <c r="BX33" s="68"/>
      <c r="BY33" s="68"/>
      <c r="BZ33" s="6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8"/>
      <c r="BN34" s="68"/>
      <c r="BO34" s="68"/>
      <c r="BP34" s="68"/>
      <c r="BQ34" s="68"/>
      <c r="BR34" s="68"/>
      <c r="BS34" s="68"/>
      <c r="BT34" s="68"/>
      <c r="BU34" s="68"/>
      <c r="BV34" s="68"/>
      <c r="BW34" s="68"/>
      <c r="BX34" s="68"/>
      <c r="BY34" s="68"/>
      <c r="BZ34" s="6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8"/>
      <c r="BN35" s="68"/>
      <c r="BO35" s="68"/>
      <c r="BP35" s="68"/>
      <c r="BQ35" s="68"/>
      <c r="BR35" s="68"/>
      <c r="BS35" s="68"/>
      <c r="BT35" s="68"/>
      <c r="BU35" s="68"/>
      <c r="BV35" s="68"/>
      <c r="BW35" s="68"/>
      <c r="BX35" s="68"/>
      <c r="BY35" s="68"/>
      <c r="BZ35" s="6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8"/>
      <c r="BN36" s="68"/>
      <c r="BO36" s="68"/>
      <c r="BP36" s="68"/>
      <c r="BQ36" s="68"/>
      <c r="BR36" s="68"/>
      <c r="BS36" s="68"/>
      <c r="BT36" s="68"/>
      <c r="BU36" s="68"/>
      <c r="BV36" s="68"/>
      <c r="BW36" s="68"/>
      <c r="BX36" s="68"/>
      <c r="BY36" s="68"/>
      <c r="BZ36" s="6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8"/>
      <c r="BN37" s="68"/>
      <c r="BO37" s="68"/>
      <c r="BP37" s="68"/>
      <c r="BQ37" s="68"/>
      <c r="BR37" s="68"/>
      <c r="BS37" s="68"/>
      <c r="BT37" s="68"/>
      <c r="BU37" s="68"/>
      <c r="BV37" s="68"/>
      <c r="BW37" s="68"/>
      <c r="BX37" s="68"/>
      <c r="BY37" s="68"/>
      <c r="BZ37" s="6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8"/>
      <c r="BN38" s="68"/>
      <c r="BO38" s="68"/>
      <c r="BP38" s="68"/>
      <c r="BQ38" s="68"/>
      <c r="BR38" s="68"/>
      <c r="BS38" s="68"/>
      <c r="BT38" s="68"/>
      <c r="BU38" s="68"/>
      <c r="BV38" s="68"/>
      <c r="BW38" s="68"/>
      <c r="BX38" s="68"/>
      <c r="BY38" s="68"/>
      <c r="BZ38" s="6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8"/>
      <c r="BN39" s="68"/>
      <c r="BO39" s="68"/>
      <c r="BP39" s="68"/>
      <c r="BQ39" s="68"/>
      <c r="BR39" s="68"/>
      <c r="BS39" s="68"/>
      <c r="BT39" s="68"/>
      <c r="BU39" s="68"/>
      <c r="BV39" s="68"/>
      <c r="BW39" s="68"/>
      <c r="BX39" s="68"/>
      <c r="BY39" s="68"/>
      <c r="BZ39" s="6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8"/>
      <c r="BN40" s="68"/>
      <c r="BO40" s="68"/>
      <c r="BP40" s="68"/>
      <c r="BQ40" s="68"/>
      <c r="BR40" s="68"/>
      <c r="BS40" s="68"/>
      <c r="BT40" s="68"/>
      <c r="BU40" s="68"/>
      <c r="BV40" s="68"/>
      <c r="BW40" s="68"/>
      <c r="BX40" s="68"/>
      <c r="BY40" s="68"/>
      <c r="BZ40" s="6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8"/>
      <c r="BN41" s="68"/>
      <c r="BO41" s="68"/>
      <c r="BP41" s="68"/>
      <c r="BQ41" s="68"/>
      <c r="BR41" s="68"/>
      <c r="BS41" s="68"/>
      <c r="BT41" s="68"/>
      <c r="BU41" s="68"/>
      <c r="BV41" s="68"/>
      <c r="BW41" s="68"/>
      <c r="BX41" s="68"/>
      <c r="BY41" s="68"/>
      <c r="BZ41" s="6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8"/>
      <c r="BN42" s="68"/>
      <c r="BO42" s="68"/>
      <c r="BP42" s="68"/>
      <c r="BQ42" s="68"/>
      <c r="BR42" s="68"/>
      <c r="BS42" s="68"/>
      <c r="BT42" s="68"/>
      <c r="BU42" s="68"/>
      <c r="BV42" s="68"/>
      <c r="BW42" s="68"/>
      <c r="BX42" s="68"/>
      <c r="BY42" s="68"/>
      <c r="BZ42" s="6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8"/>
      <c r="BN43" s="68"/>
      <c r="BO43" s="68"/>
      <c r="BP43" s="68"/>
      <c r="BQ43" s="68"/>
      <c r="BR43" s="68"/>
      <c r="BS43" s="68"/>
      <c r="BT43" s="68"/>
      <c r="BU43" s="68"/>
      <c r="BV43" s="68"/>
      <c r="BW43" s="68"/>
      <c r="BX43" s="68"/>
      <c r="BY43" s="68"/>
      <c r="BZ43" s="6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0"/>
      <c r="BM44" s="71"/>
      <c r="BN44" s="71"/>
      <c r="BO44" s="71"/>
      <c r="BP44" s="71"/>
      <c r="BQ44" s="71"/>
      <c r="BR44" s="71"/>
      <c r="BS44" s="71"/>
      <c r="BT44" s="71"/>
      <c r="BU44" s="71"/>
      <c r="BV44" s="71"/>
      <c r="BW44" s="71"/>
      <c r="BX44" s="71"/>
      <c r="BY44" s="71"/>
      <c r="BZ44" s="7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114</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7NNqoW7n/Q6tORQ1bgItAe3C+g0G3TsKeC0symPuN8FLGIh34wkol4sY/A9lyHgf/mlIK3Ua1pS2e9H3uE8ZWQ==" saltValue="7PMw5MhJQMkWcwWbH3QzG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15">
      <c r="A4" s="14" t="s">
        <v>55</v>
      </c>
      <c r="B4" s="16"/>
      <c r="C4" s="16"/>
      <c r="D4" s="16"/>
      <c r="E4" s="16"/>
      <c r="F4" s="16"/>
      <c r="G4" s="16"/>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232173</v>
      </c>
      <c r="D6" s="19">
        <f t="shared" si="3"/>
        <v>46</v>
      </c>
      <c r="E6" s="19">
        <f t="shared" si="3"/>
        <v>17</v>
      </c>
      <c r="F6" s="19">
        <f t="shared" si="3"/>
        <v>1</v>
      </c>
      <c r="G6" s="19">
        <f t="shared" si="3"/>
        <v>0</v>
      </c>
      <c r="H6" s="19" t="str">
        <f t="shared" si="3"/>
        <v>愛知県　江南市</v>
      </c>
      <c r="I6" s="19" t="str">
        <f t="shared" si="3"/>
        <v>法適用</v>
      </c>
      <c r="J6" s="19" t="str">
        <f t="shared" si="3"/>
        <v>下水道事業</v>
      </c>
      <c r="K6" s="19" t="str">
        <f t="shared" si="3"/>
        <v>公共下水道</v>
      </c>
      <c r="L6" s="19" t="str">
        <f t="shared" si="3"/>
        <v>Bc2</v>
      </c>
      <c r="M6" s="19" t="str">
        <f t="shared" si="3"/>
        <v>非設置</v>
      </c>
      <c r="N6" s="20" t="str">
        <f t="shared" si="3"/>
        <v>-</v>
      </c>
      <c r="O6" s="20">
        <f t="shared" si="3"/>
        <v>46.26</v>
      </c>
      <c r="P6" s="20">
        <f t="shared" si="3"/>
        <v>42.78</v>
      </c>
      <c r="Q6" s="20">
        <f t="shared" si="3"/>
        <v>92.85</v>
      </c>
      <c r="R6" s="20">
        <f t="shared" si="3"/>
        <v>1980</v>
      </c>
      <c r="S6" s="20">
        <f t="shared" si="3"/>
        <v>99696</v>
      </c>
      <c r="T6" s="20">
        <f t="shared" si="3"/>
        <v>30.2</v>
      </c>
      <c r="U6" s="20">
        <f t="shared" si="3"/>
        <v>3301.19</v>
      </c>
      <c r="V6" s="20">
        <f t="shared" si="3"/>
        <v>42503</v>
      </c>
      <c r="W6" s="20">
        <f t="shared" si="3"/>
        <v>6.64</v>
      </c>
      <c r="X6" s="20">
        <f t="shared" si="3"/>
        <v>6401.05</v>
      </c>
      <c r="Y6" s="21" t="str">
        <f>IF(Y7="",NA(),Y7)</f>
        <v>-</v>
      </c>
      <c r="Z6" s="21" t="str">
        <f t="shared" ref="Z6:AH6" si="4">IF(Z7="",NA(),Z7)</f>
        <v>-</v>
      </c>
      <c r="AA6" s="21" t="str">
        <f t="shared" si="4"/>
        <v>-</v>
      </c>
      <c r="AB6" s="21">
        <f t="shared" si="4"/>
        <v>101.77</v>
      </c>
      <c r="AC6" s="21">
        <f t="shared" si="4"/>
        <v>93.86</v>
      </c>
      <c r="AD6" s="21" t="str">
        <f t="shared" si="4"/>
        <v>-</v>
      </c>
      <c r="AE6" s="21" t="str">
        <f t="shared" si="4"/>
        <v>-</v>
      </c>
      <c r="AF6" s="21" t="str">
        <f t="shared" si="4"/>
        <v>-</v>
      </c>
      <c r="AG6" s="21">
        <f t="shared" si="4"/>
        <v>104.59</v>
      </c>
      <c r="AH6" s="21">
        <f t="shared" si="4"/>
        <v>102.96</v>
      </c>
      <c r="AI6" s="20" t="str">
        <f>IF(AI7="","",IF(AI7="-","【-】","【"&amp;SUBSTITUTE(TEXT(AI7,"#,##0.00"),"-","△")&amp;"】"))</f>
        <v>【107.02】</v>
      </c>
      <c r="AJ6" s="21" t="str">
        <f>IF(AJ7="",NA(),AJ7)</f>
        <v>-</v>
      </c>
      <c r="AK6" s="21" t="str">
        <f t="shared" ref="AK6:AS6" si="5">IF(AK7="",NA(),AK7)</f>
        <v>-</v>
      </c>
      <c r="AL6" s="21" t="str">
        <f t="shared" si="5"/>
        <v>-</v>
      </c>
      <c r="AM6" s="20">
        <f t="shared" si="5"/>
        <v>0</v>
      </c>
      <c r="AN6" s="21">
        <f t="shared" si="5"/>
        <v>8.43</v>
      </c>
      <c r="AO6" s="21" t="str">
        <f t="shared" si="5"/>
        <v>-</v>
      </c>
      <c r="AP6" s="21" t="str">
        <f t="shared" si="5"/>
        <v>-</v>
      </c>
      <c r="AQ6" s="21" t="str">
        <f t="shared" si="5"/>
        <v>-</v>
      </c>
      <c r="AR6" s="21">
        <f t="shared" si="5"/>
        <v>0.83</v>
      </c>
      <c r="AS6" s="21">
        <f t="shared" si="5"/>
        <v>1.22</v>
      </c>
      <c r="AT6" s="20" t="str">
        <f>IF(AT7="","",IF(AT7="-","【-】","【"&amp;SUBSTITUTE(TEXT(AT7,"#,##0.00"),"-","△")&amp;"】"))</f>
        <v>【3.09】</v>
      </c>
      <c r="AU6" s="21" t="str">
        <f>IF(AU7="",NA(),AU7)</f>
        <v>-</v>
      </c>
      <c r="AV6" s="21" t="str">
        <f t="shared" ref="AV6:BD6" si="6">IF(AV7="",NA(),AV7)</f>
        <v>-</v>
      </c>
      <c r="AW6" s="21" t="str">
        <f t="shared" si="6"/>
        <v>-</v>
      </c>
      <c r="AX6" s="21">
        <f t="shared" si="6"/>
        <v>44.75</v>
      </c>
      <c r="AY6" s="21">
        <f t="shared" si="6"/>
        <v>42.18</v>
      </c>
      <c r="AZ6" s="21" t="str">
        <f t="shared" si="6"/>
        <v>-</v>
      </c>
      <c r="BA6" s="21" t="str">
        <f t="shared" si="6"/>
        <v>-</v>
      </c>
      <c r="BB6" s="21" t="str">
        <f t="shared" si="6"/>
        <v>-</v>
      </c>
      <c r="BC6" s="21">
        <f t="shared" si="6"/>
        <v>57.6</v>
      </c>
      <c r="BD6" s="21">
        <f t="shared" si="6"/>
        <v>58.15</v>
      </c>
      <c r="BE6" s="20" t="str">
        <f>IF(BE7="","",IF(BE7="-","【-】","【"&amp;SUBSTITUTE(TEXT(BE7,"#,##0.00"),"-","△")&amp;"】"))</f>
        <v>【71.39】</v>
      </c>
      <c r="BF6" s="21" t="str">
        <f>IF(BF7="",NA(),BF7)</f>
        <v>-</v>
      </c>
      <c r="BG6" s="21" t="str">
        <f t="shared" ref="BG6:BO6" si="7">IF(BG7="",NA(),BG7)</f>
        <v>-</v>
      </c>
      <c r="BH6" s="21" t="str">
        <f t="shared" si="7"/>
        <v>-</v>
      </c>
      <c r="BI6" s="21">
        <f t="shared" si="7"/>
        <v>3321.89</v>
      </c>
      <c r="BJ6" s="21">
        <f t="shared" si="7"/>
        <v>3303.21</v>
      </c>
      <c r="BK6" s="21" t="str">
        <f t="shared" si="7"/>
        <v>-</v>
      </c>
      <c r="BL6" s="21" t="str">
        <f t="shared" si="7"/>
        <v>-</v>
      </c>
      <c r="BM6" s="21" t="str">
        <f t="shared" si="7"/>
        <v>-</v>
      </c>
      <c r="BN6" s="21">
        <f t="shared" si="7"/>
        <v>1008.36</v>
      </c>
      <c r="BO6" s="21">
        <f t="shared" si="7"/>
        <v>880.28</v>
      </c>
      <c r="BP6" s="20" t="str">
        <f>IF(BP7="","",IF(BP7="-","【-】","【"&amp;SUBSTITUTE(TEXT(BP7,"#,##0.00"),"-","△")&amp;"】"))</f>
        <v>【669.11】</v>
      </c>
      <c r="BQ6" s="21" t="str">
        <f>IF(BQ7="",NA(),BQ7)</f>
        <v>-</v>
      </c>
      <c r="BR6" s="21" t="str">
        <f t="shared" ref="BR6:BZ6" si="8">IF(BR7="",NA(),BR7)</f>
        <v>-</v>
      </c>
      <c r="BS6" s="21" t="str">
        <f t="shared" si="8"/>
        <v>-</v>
      </c>
      <c r="BT6" s="21">
        <f t="shared" si="8"/>
        <v>59.97</v>
      </c>
      <c r="BU6" s="21">
        <f t="shared" si="8"/>
        <v>52.15</v>
      </c>
      <c r="BV6" s="21" t="str">
        <f t="shared" si="8"/>
        <v>-</v>
      </c>
      <c r="BW6" s="21" t="str">
        <f t="shared" si="8"/>
        <v>-</v>
      </c>
      <c r="BX6" s="21" t="str">
        <f t="shared" si="8"/>
        <v>-</v>
      </c>
      <c r="BY6" s="21">
        <f t="shared" si="8"/>
        <v>85.67</v>
      </c>
      <c r="BZ6" s="21">
        <f t="shared" si="8"/>
        <v>86.23</v>
      </c>
      <c r="CA6" s="20" t="str">
        <f>IF(CA7="","",IF(CA7="-","【-】","【"&amp;SUBSTITUTE(TEXT(CA7,"#,##0.00"),"-","△")&amp;"】"))</f>
        <v>【99.73】</v>
      </c>
      <c r="CB6" s="21" t="str">
        <f>IF(CB7="",NA(),CB7)</f>
        <v>-</v>
      </c>
      <c r="CC6" s="21" t="str">
        <f t="shared" ref="CC6:CK6" si="9">IF(CC7="",NA(),CC7)</f>
        <v>-</v>
      </c>
      <c r="CD6" s="21" t="str">
        <f t="shared" si="9"/>
        <v>-</v>
      </c>
      <c r="CE6" s="21">
        <f t="shared" si="9"/>
        <v>180.14</v>
      </c>
      <c r="CF6" s="21">
        <f t="shared" si="9"/>
        <v>205.82</v>
      </c>
      <c r="CG6" s="21" t="str">
        <f t="shared" si="9"/>
        <v>-</v>
      </c>
      <c r="CH6" s="21" t="str">
        <f t="shared" si="9"/>
        <v>-</v>
      </c>
      <c r="CI6" s="21" t="str">
        <f t="shared" si="9"/>
        <v>-</v>
      </c>
      <c r="CJ6" s="21">
        <f t="shared" si="9"/>
        <v>146.12</v>
      </c>
      <c r="CK6" s="21">
        <f t="shared" si="9"/>
        <v>150.44</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56.39</v>
      </c>
      <c r="CV6" s="21">
        <f t="shared" si="10"/>
        <v>55.67</v>
      </c>
      <c r="CW6" s="20" t="str">
        <f>IF(CW7="","",IF(CW7="-","【-】","【"&amp;SUBSTITUTE(TEXT(CW7,"#,##0.00"),"-","△")&amp;"】"))</f>
        <v>【59.99】</v>
      </c>
      <c r="CX6" s="21" t="str">
        <f>IF(CX7="",NA(),CX7)</f>
        <v>-</v>
      </c>
      <c r="CY6" s="21" t="str">
        <f t="shared" ref="CY6:DG6" si="11">IF(CY7="",NA(),CY7)</f>
        <v>-</v>
      </c>
      <c r="CZ6" s="21" t="str">
        <f t="shared" si="11"/>
        <v>-</v>
      </c>
      <c r="DA6" s="21">
        <f t="shared" si="11"/>
        <v>70.17</v>
      </c>
      <c r="DB6" s="21">
        <f t="shared" si="11"/>
        <v>71.47</v>
      </c>
      <c r="DC6" s="21" t="str">
        <f t="shared" si="11"/>
        <v>-</v>
      </c>
      <c r="DD6" s="21" t="str">
        <f t="shared" si="11"/>
        <v>-</v>
      </c>
      <c r="DE6" s="21" t="str">
        <f t="shared" si="11"/>
        <v>-</v>
      </c>
      <c r="DF6" s="21">
        <f t="shared" si="11"/>
        <v>91.45</v>
      </c>
      <c r="DG6" s="21">
        <f t="shared" si="11"/>
        <v>91</v>
      </c>
      <c r="DH6" s="20" t="str">
        <f>IF(DH7="","",IF(DH7="-","【-】","【"&amp;SUBSTITUTE(TEXT(DH7,"#,##0.00"),"-","△")&amp;"】"))</f>
        <v>【95.72】</v>
      </c>
      <c r="DI6" s="21" t="str">
        <f>IF(DI7="",NA(),DI7)</f>
        <v>-</v>
      </c>
      <c r="DJ6" s="21" t="str">
        <f t="shared" ref="DJ6:DR6" si="12">IF(DJ7="",NA(),DJ7)</f>
        <v>-</v>
      </c>
      <c r="DK6" s="21" t="str">
        <f t="shared" si="12"/>
        <v>-</v>
      </c>
      <c r="DL6" s="21">
        <f t="shared" si="12"/>
        <v>2.66</v>
      </c>
      <c r="DM6" s="21">
        <f t="shared" si="12"/>
        <v>5.0599999999999996</v>
      </c>
      <c r="DN6" s="21" t="str">
        <f t="shared" si="12"/>
        <v>-</v>
      </c>
      <c r="DO6" s="21" t="str">
        <f t="shared" si="12"/>
        <v>-</v>
      </c>
      <c r="DP6" s="21" t="str">
        <f t="shared" si="12"/>
        <v>-</v>
      </c>
      <c r="DQ6" s="21">
        <f t="shared" si="12"/>
        <v>14.8</v>
      </c>
      <c r="DR6" s="21">
        <f t="shared" si="12"/>
        <v>17.149999999999999</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0.1</v>
      </c>
      <c r="EC6" s="21">
        <f t="shared" si="13"/>
        <v>0.14000000000000001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0.09</v>
      </c>
      <c r="EN6" s="21">
        <f t="shared" si="14"/>
        <v>0.25</v>
      </c>
      <c r="EO6" s="20" t="str">
        <f>IF(EO7="","",IF(EO7="-","【-】","【"&amp;SUBSTITUTE(TEXT(EO7,"#,##0.00"),"-","△")&amp;"】"))</f>
        <v>【0.24】</v>
      </c>
    </row>
    <row r="7" spans="1:148" s="22" customFormat="1" x14ac:dyDescent="0.15">
      <c r="A7" s="14"/>
      <c r="B7" s="23">
        <v>2021</v>
      </c>
      <c r="C7" s="23">
        <v>232173</v>
      </c>
      <c r="D7" s="23">
        <v>46</v>
      </c>
      <c r="E7" s="23">
        <v>17</v>
      </c>
      <c r="F7" s="23">
        <v>1</v>
      </c>
      <c r="G7" s="23">
        <v>0</v>
      </c>
      <c r="H7" s="23" t="s">
        <v>96</v>
      </c>
      <c r="I7" s="23" t="s">
        <v>97</v>
      </c>
      <c r="J7" s="23" t="s">
        <v>98</v>
      </c>
      <c r="K7" s="23" t="s">
        <v>99</v>
      </c>
      <c r="L7" s="23" t="s">
        <v>100</v>
      </c>
      <c r="M7" s="23" t="s">
        <v>101</v>
      </c>
      <c r="N7" s="24" t="s">
        <v>102</v>
      </c>
      <c r="O7" s="24">
        <v>46.26</v>
      </c>
      <c r="P7" s="24">
        <v>42.78</v>
      </c>
      <c r="Q7" s="24">
        <v>92.85</v>
      </c>
      <c r="R7" s="24">
        <v>1980</v>
      </c>
      <c r="S7" s="24">
        <v>99696</v>
      </c>
      <c r="T7" s="24">
        <v>30.2</v>
      </c>
      <c r="U7" s="24">
        <v>3301.19</v>
      </c>
      <c r="V7" s="24">
        <v>42503</v>
      </c>
      <c r="W7" s="24">
        <v>6.64</v>
      </c>
      <c r="X7" s="24">
        <v>6401.05</v>
      </c>
      <c r="Y7" s="24" t="s">
        <v>102</v>
      </c>
      <c r="Z7" s="24" t="s">
        <v>102</v>
      </c>
      <c r="AA7" s="24" t="s">
        <v>102</v>
      </c>
      <c r="AB7" s="24">
        <v>101.77</v>
      </c>
      <c r="AC7" s="24">
        <v>93.86</v>
      </c>
      <c r="AD7" s="24" t="s">
        <v>102</v>
      </c>
      <c r="AE7" s="24" t="s">
        <v>102</v>
      </c>
      <c r="AF7" s="24" t="s">
        <v>102</v>
      </c>
      <c r="AG7" s="24">
        <v>104.59</v>
      </c>
      <c r="AH7" s="24">
        <v>102.96</v>
      </c>
      <c r="AI7" s="24">
        <v>107.02</v>
      </c>
      <c r="AJ7" s="24" t="s">
        <v>102</v>
      </c>
      <c r="AK7" s="24" t="s">
        <v>102</v>
      </c>
      <c r="AL7" s="24" t="s">
        <v>102</v>
      </c>
      <c r="AM7" s="24">
        <v>0</v>
      </c>
      <c r="AN7" s="24">
        <v>8.43</v>
      </c>
      <c r="AO7" s="24" t="s">
        <v>102</v>
      </c>
      <c r="AP7" s="24" t="s">
        <v>102</v>
      </c>
      <c r="AQ7" s="24" t="s">
        <v>102</v>
      </c>
      <c r="AR7" s="24">
        <v>0.83</v>
      </c>
      <c r="AS7" s="24">
        <v>1.22</v>
      </c>
      <c r="AT7" s="24">
        <v>3.09</v>
      </c>
      <c r="AU7" s="24" t="s">
        <v>102</v>
      </c>
      <c r="AV7" s="24" t="s">
        <v>102</v>
      </c>
      <c r="AW7" s="24" t="s">
        <v>102</v>
      </c>
      <c r="AX7" s="24">
        <v>44.75</v>
      </c>
      <c r="AY7" s="24">
        <v>42.18</v>
      </c>
      <c r="AZ7" s="24" t="s">
        <v>102</v>
      </c>
      <c r="BA7" s="24" t="s">
        <v>102</v>
      </c>
      <c r="BB7" s="24" t="s">
        <v>102</v>
      </c>
      <c r="BC7" s="24">
        <v>57.6</v>
      </c>
      <c r="BD7" s="24">
        <v>58.15</v>
      </c>
      <c r="BE7" s="24">
        <v>71.39</v>
      </c>
      <c r="BF7" s="24" t="s">
        <v>102</v>
      </c>
      <c r="BG7" s="24" t="s">
        <v>102</v>
      </c>
      <c r="BH7" s="24" t="s">
        <v>102</v>
      </c>
      <c r="BI7" s="24">
        <v>3321.89</v>
      </c>
      <c r="BJ7" s="24">
        <v>3303.21</v>
      </c>
      <c r="BK7" s="24" t="s">
        <v>102</v>
      </c>
      <c r="BL7" s="24" t="s">
        <v>102</v>
      </c>
      <c r="BM7" s="24" t="s">
        <v>102</v>
      </c>
      <c r="BN7" s="24">
        <v>1008.36</v>
      </c>
      <c r="BO7" s="24">
        <v>880.28</v>
      </c>
      <c r="BP7" s="24">
        <v>669.11</v>
      </c>
      <c r="BQ7" s="24" t="s">
        <v>102</v>
      </c>
      <c r="BR7" s="24" t="s">
        <v>102</v>
      </c>
      <c r="BS7" s="24" t="s">
        <v>102</v>
      </c>
      <c r="BT7" s="24">
        <v>59.97</v>
      </c>
      <c r="BU7" s="24">
        <v>52.15</v>
      </c>
      <c r="BV7" s="24" t="s">
        <v>102</v>
      </c>
      <c r="BW7" s="24" t="s">
        <v>102</v>
      </c>
      <c r="BX7" s="24" t="s">
        <v>102</v>
      </c>
      <c r="BY7" s="24">
        <v>85.67</v>
      </c>
      <c r="BZ7" s="24">
        <v>86.23</v>
      </c>
      <c r="CA7" s="24">
        <v>99.73</v>
      </c>
      <c r="CB7" s="24" t="s">
        <v>102</v>
      </c>
      <c r="CC7" s="24" t="s">
        <v>102</v>
      </c>
      <c r="CD7" s="24" t="s">
        <v>102</v>
      </c>
      <c r="CE7" s="24">
        <v>180.14</v>
      </c>
      <c r="CF7" s="24">
        <v>205.82</v>
      </c>
      <c r="CG7" s="24" t="s">
        <v>102</v>
      </c>
      <c r="CH7" s="24" t="s">
        <v>102</v>
      </c>
      <c r="CI7" s="24" t="s">
        <v>102</v>
      </c>
      <c r="CJ7" s="24">
        <v>146.12</v>
      </c>
      <c r="CK7" s="24">
        <v>150.44</v>
      </c>
      <c r="CL7" s="24">
        <v>134.97999999999999</v>
      </c>
      <c r="CM7" s="24" t="s">
        <v>102</v>
      </c>
      <c r="CN7" s="24" t="s">
        <v>102</v>
      </c>
      <c r="CO7" s="24" t="s">
        <v>102</v>
      </c>
      <c r="CP7" s="24" t="s">
        <v>102</v>
      </c>
      <c r="CQ7" s="24" t="s">
        <v>102</v>
      </c>
      <c r="CR7" s="24" t="s">
        <v>102</v>
      </c>
      <c r="CS7" s="24" t="s">
        <v>102</v>
      </c>
      <c r="CT7" s="24" t="s">
        <v>102</v>
      </c>
      <c r="CU7" s="24">
        <v>56.39</v>
      </c>
      <c r="CV7" s="24">
        <v>55.67</v>
      </c>
      <c r="CW7" s="24">
        <v>59.99</v>
      </c>
      <c r="CX7" s="24" t="s">
        <v>102</v>
      </c>
      <c r="CY7" s="24" t="s">
        <v>102</v>
      </c>
      <c r="CZ7" s="24" t="s">
        <v>102</v>
      </c>
      <c r="DA7" s="24">
        <v>70.17</v>
      </c>
      <c r="DB7" s="24">
        <v>71.47</v>
      </c>
      <c r="DC7" s="24" t="s">
        <v>102</v>
      </c>
      <c r="DD7" s="24" t="s">
        <v>102</v>
      </c>
      <c r="DE7" s="24" t="s">
        <v>102</v>
      </c>
      <c r="DF7" s="24">
        <v>91.45</v>
      </c>
      <c r="DG7" s="24">
        <v>91</v>
      </c>
      <c r="DH7" s="24">
        <v>95.72</v>
      </c>
      <c r="DI7" s="24" t="s">
        <v>102</v>
      </c>
      <c r="DJ7" s="24" t="s">
        <v>102</v>
      </c>
      <c r="DK7" s="24" t="s">
        <v>102</v>
      </c>
      <c r="DL7" s="24">
        <v>2.66</v>
      </c>
      <c r="DM7" s="24">
        <v>5.0599999999999996</v>
      </c>
      <c r="DN7" s="24" t="s">
        <v>102</v>
      </c>
      <c r="DO7" s="24" t="s">
        <v>102</v>
      </c>
      <c r="DP7" s="24" t="s">
        <v>102</v>
      </c>
      <c r="DQ7" s="24">
        <v>14.8</v>
      </c>
      <c r="DR7" s="24">
        <v>17.149999999999999</v>
      </c>
      <c r="DS7" s="24">
        <v>38.17</v>
      </c>
      <c r="DT7" s="24" t="s">
        <v>102</v>
      </c>
      <c r="DU7" s="24" t="s">
        <v>102</v>
      </c>
      <c r="DV7" s="24" t="s">
        <v>102</v>
      </c>
      <c r="DW7" s="24">
        <v>0</v>
      </c>
      <c r="DX7" s="24">
        <v>0</v>
      </c>
      <c r="DY7" s="24" t="s">
        <v>102</v>
      </c>
      <c r="DZ7" s="24" t="s">
        <v>102</v>
      </c>
      <c r="EA7" s="24" t="s">
        <v>102</v>
      </c>
      <c r="EB7" s="24">
        <v>0.1</v>
      </c>
      <c r="EC7" s="24">
        <v>0.14000000000000001</v>
      </c>
      <c r="ED7" s="24">
        <v>6.54</v>
      </c>
      <c r="EE7" s="24" t="s">
        <v>102</v>
      </c>
      <c r="EF7" s="24" t="s">
        <v>102</v>
      </c>
      <c r="EG7" s="24" t="s">
        <v>102</v>
      </c>
      <c r="EH7" s="24">
        <v>0</v>
      </c>
      <c r="EI7" s="24">
        <v>0</v>
      </c>
      <c r="EJ7" s="24" t="s">
        <v>102</v>
      </c>
      <c r="EK7" s="24" t="s">
        <v>102</v>
      </c>
      <c r="EL7" s="24" t="s">
        <v>102</v>
      </c>
      <c r="EM7" s="24">
        <v>0.09</v>
      </c>
      <c r="EN7" s="24">
        <v>0.25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2023-01-25T04:14:49Z</cp:lastPrinted>
  <dcterms:created xsi:type="dcterms:W3CDTF">2023-01-12T23:31:35Z</dcterms:created>
  <dcterms:modified xsi:type="dcterms:W3CDTF">2023-01-28T05:27:41Z</dcterms:modified>
  <cp:category/>
</cp:coreProperties>
</file>