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34_北名古屋市\"/>
    </mc:Choice>
  </mc:AlternateContent>
  <xr:revisionPtr revIDLastSave="0" documentId="13_ncr:1_{35B97488-5D79-4465-8151-ECA726EC3C59}" xr6:coauthVersionLast="47" xr6:coauthVersionMax="47" xr10:uidLastSave="{00000000-0000-0000-0000-000000000000}"/>
  <workbookProtection workbookAlgorithmName="SHA-512" workbookHashValue="CxdtqP9RUocgA2G/8pZ0gbboFbTbJdTcCup73zR3kxYaS8vYmkhspezh0ZsEsAaBCyfPGnaAcB6ZbCjgM7cyIw==" workbookSaltValue="zZuX0xUNfgYXMWVp8pPoo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P6" i="5"/>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W10" i="4"/>
  <c r="P10" i="4"/>
  <c r="AD8" i="4"/>
  <c r="W8" i="4"/>
  <c r="P8" i="4"/>
  <c r="B8" i="4"/>
</calcChain>
</file>

<file path=xl/sharedStrings.xml><?xml version="1.0" encoding="utf-8"?>
<sst xmlns="http://schemas.openxmlformats.org/spreadsheetml/2006/main" count="301" uniqueCount="118">
  <si>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</si>
  <si>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</si>
  <si>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</si>
  <si>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</si>
  <si>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</si>
  <si>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</si>
  <si>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</si>
  <si>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</si>
  <si>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</si>
  <si>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</si>
  <si>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</si>
  <si>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</si>
  <si>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</si>
  <si>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</si>
  <si>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</si>
  <si>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</si>
  <si>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</si>
  <si>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</si>
  <si>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</si>
  <si>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</si>
  <si>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</si>
  <si>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</si>
  <si>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</si>
  <si>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</si>
  <si>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</si>
  <si>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</si>
  <si>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</si>
  <si>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</si>
  <si>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</si>
  <si>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</si>
  <si>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</si>
  <si>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</si>
  <si>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</si>
  <si>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</si>
  <si>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</si>
  <si>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</si>
  <si>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</si>
  <si>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</si>
  <si>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</si>
  <si>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</si>
  <si>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</si>
  <si>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</si>
  <si>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</si>
  <si>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</si>
  <si>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</si>
  <si>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</si>
  <si>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</si>
  <si>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</si>
  <si>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</si>
  <si>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</si>
  <si>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</si>
  <si>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</si>
  <si>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</si>
  <si>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</si>
  <si>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</si>
  <si>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</si>
  <si>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</si>
  <si>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</si>
  <si>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</si>
  <si>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</si>
  <si>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</si>
  <si>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</si>
  <si>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</si>
  <si>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</si>
  <si>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</si>
  <si>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</si>
  <si>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</si>
  <si>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</si>
  <si>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</si>
  <si>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</si>
  <si>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</si>
  <si>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</si>
  <si>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</si>
  <si>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</si>
  <si>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</si>
  <si>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</si>
  <si>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</si>
  <si>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</si>
  <si>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</si>
  <si>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</si>
  <si>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</si>
  <si>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</si>
  <si>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</si>
  <si>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</si>
  <si>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</si>
  <si>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</si>
  <si>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</si>
  <si>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</si>
  <si>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</si>
  <si>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</si>
  <si>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</si>
  <si>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</si>
  <si>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</si>
  <si>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</si>
  <si>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</si>
  <si>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</si>
  <si>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北名古屋市</t>
  </si>
  <si>
    <t>法適用</t>
  </si>
  <si>
    <t>下水道事業</t>
  </si>
  <si>
    <t>公共下水道</t>
  </si>
  <si>
    <t>Bb2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</si>
  <si>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</si>
  <si>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</si>
  <si>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</si>
  <si>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</si>
  <si>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</si>
  <si>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</si>
  <si>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</si>
  <si>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</si>
  <si>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</si>
  <si>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</si>
  <si>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</si>
  <si>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</si>
  <si>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</si>
  <si>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</si>
  <si>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資産固定資産減価償却率は全国平均を下回っている。これは本市の下水道が供用開始から13年しか経過していないためであるが、２つの雨水ポンプ場については、機械電気設備の更新時期が近づいており、今後は、ストックマネジメント計画に基づき、計画的な改築更新を行っていく。</t>
    <rPh sb="1" eb="3">
      <t>ユウケイ</t>
    </rPh>
    <rPh sb="3" eb="5">
      <t>シサン</t>
    </rPh>
    <rPh sb="5" eb="9">
      <t>コテイシサン</t>
    </rPh>
    <rPh sb="9" eb="13">
      <t>ゲンカショウキャク</t>
    </rPh>
    <rPh sb="13" eb="14">
      <t>リツ</t>
    </rPh>
    <rPh sb="15" eb="17">
      <t>ゼンコク</t>
    </rPh>
    <rPh sb="17" eb="19">
      <t>ヘイキン</t>
    </rPh>
    <rPh sb="20" eb="22">
      <t>シタマワ</t>
    </rPh>
    <rPh sb="30" eb="32">
      <t>ホンシ</t>
    </rPh>
    <rPh sb="33" eb="36">
      <t>ゲスイドウ</t>
    </rPh>
    <rPh sb="37" eb="39">
      <t>キョウヨウ</t>
    </rPh>
    <rPh sb="39" eb="41">
      <t>カイシ</t>
    </rPh>
    <rPh sb="45" eb="46">
      <t>ネン</t>
    </rPh>
    <rPh sb="48" eb="50">
      <t>ケイカ</t>
    </rPh>
    <rPh sb="65" eb="67">
      <t>ウスイ</t>
    </rPh>
    <rPh sb="70" eb="71">
      <t>ジョウ</t>
    </rPh>
    <rPh sb="77" eb="79">
      <t>キカイ</t>
    </rPh>
    <rPh sb="79" eb="81">
      <t>デンキ</t>
    </rPh>
    <rPh sb="81" eb="83">
      <t>セツビ</t>
    </rPh>
    <rPh sb="84" eb="86">
      <t>コウシン</t>
    </rPh>
    <rPh sb="86" eb="88">
      <t>ジキ</t>
    </rPh>
    <rPh sb="89" eb="90">
      <t>チカ</t>
    </rPh>
    <rPh sb="96" eb="98">
      <t>コンゴ</t>
    </rPh>
    <rPh sb="110" eb="112">
      <t>ケイカク</t>
    </rPh>
    <rPh sb="113" eb="114">
      <t>モト</t>
    </rPh>
    <rPh sb="117" eb="119">
      <t>ケイカク</t>
    </rPh>
    <rPh sb="119" eb="120">
      <t>テキ</t>
    </rPh>
    <rPh sb="121" eb="123">
      <t>カイチク</t>
    </rPh>
    <rPh sb="123" eb="125">
      <t>コウシン</t>
    </rPh>
    <rPh sb="126" eb="127">
      <t>オコナ</t>
    </rPh>
    <phoneticPr fontId="4"/>
  </si>
  <si>
    <t>②累積欠損金比率が類似団体平均値を大きく上回っているが、接続率の向上等により使用料収入を確保し、段階的な縮減を図る必要がある。
④企業債残高対事業規模比率は、類似団体平均値の約1.2倍となっているが、これは下水道未整備区域の10年既成を国が後押しするうちに、国費を最大限活用し、整備率の向上を図るために積極的な整備を進めているためである。今後も上昇を続け令和14年度にピークを迎えるため償還財源の確保が課題となっている。
⑤経費回収率⑧水洗化率について、経費回収率が100％を下回っているということは、汚水処理にかかる費用が使用料で賄いきれないことを意味しており、維持管理のコスト削減に取り組むだけではなく、水洗化率の向上に向けた取り組みや、将来的な使用料の見直しを検討し、収入の確保を図っていく必要がある。</t>
    <rPh sb="1" eb="3">
      <t>ルイセキ</t>
    </rPh>
    <rPh sb="3" eb="6">
      <t>ケッソンキン</t>
    </rPh>
    <rPh sb="6" eb="8">
      <t>ヒリツ</t>
    </rPh>
    <rPh sb="9" eb="11">
      <t>ルイジ</t>
    </rPh>
    <rPh sb="11" eb="13">
      <t>ダンタイ</t>
    </rPh>
    <rPh sb="13" eb="15">
      <t>ヘイキン</t>
    </rPh>
    <rPh sb="15" eb="16">
      <t>チ</t>
    </rPh>
    <rPh sb="17" eb="18">
      <t>オオ</t>
    </rPh>
    <rPh sb="20" eb="22">
      <t>ウワマワ</t>
    </rPh>
    <rPh sb="28" eb="31">
      <t>セツゾクリツ</t>
    </rPh>
    <rPh sb="32" eb="34">
      <t>コウジョウ</t>
    </rPh>
    <rPh sb="34" eb="35">
      <t>トウ</t>
    </rPh>
    <rPh sb="38" eb="41">
      <t>シヨウリョウ</t>
    </rPh>
    <rPh sb="41" eb="43">
      <t>シュウニュウ</t>
    </rPh>
    <rPh sb="44" eb="46">
      <t>カクホ</t>
    </rPh>
    <rPh sb="48" eb="51">
      <t>ダンカイテキ</t>
    </rPh>
    <rPh sb="52" eb="54">
      <t>シュクゲン</t>
    </rPh>
    <rPh sb="55" eb="56">
      <t>ハカ</t>
    </rPh>
    <rPh sb="57" eb="59">
      <t>ヒツヨウ</t>
    </rPh>
    <rPh sb="65" eb="68">
      <t>キギョウサイ</t>
    </rPh>
    <rPh sb="68" eb="70">
      <t>ザンダカ</t>
    </rPh>
    <rPh sb="70" eb="71">
      <t>タイ</t>
    </rPh>
    <rPh sb="71" eb="73">
      <t>ジギョウ</t>
    </rPh>
    <rPh sb="73" eb="75">
      <t>キボ</t>
    </rPh>
    <rPh sb="75" eb="77">
      <t>ヒリツ</t>
    </rPh>
    <rPh sb="79" eb="81">
      <t>ルイジ</t>
    </rPh>
    <rPh sb="81" eb="83">
      <t>ダンタイ</t>
    </rPh>
    <rPh sb="83" eb="85">
      <t>ヘイキン</t>
    </rPh>
    <rPh sb="85" eb="86">
      <t>チ</t>
    </rPh>
    <rPh sb="87" eb="88">
      <t>ヤク</t>
    </rPh>
    <rPh sb="91" eb="92">
      <t>バイ</t>
    </rPh>
    <rPh sb="103" eb="105">
      <t>ゲスイ</t>
    </rPh>
    <rPh sb="105" eb="106">
      <t>ドウ</t>
    </rPh>
    <rPh sb="106" eb="109">
      <t>ミセイビ</t>
    </rPh>
    <rPh sb="109" eb="111">
      <t>クイキ</t>
    </rPh>
    <rPh sb="114" eb="115">
      <t>ネン</t>
    </rPh>
    <rPh sb="115" eb="117">
      <t>キセイ</t>
    </rPh>
    <rPh sb="118" eb="119">
      <t>クニ</t>
    </rPh>
    <rPh sb="120" eb="122">
      <t>アトオ</t>
    </rPh>
    <rPh sb="129" eb="131">
      <t>コクヒ</t>
    </rPh>
    <phoneticPr fontId="4"/>
  </si>
  <si>
    <t>本市の汚水事業を取り巻く経営環境は、人口密度は高く、地形も平坦であることから、普及人口や水洗化率が向上すれば経費回収率は上昇し、安定的な経営が可能となる条件が揃っている。しかしながら、積極的な下水道整備に伴い累積した地方債の償還は順次始まっており、償還財源の確保が課題となっている。一方、雨水事業についても近年多発する浸水被害への対策として雨水貯留施設の整備計画が控えており、更なる地方債の発行が見込まれる。
こうしたことから、当面は一般会計からの繰入金が増加する収支構造となるが、同時に自立した経営に向けた計画的な整備計画や受益者負担の原則に基づく使用料の見直しについて検討する必要がある。
そのうえで重要となる経営戦略については、令和２年度に策定しており、社会情勢や景気の動向を事業経営に適宜反映し、収支状況や施設更新事業等の進捗管理を的確に行っていくため、令和7年度に改定を予定している。</t>
    <rPh sb="0" eb="2">
      <t>ホンシ</t>
    </rPh>
    <rPh sb="3" eb="5">
      <t>オスイ</t>
    </rPh>
    <rPh sb="5" eb="7">
      <t>ジギョウ</t>
    </rPh>
    <rPh sb="8" eb="9">
      <t>ト</t>
    </rPh>
    <rPh sb="10" eb="11">
      <t>マ</t>
    </rPh>
    <rPh sb="12" eb="14">
      <t>ケイエイ</t>
    </rPh>
    <rPh sb="14" eb="16">
      <t>カンキョウ</t>
    </rPh>
    <rPh sb="18" eb="20">
      <t>ジンコウ</t>
    </rPh>
    <rPh sb="20" eb="22">
      <t>ミツド</t>
    </rPh>
    <rPh sb="23" eb="24">
      <t>タカ</t>
    </rPh>
    <rPh sb="26" eb="28">
      <t>チケイ</t>
    </rPh>
    <rPh sb="29" eb="31">
      <t>ヘイタン</t>
    </rPh>
    <rPh sb="39" eb="43">
      <t>フキュウジンコウ</t>
    </rPh>
    <rPh sb="44" eb="48">
      <t>スイセンカリツ</t>
    </rPh>
    <rPh sb="49" eb="51">
      <t>コウジョウ</t>
    </rPh>
    <rPh sb="54" eb="59">
      <t>ケイヒカイシュウリツ</t>
    </rPh>
    <rPh sb="60" eb="62">
      <t>ジョウショウ</t>
    </rPh>
    <rPh sb="64" eb="66">
      <t>アンテイ</t>
    </rPh>
    <rPh sb="66" eb="67">
      <t>テキ</t>
    </rPh>
    <rPh sb="68" eb="70">
      <t>ケイエイ</t>
    </rPh>
    <rPh sb="71" eb="73">
      <t>カノウ</t>
    </rPh>
    <rPh sb="76" eb="78">
      <t>ジョウケン</t>
    </rPh>
    <rPh sb="79" eb="80">
      <t>ソロ</t>
    </rPh>
    <rPh sb="92" eb="95">
      <t>セッキョクテキ</t>
    </rPh>
    <rPh sb="96" eb="99">
      <t>ゲスイドウ</t>
    </rPh>
    <rPh sb="99" eb="101">
      <t>セイビ</t>
    </rPh>
    <rPh sb="102" eb="103">
      <t>トモナ</t>
    </rPh>
    <rPh sb="104" eb="106">
      <t>ルイセキ</t>
    </rPh>
    <rPh sb="108" eb="110">
      <t>チホウ</t>
    </rPh>
    <rPh sb="110" eb="111">
      <t>サイ</t>
    </rPh>
    <rPh sb="112" eb="114">
      <t>ショウカン</t>
    </rPh>
    <rPh sb="115" eb="117">
      <t>ジュンジ</t>
    </rPh>
    <rPh sb="117" eb="118">
      <t>ハジ</t>
    </rPh>
    <rPh sb="124" eb="126">
      <t>ショウカン</t>
    </rPh>
    <rPh sb="126" eb="128">
      <t>ザイゲン</t>
    </rPh>
    <rPh sb="129" eb="131">
      <t>カクホ</t>
    </rPh>
    <rPh sb="132" eb="134">
      <t>カダイ</t>
    </rPh>
    <rPh sb="141" eb="143">
      <t>イッポウ</t>
    </rPh>
    <rPh sb="144" eb="146">
      <t>ウスイ</t>
    </rPh>
    <rPh sb="146" eb="148">
      <t>ジギョウ</t>
    </rPh>
    <rPh sb="153" eb="155">
      <t>キンネン</t>
    </rPh>
    <rPh sb="155" eb="157">
      <t>タハツ</t>
    </rPh>
    <rPh sb="159" eb="161">
      <t>シンスイ</t>
    </rPh>
    <rPh sb="161" eb="163">
      <t>ヒガイ</t>
    </rPh>
    <rPh sb="165" eb="167">
      <t>タイサク</t>
    </rPh>
    <rPh sb="170" eb="172">
      <t>ウスイ</t>
    </rPh>
    <rPh sb="172" eb="174">
      <t>チョリュウ</t>
    </rPh>
    <rPh sb="174" eb="176">
      <t>シセツ</t>
    </rPh>
    <rPh sb="177" eb="179">
      <t>セイビ</t>
    </rPh>
    <rPh sb="179" eb="181">
      <t>ケイカク</t>
    </rPh>
    <rPh sb="182" eb="183">
      <t>ヒカ</t>
    </rPh>
    <rPh sb="188" eb="189">
      <t>サラ</t>
    </rPh>
    <rPh sb="191" eb="194">
      <t>チホウサイ</t>
    </rPh>
    <rPh sb="195" eb="197">
      <t>ハッコウ</t>
    </rPh>
    <rPh sb="198" eb="200">
      <t>ミコ</t>
    </rPh>
    <rPh sb="214" eb="216">
      <t>トウメン</t>
    </rPh>
    <rPh sb="217" eb="219">
      <t>イッパン</t>
    </rPh>
    <rPh sb="219" eb="221">
      <t>カイケイ</t>
    </rPh>
    <rPh sb="224" eb="227">
      <t>クリイレキン</t>
    </rPh>
    <rPh sb="228" eb="230">
      <t>ゾウカ</t>
    </rPh>
    <rPh sb="232" eb="236">
      <t>シュウシコウゾウ</t>
    </rPh>
    <rPh sb="241" eb="243">
      <t>ドウジ</t>
    </rPh>
    <rPh sb="244" eb="246">
      <t>ジリツ</t>
    </rPh>
    <rPh sb="248" eb="250">
      <t>ケイエイ</t>
    </rPh>
    <rPh sb="251" eb="252">
      <t>ム</t>
    </rPh>
    <rPh sb="254" eb="256">
      <t>ケイカク</t>
    </rPh>
    <rPh sb="256" eb="257">
      <t>テキ</t>
    </rPh>
    <rPh sb="302" eb="304">
      <t>ジュウヨウ</t>
    </rPh>
    <rPh sb="307" eb="309">
      <t>ケイエイ</t>
    </rPh>
    <rPh sb="309" eb="311">
      <t>センリャク</t>
    </rPh>
    <rPh sb="317" eb="319">
      <t>レイワ</t>
    </rPh>
    <rPh sb="320" eb="322">
      <t>ネンド</t>
    </rPh>
    <rPh sb="323" eb="325">
      <t>サクテイ</t>
    </rPh>
    <rPh sb="330" eb="332">
      <t>シャカイ</t>
    </rPh>
    <rPh sb="332" eb="334">
      <t>ジョウセイ</t>
    </rPh>
    <rPh sb="335" eb="337">
      <t>ケイキ</t>
    </rPh>
    <rPh sb="338" eb="340">
      <t>ドウコウ</t>
    </rPh>
    <rPh sb="341" eb="343">
      <t>ジギョウ</t>
    </rPh>
    <rPh sb="343" eb="345">
      <t>ケイエイ</t>
    </rPh>
    <rPh sb="346" eb="348">
      <t>テキギ</t>
    </rPh>
    <rPh sb="348" eb="350">
      <t>ハンエイ</t>
    </rPh>
    <rPh sb="352" eb="356">
      <t>シュウシジョウキョウ</t>
    </rPh>
    <rPh sb="357" eb="359">
      <t>シセツ</t>
    </rPh>
    <rPh sb="359" eb="361">
      <t>コウシン</t>
    </rPh>
    <rPh sb="361" eb="364">
      <t>ジギョウトウ</t>
    </rPh>
    <rPh sb="365" eb="369">
      <t>シンチョクカンリ</t>
    </rPh>
    <rPh sb="370" eb="372">
      <t>テキカク</t>
    </rPh>
    <rPh sb="373" eb="374">
      <t>オコナ</t>
    </rPh>
    <rPh sb="381" eb="383">
      <t>レイワ</t>
    </rPh>
    <rPh sb="384" eb="386">
      <t>ネンド</t>
    </rPh>
    <rPh sb="387" eb="389">
      <t>カイテイ</t>
    </rPh>
    <rPh sb="390" eb="39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</si>
</sst>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A7F-441E-8013-6990605C64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FA7F-441E-8013-6990605C64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0D-4A4D-B292-E69E0FCA66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80D-4A4D-B292-E69E0FCA66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76.430000000000007</c:v>
                </c:pt>
                <c:pt idx="4">
                  <c:v>77.77</c:v>
                </c:pt>
              </c:numCache>
            </c:numRef>
          </c:val>
          <c:extLst>
            <c:ext xmlns:c16="http://schemas.microsoft.com/office/drawing/2014/chart" uri="{C3380CC4-5D6E-409C-BE32-E72D297353CC}">
              <c16:uniqueId val="{00000000-BD4D-4D9A-A0C4-4F37783B6E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88.26</c:v>
                </c:pt>
                <c:pt idx="4">
                  <c:v>81.709999999999994</c:v>
                </c:pt>
              </c:numCache>
            </c:numRef>
          </c:val>
          <c:smooth val="0"/>
          <c:extLst>
            <c:ext xmlns:c16="http://schemas.microsoft.com/office/drawing/2014/chart" uri="{C3380CC4-5D6E-409C-BE32-E72D297353CC}">
              <c16:uniqueId val="{00000001-BD4D-4D9A-A0C4-4F37783B6E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99.5</c:v>
                </c:pt>
                <c:pt idx="4">
                  <c:v>97.56</c:v>
                </c:pt>
              </c:numCache>
            </c:numRef>
          </c:val>
          <c:extLst>
            <c:ext xmlns:c16="http://schemas.microsoft.com/office/drawing/2014/chart" uri="{C3380CC4-5D6E-409C-BE32-E72D297353CC}">
              <c16:uniqueId val="{00000000-BFE3-4997-9122-2D453E8336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103.57</c:v>
                </c:pt>
                <c:pt idx="4">
                  <c:v>98.52</c:v>
                </c:pt>
              </c:numCache>
            </c:numRef>
          </c:val>
          <c:smooth val="0"/>
          <c:extLst>
            <c:ext xmlns:c16="http://schemas.microsoft.com/office/drawing/2014/chart" uri="{C3380CC4-5D6E-409C-BE32-E72D297353CC}">
              <c16:uniqueId val="{00000001-BFE3-4997-9122-2D453E8336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2.56</c:v>
                </c:pt>
                <c:pt idx="4">
                  <c:v>5.0199999999999996</c:v>
                </c:pt>
              </c:numCache>
            </c:numRef>
          </c:val>
          <c:extLst>
            <c:ext xmlns:c16="http://schemas.microsoft.com/office/drawing/2014/chart" uri="{C3380CC4-5D6E-409C-BE32-E72D297353CC}">
              <c16:uniqueId val="{00000000-F4E1-49B6-99C7-793330D132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4.4400000000000004</c:v>
                </c:pt>
                <c:pt idx="4">
                  <c:v>5.86</c:v>
                </c:pt>
              </c:numCache>
            </c:numRef>
          </c:val>
          <c:smooth val="0"/>
          <c:extLst>
            <c:ext xmlns:c16="http://schemas.microsoft.com/office/drawing/2014/chart" uri="{C3380CC4-5D6E-409C-BE32-E72D297353CC}">
              <c16:uniqueId val="{00000001-F4E1-49B6-99C7-793330D132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221-415C-A907-D1CEDC6D9A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221-415C-A907-D1CEDC6D9A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103.64</c:v>
                </c:pt>
                <c:pt idx="4">
                  <c:v>122.86</c:v>
                </c:pt>
              </c:numCache>
            </c:numRef>
          </c:val>
          <c:extLst>
            <c:ext xmlns:c16="http://schemas.microsoft.com/office/drawing/2014/chart" uri="{C3380CC4-5D6E-409C-BE32-E72D297353CC}">
              <c16:uniqueId val="{00000000-A55E-4E07-9161-C90EE28E901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35.11</c:v>
                </c:pt>
                <c:pt idx="4">
                  <c:v>79.900000000000006</c:v>
                </c:pt>
              </c:numCache>
            </c:numRef>
          </c:val>
          <c:smooth val="0"/>
          <c:extLst>
            <c:ext xmlns:c16="http://schemas.microsoft.com/office/drawing/2014/chart" uri="{C3380CC4-5D6E-409C-BE32-E72D297353CC}">
              <c16:uniqueId val="{00000001-A55E-4E07-9161-C90EE28E901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143.16999999999999</c:v>
                </c:pt>
                <c:pt idx="4">
                  <c:v>154.54</c:v>
                </c:pt>
              </c:numCache>
            </c:numRef>
          </c:val>
          <c:extLst>
            <c:ext xmlns:c16="http://schemas.microsoft.com/office/drawing/2014/chart" uri="{C3380CC4-5D6E-409C-BE32-E72D297353CC}">
              <c16:uniqueId val="{00000000-54B2-425A-84B9-3E3ECD53B4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76.62</c:v>
                </c:pt>
                <c:pt idx="4">
                  <c:v>95.14</c:v>
                </c:pt>
              </c:numCache>
            </c:numRef>
          </c:val>
          <c:smooth val="0"/>
          <c:extLst>
            <c:ext xmlns:c16="http://schemas.microsoft.com/office/drawing/2014/chart" uri="{C3380CC4-5D6E-409C-BE32-E72D297353CC}">
              <c16:uniqueId val="{00000001-54B2-425A-84B9-3E3ECD53B4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1681.3</c:v>
                </c:pt>
                <c:pt idx="4">
                  <c:v>2088.4899999999998</c:v>
                </c:pt>
              </c:numCache>
            </c:numRef>
          </c:val>
          <c:extLst>
            <c:ext xmlns:c16="http://schemas.microsoft.com/office/drawing/2014/chart" uri="{C3380CC4-5D6E-409C-BE32-E72D297353CC}">
              <c16:uniqueId val="{00000000-C10E-4D19-985F-32C34393B6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1112.44</c:v>
                </c:pt>
                <c:pt idx="4">
                  <c:v>1731.1</c:v>
                </c:pt>
              </c:numCache>
            </c:numRef>
          </c:val>
          <c:smooth val="0"/>
          <c:extLst>
            <c:ext xmlns:c16="http://schemas.microsoft.com/office/drawing/2014/chart" uri="{C3380CC4-5D6E-409C-BE32-E72D297353CC}">
              <c16:uniqueId val="{00000001-C10E-4D19-985F-32C34393B6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76.06</c:v>
                </c:pt>
                <c:pt idx="4">
                  <c:v>76.099999999999994</c:v>
                </c:pt>
              </c:numCache>
            </c:numRef>
          </c:val>
          <c:extLst>
            <c:ext xmlns:c16="http://schemas.microsoft.com/office/drawing/2014/chart" uri="{C3380CC4-5D6E-409C-BE32-E72D297353CC}">
              <c16:uniqueId val="{00000000-3C45-44E6-BE93-5C388E450F6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89.61</c:v>
                </c:pt>
                <c:pt idx="4">
                  <c:v>67.069999999999993</c:v>
                </c:pt>
              </c:numCache>
            </c:numRef>
          </c:val>
          <c:smooth val="0"/>
          <c:extLst>
            <c:ext xmlns:c16="http://schemas.microsoft.com/office/drawing/2014/chart" uri="{C3380CC4-5D6E-409C-BE32-E72D297353CC}">
              <c16:uniqueId val="{00000001-3C45-44E6-BE93-5C388E450F6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05A0-4344-8BB8-3BDD191E22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115.51</c:v>
                </c:pt>
                <c:pt idx="4">
                  <c:v>150.03</c:v>
                </c:pt>
              </c:numCache>
            </c:numRef>
          </c:val>
          <c:smooth val="0"/>
          <c:extLst>
            <c:ext xmlns:c16="http://schemas.microsoft.com/office/drawing/2014/chart" uri="{C3380CC4-5D6E-409C-BE32-E72D297353CC}">
              <c16:uniqueId val="{00000001-05A0-4344-8BB8-3BDD191E22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北名古屋市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Bb2</v>
      </c>
      <c r="X8" s="71"/>
      <c r="Y8" s="71"/>
      <c r="Z8" s="71"/>
      <c r="AA8" s="71"/>
      <c r="AB8" s="71"/>
      <c r="AC8" s="71"/>
      <c r="AD8" s="72" t="str">
        <f>データ!$M$6</f>
        <v>非設置</v>
      </c>
      <c r="AE8" s="72"/>
      <c r="AF8" s="72"/>
      <c r="AG8" s="72"/>
      <c r="AH8" s="72"/>
      <c r="AI8" s="72"/>
      <c r="AJ8" s="72"/>
      <c r="AK8" s="3"/>
      <c r="AL8" s="51">
        <f>データ!S6</f>
        <v>86213</v>
      </c>
      <c r="AM8" s="51"/>
      <c r="AN8" s="51"/>
      <c r="AO8" s="51"/>
      <c r="AP8" s="51"/>
      <c r="AQ8" s="51"/>
      <c r="AR8" s="51"/>
      <c r="AS8" s="51"/>
      <c r="AT8" s="52">
        <f>データ!T6</f>
        <v>18.37</v>
      </c>
      <c r="AU8" s="52"/>
      <c r="AV8" s="52"/>
      <c r="AW8" s="52"/>
      <c r="AX8" s="52"/>
      <c r="AY8" s="52"/>
      <c r="AZ8" s="52"/>
      <c r="BA8" s="52"/>
      <c r="BB8" s="52">
        <f>データ!U6</f>
        <v>4693.1400000000003</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5">
      <c r="A10" s="2"/>
      <c r="B10" s="52" t="str">
        <f>データ!N6</f>
        <v>-</v>
      </c>
      <c r="C10" s="52"/>
      <c r="D10" s="52"/>
      <c r="E10" s="52"/>
      <c r="F10" s="52"/>
      <c r="G10" s="52"/>
      <c r="H10" s="52"/>
      <c r="I10" s="52">
        <f>データ!O6</f>
        <v>50.73</v>
      </c>
      <c r="J10" s="52"/>
      <c r="K10" s="52"/>
      <c r="L10" s="52"/>
      <c r="M10" s="52"/>
      <c r="N10" s="52"/>
      <c r="O10" s="52"/>
      <c r="P10" s="52">
        <f>データ!P6</f>
        <v>51.61</v>
      </c>
      <c r="Q10" s="52"/>
      <c r="R10" s="52"/>
      <c r="S10" s="52"/>
      <c r="T10" s="52"/>
      <c r="U10" s="52"/>
      <c r="V10" s="52"/>
      <c r="W10" s="52">
        <f>データ!Q6</f>
        <v>95.86</v>
      </c>
      <c r="X10" s="52"/>
      <c r="Y10" s="52"/>
      <c r="Z10" s="52"/>
      <c r="AA10" s="52"/>
      <c r="AB10" s="52"/>
      <c r="AC10" s="52"/>
      <c r="AD10" s="51">
        <f>データ!R6</f>
        <v>2200</v>
      </c>
      <c r="AE10" s="51"/>
      <c r="AF10" s="51"/>
      <c r="AG10" s="51"/>
      <c r="AH10" s="51"/>
      <c r="AI10" s="51"/>
      <c r="AJ10" s="51"/>
      <c r="AK10" s="2"/>
      <c r="AL10" s="51">
        <f>データ!V6</f>
        <v>44363</v>
      </c>
      <c r="AM10" s="51"/>
      <c r="AN10" s="51"/>
      <c r="AO10" s="51"/>
      <c r="AP10" s="51"/>
      <c r="AQ10" s="51"/>
      <c r="AR10" s="51"/>
      <c r="AS10" s="51"/>
      <c r="AT10" s="52">
        <f>データ!W6</f>
        <v>5.78</v>
      </c>
      <c r="AU10" s="52"/>
      <c r="AV10" s="52"/>
      <c r="AW10" s="52"/>
      <c r="AX10" s="52"/>
      <c r="AY10" s="52"/>
      <c r="AZ10" s="52"/>
      <c r="BA10" s="52"/>
      <c r="BB10" s="52">
        <f>データ!X6</f>
        <v>7675.26</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44"/>
      <c r="BN66" s="44"/>
      <c r="BO66" s="44"/>
      <c r="BP66" s="44"/>
      <c r="BQ66" s="44"/>
      <c r="BR66" s="44"/>
      <c r="BS66" s="44"/>
      <c r="BT66" s="44"/>
      <c r="BU66" s="44"/>
      <c r="BV66" s="44"/>
      <c r="BW66" s="44"/>
      <c r="BX66" s="44"/>
      <c r="BY66" s="44"/>
      <c r="BZ66" s="45"/>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4"/>
      <c r="BN67" s="44"/>
      <c r="BO67" s="44"/>
      <c r="BP67" s="44"/>
      <c r="BQ67" s="44"/>
      <c r="BR67" s="44"/>
      <c r="BS67" s="44"/>
      <c r="BT67" s="44"/>
      <c r="BU67" s="44"/>
      <c r="BV67" s="44"/>
      <c r="BW67" s="44"/>
      <c r="BX67" s="44"/>
      <c r="BY67" s="44"/>
      <c r="BZ67" s="45"/>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4"/>
      <c r="BN68" s="44"/>
      <c r="BO68" s="44"/>
      <c r="BP68" s="44"/>
      <c r="BQ68" s="44"/>
      <c r="BR68" s="44"/>
      <c r="BS68" s="44"/>
      <c r="BT68" s="44"/>
      <c r="BU68" s="44"/>
      <c r="BV68" s="44"/>
      <c r="BW68" s="44"/>
      <c r="BX68" s="44"/>
      <c r="BY68" s="44"/>
      <c r="BZ68" s="45"/>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4"/>
      <c r="BN69" s="44"/>
      <c r="BO69" s="44"/>
      <c r="BP69" s="44"/>
      <c r="BQ69" s="44"/>
      <c r="BR69" s="44"/>
      <c r="BS69" s="44"/>
      <c r="BT69" s="44"/>
      <c r="BU69" s="44"/>
      <c r="BV69" s="44"/>
      <c r="BW69" s="44"/>
      <c r="BX69" s="44"/>
      <c r="BY69" s="44"/>
      <c r="BZ69" s="45"/>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4"/>
      <c r="BN70" s="44"/>
      <c r="BO70" s="44"/>
      <c r="BP70" s="44"/>
      <c r="BQ70" s="44"/>
      <c r="BR70" s="44"/>
      <c r="BS70" s="44"/>
      <c r="BT70" s="44"/>
      <c r="BU70" s="44"/>
      <c r="BV70" s="44"/>
      <c r="BW70" s="44"/>
      <c r="BX70" s="44"/>
      <c r="BY70" s="44"/>
      <c r="BZ70" s="45"/>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4"/>
      <c r="BN71" s="44"/>
      <c r="BO71" s="44"/>
      <c r="BP71" s="44"/>
      <c r="BQ71" s="44"/>
      <c r="BR71" s="44"/>
      <c r="BS71" s="44"/>
      <c r="BT71" s="44"/>
      <c r="BU71" s="44"/>
      <c r="BV71" s="44"/>
      <c r="BW71" s="44"/>
      <c r="BX71" s="44"/>
      <c r="BY71" s="44"/>
      <c r="BZ71" s="45"/>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4"/>
      <c r="BN72" s="44"/>
      <c r="BO72" s="44"/>
      <c r="BP72" s="44"/>
      <c r="BQ72" s="44"/>
      <c r="BR72" s="44"/>
      <c r="BS72" s="44"/>
      <c r="BT72" s="44"/>
      <c r="BU72" s="44"/>
      <c r="BV72" s="44"/>
      <c r="BW72" s="44"/>
      <c r="BX72" s="44"/>
      <c r="BY72" s="44"/>
      <c r="BZ72" s="45"/>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4"/>
      <c r="BN73" s="44"/>
      <c r="BO73" s="44"/>
      <c r="BP73" s="44"/>
      <c r="BQ73" s="44"/>
      <c r="BR73" s="44"/>
      <c r="BS73" s="44"/>
      <c r="BT73" s="44"/>
      <c r="BU73" s="44"/>
      <c r="BV73" s="44"/>
      <c r="BW73" s="44"/>
      <c r="BX73" s="44"/>
      <c r="BY73" s="44"/>
      <c r="BZ73" s="45"/>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4"/>
      <c r="BN74" s="44"/>
      <c r="BO74" s="44"/>
      <c r="BP74" s="44"/>
      <c r="BQ74" s="44"/>
      <c r="BR74" s="44"/>
      <c r="BS74" s="44"/>
      <c r="BT74" s="44"/>
      <c r="BU74" s="44"/>
      <c r="BV74" s="44"/>
      <c r="BW74" s="44"/>
      <c r="BX74" s="44"/>
      <c r="BY74" s="44"/>
      <c r="BZ74" s="45"/>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4"/>
      <c r="BN75" s="44"/>
      <c r="BO75" s="44"/>
      <c r="BP75" s="44"/>
      <c r="BQ75" s="44"/>
      <c r="BR75" s="44"/>
      <c r="BS75" s="44"/>
      <c r="BT75" s="44"/>
      <c r="BU75" s="44"/>
      <c r="BV75" s="44"/>
      <c r="BW75" s="44"/>
      <c r="BX75" s="44"/>
      <c r="BY75" s="44"/>
      <c r="BZ75" s="45"/>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4"/>
      <c r="BN76" s="44"/>
      <c r="BO76" s="44"/>
      <c r="BP76" s="44"/>
      <c r="BQ76" s="44"/>
      <c r="BR76" s="44"/>
      <c r="BS76" s="44"/>
      <c r="BT76" s="44"/>
      <c r="BU76" s="44"/>
      <c r="BV76" s="44"/>
      <c r="BW76" s="44"/>
      <c r="BX76" s="44"/>
      <c r="BY76" s="44"/>
      <c r="BZ76" s="45"/>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4"/>
      <c r="BN77" s="44"/>
      <c r="BO77" s="44"/>
      <c r="BP77" s="44"/>
      <c r="BQ77" s="44"/>
      <c r="BR77" s="44"/>
      <c r="BS77" s="44"/>
      <c r="BT77" s="44"/>
      <c r="BU77" s="44"/>
      <c r="BV77" s="44"/>
      <c r="BW77" s="44"/>
      <c r="BX77" s="44"/>
      <c r="BY77" s="44"/>
      <c r="BZ77" s="45"/>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4"/>
      <c r="BN78" s="44"/>
      <c r="BO78" s="44"/>
      <c r="BP78" s="44"/>
      <c r="BQ78" s="44"/>
      <c r="BR78" s="44"/>
      <c r="BS78" s="44"/>
      <c r="BT78" s="44"/>
      <c r="BU78" s="44"/>
      <c r="BV78" s="44"/>
      <c r="BW78" s="44"/>
      <c r="BX78" s="44"/>
      <c r="BY78" s="44"/>
      <c r="BZ78" s="45"/>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4"/>
      <c r="BN79" s="44"/>
      <c r="BO79" s="44"/>
      <c r="BP79" s="44"/>
      <c r="BQ79" s="44"/>
      <c r="BR79" s="44"/>
      <c r="BS79" s="44"/>
      <c r="BT79" s="44"/>
      <c r="BU79" s="44"/>
      <c r="BV79" s="44"/>
      <c r="BW79" s="44"/>
      <c r="BX79" s="44"/>
      <c r="BY79" s="44"/>
      <c r="BZ79" s="45"/>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4"/>
      <c r="BN80" s="44"/>
      <c r="BO80" s="44"/>
      <c r="BP80" s="44"/>
      <c r="BQ80" s="44"/>
      <c r="BR80" s="44"/>
      <c r="BS80" s="44"/>
      <c r="BT80" s="44"/>
      <c r="BU80" s="44"/>
      <c r="BV80" s="44"/>
      <c r="BW80" s="44"/>
      <c r="BX80" s="44"/>
      <c r="BY80" s="44"/>
      <c r="BZ80" s="45"/>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4"/>
      <c r="BN81" s="44"/>
      <c r="BO81" s="44"/>
      <c r="BP81" s="44"/>
      <c r="BQ81" s="44"/>
      <c r="BR81" s="44"/>
      <c r="BS81" s="44"/>
      <c r="BT81" s="44"/>
      <c r="BU81" s="44"/>
      <c r="BV81" s="44"/>
      <c r="BW81" s="44"/>
      <c r="BX81" s="44"/>
      <c r="BY81" s="44"/>
      <c r="BZ81" s="45"/>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lc36BxHQTRyi78B0DuSnn09DDwW/WzE53t45ogkXRvUKYz36JgmNdqp6nyL/gO8kekcpZ15AK0Kl+ybTe+PX2g==" saltValue="31zD+AjFywn7apaB5jYh9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232343</v>
      </c>
      <c r="D6" s="19">
        <f t="shared" si="3"/>
        <v>46</v>
      </c>
      <c r="E6" s="19">
        <f t="shared" si="3"/>
        <v>17</v>
      </c>
      <c r="F6" s="19">
        <f t="shared" si="3"/>
        <v>1</v>
      </c>
      <c r="G6" s="19">
        <f t="shared" si="3"/>
        <v>0</v>
      </c>
      <c r="H6" s="19" t="str">
        <f t="shared" si="3"/>
        <v>愛知県　北名古屋市</v>
      </c>
      <c r="I6" s="19" t="str">
        <f t="shared" si="3"/>
        <v>法適用</v>
      </c>
      <c r="J6" s="19" t="str">
        <f t="shared" si="3"/>
        <v>下水道事業</v>
      </c>
      <c r="K6" s="19" t="str">
        <f t="shared" si="3"/>
        <v>公共下水道</v>
      </c>
      <c r="L6" s="19" t="str">
        <f t="shared" si="3"/>
        <v>Bb2</v>
      </c>
      <c r="M6" s="19" t="str">
        <f t="shared" si="3"/>
        <v>非設置</v>
      </c>
      <c r="N6" s="20" t="str">
        <f t="shared" si="3"/>
        <v>-</v>
      </c>
      <c r="O6" s="20">
        <f t="shared" si="3"/>
        <v>50.73</v>
      </c>
      <c r="P6" s="20">
        <f t="shared" si="3"/>
        <v>51.61</v>
      </c>
      <c r="Q6" s="20">
        <f t="shared" si="3"/>
        <v>95.86</v>
      </c>
      <c r="R6" s="20">
        <f t="shared" si="3"/>
        <v>2200</v>
      </c>
      <c r="S6" s="20">
        <f t="shared" si="3"/>
        <v>86213</v>
      </c>
      <c r="T6" s="20">
        <f t="shared" si="3"/>
        <v>18.37</v>
      </c>
      <c r="U6" s="20">
        <f t="shared" si="3"/>
        <v>4693.1400000000003</v>
      </c>
      <c r="V6" s="20">
        <f t="shared" si="3"/>
        <v>44363</v>
      </c>
      <c r="W6" s="20">
        <f t="shared" si="3"/>
        <v>5.78</v>
      </c>
      <c r="X6" s="20">
        <f t="shared" si="3"/>
        <v>7675.26</v>
      </c>
      <c r="Y6" s="21" t="str">
        <f>IF(Y7="",NA(),Y7)</f>
        <v>-</v>
      </c>
      <c r="Z6" s="21" t="str">
        <f t="shared" ref="Z6:AH6" si="4">IF(Z7="",NA(),Z7)</f>
        <v>-</v>
      </c>
      <c r="AA6" s="21" t="str">
        <f t="shared" si="4"/>
        <v>-</v>
      </c>
      <c r="AB6" s="21">
        <f t="shared" si="4"/>
        <v>99.5</v>
      </c>
      <c r="AC6" s="21">
        <f t="shared" si="4"/>
        <v>97.56</v>
      </c>
      <c r="AD6" s="21" t="str">
        <f t="shared" si="4"/>
        <v>-</v>
      </c>
      <c r="AE6" s="21" t="str">
        <f t="shared" si="4"/>
        <v>-</v>
      </c>
      <c r="AF6" s="21" t="str">
        <f t="shared" si="4"/>
        <v>-</v>
      </c>
      <c r="AG6" s="21">
        <f t="shared" si="4"/>
        <v>103.57</v>
      </c>
      <c r="AH6" s="21">
        <f t="shared" si="4"/>
        <v>98.52</v>
      </c>
      <c r="AI6" s="20" t="str">
        <f>IF(AI7="","",IF(AI7="-","【-】","【"&amp;SUBSTITUTE(TEXT(AI7,"#,##0.00"),"-","△")&amp;"】"))</f>
        <v>【107.02】</v>
      </c>
      <c r="AJ6" s="21" t="str">
        <f>IF(AJ7="",NA(),AJ7)</f>
        <v>-</v>
      </c>
      <c r="AK6" s="21" t="str">
        <f t="shared" ref="AK6:AS6" si="5">IF(AK7="",NA(),AK7)</f>
        <v>-</v>
      </c>
      <c r="AL6" s="21" t="str">
        <f t="shared" si="5"/>
        <v>-</v>
      </c>
      <c r="AM6" s="21">
        <f t="shared" si="5"/>
        <v>103.64</v>
      </c>
      <c r="AN6" s="21">
        <f t="shared" si="5"/>
        <v>122.86</v>
      </c>
      <c r="AO6" s="21" t="str">
        <f t="shared" si="5"/>
        <v>-</v>
      </c>
      <c r="AP6" s="21" t="str">
        <f t="shared" si="5"/>
        <v>-</v>
      </c>
      <c r="AQ6" s="21" t="str">
        <f t="shared" si="5"/>
        <v>-</v>
      </c>
      <c r="AR6" s="21">
        <f t="shared" si="5"/>
        <v>35.11</v>
      </c>
      <c r="AS6" s="21">
        <f t="shared" si="5"/>
        <v>79.900000000000006</v>
      </c>
      <c r="AT6" s="20" t="str">
        <f>IF(AT7="","",IF(AT7="-","【-】","【"&amp;SUBSTITUTE(TEXT(AT7,"#,##0.00"),"-","△")&amp;"】"))</f>
        <v>【3.09】</v>
      </c>
      <c r="AU6" s="21" t="str">
        <f>IF(AU7="",NA(),AU7)</f>
        <v>-</v>
      </c>
      <c r="AV6" s="21" t="str">
        <f t="shared" ref="AV6:BD6" si="6">IF(AV7="",NA(),AV7)</f>
        <v>-</v>
      </c>
      <c r="AW6" s="21" t="str">
        <f t="shared" si="6"/>
        <v>-</v>
      </c>
      <c r="AX6" s="21">
        <f t="shared" si="6"/>
        <v>143.16999999999999</v>
      </c>
      <c r="AY6" s="21">
        <f t="shared" si="6"/>
        <v>154.54</v>
      </c>
      <c r="AZ6" s="21" t="str">
        <f t="shared" si="6"/>
        <v>-</v>
      </c>
      <c r="BA6" s="21" t="str">
        <f t="shared" si="6"/>
        <v>-</v>
      </c>
      <c r="BB6" s="21" t="str">
        <f t="shared" si="6"/>
        <v>-</v>
      </c>
      <c r="BC6" s="21">
        <f t="shared" si="6"/>
        <v>76.62</v>
      </c>
      <c r="BD6" s="21">
        <f t="shared" si="6"/>
        <v>95.14</v>
      </c>
      <c r="BE6" s="20" t="str">
        <f>IF(BE7="","",IF(BE7="-","【-】","【"&amp;SUBSTITUTE(TEXT(BE7,"#,##0.00"),"-","△")&amp;"】"))</f>
        <v>【71.39】</v>
      </c>
      <c r="BF6" s="21" t="str">
        <f>IF(BF7="",NA(),BF7)</f>
        <v>-</v>
      </c>
      <c r="BG6" s="21" t="str">
        <f t="shared" ref="BG6:BO6" si="7">IF(BG7="",NA(),BG7)</f>
        <v>-</v>
      </c>
      <c r="BH6" s="21" t="str">
        <f t="shared" si="7"/>
        <v>-</v>
      </c>
      <c r="BI6" s="21">
        <f t="shared" si="7"/>
        <v>1681.3</v>
      </c>
      <c r="BJ6" s="21">
        <f t="shared" si="7"/>
        <v>2088.4899999999998</v>
      </c>
      <c r="BK6" s="21" t="str">
        <f t="shared" si="7"/>
        <v>-</v>
      </c>
      <c r="BL6" s="21" t="str">
        <f t="shared" si="7"/>
        <v>-</v>
      </c>
      <c r="BM6" s="21" t="str">
        <f t="shared" si="7"/>
        <v>-</v>
      </c>
      <c r="BN6" s="21">
        <f t="shared" si="7"/>
        <v>1112.44</v>
      </c>
      <c r="BO6" s="21">
        <f t="shared" si="7"/>
        <v>1731.1</v>
      </c>
      <c r="BP6" s="20" t="str">
        <f>IF(BP7="","",IF(BP7="-","【-】","【"&amp;SUBSTITUTE(TEXT(BP7,"#,##0.00"),"-","△")&amp;"】"))</f>
        <v>【669.11】</v>
      </c>
      <c r="BQ6" s="21" t="str">
        <f>IF(BQ7="",NA(),BQ7)</f>
        <v>-</v>
      </c>
      <c r="BR6" s="21" t="str">
        <f t="shared" ref="BR6:BZ6" si="8">IF(BR7="",NA(),BR7)</f>
        <v>-</v>
      </c>
      <c r="BS6" s="21" t="str">
        <f t="shared" si="8"/>
        <v>-</v>
      </c>
      <c r="BT6" s="21">
        <f t="shared" si="8"/>
        <v>76.06</v>
      </c>
      <c r="BU6" s="21">
        <f t="shared" si="8"/>
        <v>76.099999999999994</v>
      </c>
      <c r="BV6" s="21" t="str">
        <f t="shared" si="8"/>
        <v>-</v>
      </c>
      <c r="BW6" s="21" t="str">
        <f t="shared" si="8"/>
        <v>-</v>
      </c>
      <c r="BX6" s="21" t="str">
        <f t="shared" si="8"/>
        <v>-</v>
      </c>
      <c r="BY6" s="21">
        <f t="shared" si="8"/>
        <v>89.61</v>
      </c>
      <c r="BZ6" s="21">
        <f t="shared" si="8"/>
        <v>67.069999999999993</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115.51</v>
      </c>
      <c r="CK6" s="21">
        <f t="shared" si="9"/>
        <v>150.03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【59.99】</v>
      </c>
      <c r="CX6" s="21" t="str">
        <f>IF(CX7="",NA(),CX7)</f>
        <v>-</v>
      </c>
      <c r="CY6" s="21" t="str">
        <f t="shared" ref="CY6:DG6" si="11">IF(CY7="",NA(),CY7)</f>
        <v>-</v>
      </c>
      <c r="CZ6" s="21" t="str">
        <f t="shared" si="11"/>
        <v>-</v>
      </c>
      <c r="DA6" s="21">
        <f t="shared" si="11"/>
        <v>76.430000000000007</v>
      </c>
      <c r="DB6" s="21">
        <f t="shared" si="11"/>
        <v>77.77</v>
      </c>
      <c r="DC6" s="21" t="str">
        <f t="shared" si="11"/>
        <v>-</v>
      </c>
      <c r="DD6" s="21" t="str">
        <f t="shared" si="11"/>
        <v>-</v>
      </c>
      <c r="DE6" s="21" t="str">
        <f t="shared" si="11"/>
        <v>-</v>
      </c>
      <c r="DF6" s="21">
        <f t="shared" si="11"/>
        <v>88.26</v>
      </c>
      <c r="DG6" s="21">
        <f t="shared" si="11"/>
        <v>81.709999999999994</v>
      </c>
      <c r="DH6" s="20" t="str">
        <f>IF(DH7="","",IF(DH7="-","【-】","【"&amp;SUBSTITUTE(TEXT(DH7,"#,##0.00"),"-","△")&amp;"】"))</f>
        <v>【95.72】</v>
      </c>
      <c r="DI6" s="21" t="str">
        <f>IF(DI7="",NA(),DI7)</f>
        <v>-</v>
      </c>
      <c r="DJ6" s="21" t="str">
        <f t="shared" ref="DJ6:DR6" si="12">IF(DJ7="",NA(),DJ7)</f>
        <v>-</v>
      </c>
      <c r="DK6" s="21" t="str">
        <f t="shared" si="12"/>
        <v>-</v>
      </c>
      <c r="DL6" s="21">
        <f t="shared" si="12"/>
        <v>2.56</v>
      </c>
      <c r="DM6" s="21">
        <f t="shared" si="12"/>
        <v>5.0199999999999996</v>
      </c>
      <c r="DN6" s="21" t="str">
        <f t="shared" si="12"/>
        <v>-</v>
      </c>
      <c r="DO6" s="21" t="str">
        <f t="shared" si="12"/>
        <v>-</v>
      </c>
      <c r="DP6" s="21" t="str">
        <f t="shared" si="12"/>
        <v>-</v>
      </c>
      <c r="DQ6" s="21">
        <f t="shared" si="12"/>
        <v>4.4400000000000004</v>
      </c>
      <c r="DR6" s="21">
        <f t="shared" si="12"/>
        <v>5.86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0.01</v>
      </c>
      <c r="EN6" s="21">
        <f t="shared" si="14"/>
        <v>0.02</v>
      </c>
      <c r="EO6" s="20" t="str">
        <f>IF(EO7="","",IF(EO7="-","【-】","【"&amp;SUBSTITUTE(TEXT(EO7,"#,##0.00"),"-","△")&amp;"】"))</f>
        <v>【0.24】</v>
      </c>
    </row>
    <row r="7" spans="1:148" s="22" customFormat="1" x14ac:dyDescent="0.25">
      <c r="A7" s="14"/>
      <c r="B7" s="23">
        <v>2021</v>
      </c>
      <c r="C7" s="23">
        <v>232343</v>
      </c>
      <c r="D7" s="23">
        <v>46</v>
      </c>
      <c r="E7" s="23">
        <v>17</v>
      </c>
      <c r="F7" s="23">
        <v>1</v>
      </c>
      <c r="G7" s="23">
        <v>0</v>
      </c>
      <c r="H7" s="23" t="s">
        <v>96</v>
      </c>
      <c r="I7" s="23" t="s">
        <v>97</v>
      </c>
      <c r="J7" s="23" t="s">
        <v>98</v>
      </c>
      <c r="K7" s="23" t="s">
        <v>99</v>
      </c>
      <c r="L7" s="23" t="s">
        <v>100</v>
      </c>
      <c r="M7" s="23" t="s">
        <v>101</v>
      </c>
      <c r="N7" s="24" t="s">
        <v>102</v>
      </c>
      <c r="O7" s="24">
        <v>50.73</v>
      </c>
      <c r="P7" s="24">
        <v>51.61</v>
      </c>
      <c r="Q7" s="24">
        <v>95.86</v>
      </c>
      <c r="R7" s="24">
        <v>2200</v>
      </c>
      <c r="S7" s="24">
        <v>86213</v>
      </c>
      <c r="T7" s="24">
        <v>18.37</v>
      </c>
      <c r="U7" s="24">
        <v>4693.1400000000003</v>
      </c>
      <c r="V7" s="24">
        <v>44363</v>
      </c>
      <c r="W7" s="24">
        <v>5.78</v>
      </c>
      <c r="X7" s="24">
        <v>7675.26</v>
      </c>
      <c r="Y7" s="24" t="s">
        <v>102</v>
      </c>
      <c r="Z7" s="24" t="s">
        <v>102</v>
      </c>
      <c r="AA7" s="24" t="s">
        <v>102</v>
      </c>
      <c r="AB7" s="24">
        <v>99.5</v>
      </c>
      <c r="AC7" s="24">
        <v>97.56</v>
      </c>
      <c r="AD7" s="24" t="s">
        <v>102</v>
      </c>
      <c r="AE7" s="24" t="s">
        <v>102</v>
      </c>
      <c r="AF7" s="24" t="s">
        <v>102</v>
      </c>
      <c r="AG7" s="24">
        <v>103.57</v>
      </c>
      <c r="AH7" s="24">
        <v>98.52</v>
      </c>
      <c r="AI7" s="24">
        <v>107.02</v>
      </c>
      <c r="AJ7" s="24" t="s">
        <v>102</v>
      </c>
      <c r="AK7" s="24" t="s">
        <v>102</v>
      </c>
      <c r="AL7" s="24" t="s">
        <v>102</v>
      </c>
      <c r="AM7" s="24">
        <v>103.64</v>
      </c>
      <c r="AN7" s="24">
        <v>122.86</v>
      </c>
      <c r="AO7" s="24" t="s">
        <v>102</v>
      </c>
      <c r="AP7" s="24" t="s">
        <v>102</v>
      </c>
      <c r="AQ7" s="24" t="s">
        <v>102</v>
      </c>
      <c r="AR7" s="24">
        <v>35.11</v>
      </c>
      <c r="AS7" s="24">
        <v>79.900000000000006</v>
      </c>
      <c r="AT7" s="24">
        <v>3.09</v>
      </c>
      <c r="AU7" s="24" t="s">
        <v>102</v>
      </c>
      <c r="AV7" s="24" t="s">
        <v>102</v>
      </c>
      <c r="AW7" s="24" t="s">
        <v>102</v>
      </c>
      <c r="AX7" s="24">
        <v>143.16999999999999</v>
      </c>
      <c r="AY7" s="24">
        <v>154.54</v>
      </c>
      <c r="AZ7" s="24" t="s">
        <v>102</v>
      </c>
      <c r="BA7" s="24" t="s">
        <v>102</v>
      </c>
      <c r="BB7" s="24" t="s">
        <v>102</v>
      </c>
      <c r="BC7" s="24">
        <v>76.62</v>
      </c>
      <c r="BD7" s="24">
        <v>95.14</v>
      </c>
      <c r="BE7" s="24">
        <v>71.39</v>
      </c>
      <c r="BF7" s="24" t="s">
        <v>102</v>
      </c>
      <c r="BG7" s="24" t="s">
        <v>102</v>
      </c>
      <c r="BH7" s="24" t="s">
        <v>102</v>
      </c>
      <c r="BI7" s="24">
        <v>1681.3</v>
      </c>
      <c r="BJ7" s="24">
        <v>2088.4899999999998</v>
      </c>
      <c r="BK7" s="24" t="s">
        <v>102</v>
      </c>
      <c r="BL7" s="24" t="s">
        <v>102</v>
      </c>
      <c r="BM7" s="24" t="s">
        <v>102</v>
      </c>
      <c r="BN7" s="24">
        <v>1112.44</v>
      </c>
      <c r="BO7" s="24">
        <v>1731.1</v>
      </c>
      <c r="BP7" s="24">
        <v>669.11</v>
      </c>
      <c r="BQ7" s="24" t="s">
        <v>102</v>
      </c>
      <c r="BR7" s="24" t="s">
        <v>102</v>
      </c>
      <c r="BS7" s="24" t="s">
        <v>102</v>
      </c>
      <c r="BT7" s="24">
        <v>76.06</v>
      </c>
      <c r="BU7" s="24">
        <v>76.099999999999994</v>
      </c>
      <c r="BV7" s="24" t="s">
        <v>102</v>
      </c>
      <c r="BW7" s="24" t="s">
        <v>102</v>
      </c>
      <c r="BX7" s="24" t="s">
        <v>102</v>
      </c>
      <c r="BY7" s="24">
        <v>89.61</v>
      </c>
      <c r="BZ7" s="24">
        <v>67.069999999999993</v>
      </c>
      <c r="CA7" s="24">
        <v>99.73</v>
      </c>
      <c r="CB7" s="24" t="s">
        <v>102</v>
      </c>
      <c r="CC7" s="24" t="s">
        <v>102</v>
      </c>
      <c r="CD7" s="24" t="s">
        <v>102</v>
      </c>
      <c r="CE7" s="24">
        <v>150</v>
      </c>
      <c r="CF7" s="24">
        <v>150</v>
      </c>
      <c r="CG7" s="24" t="s">
        <v>102</v>
      </c>
      <c r="CH7" s="24" t="s">
        <v>102</v>
      </c>
      <c r="CI7" s="24" t="s">
        <v>102</v>
      </c>
      <c r="CJ7" s="24">
        <v>115.51</v>
      </c>
      <c r="CK7" s="24">
        <v>150.03</v>
      </c>
      <c r="CL7" s="24">
        <v>134.97999999999999</v>
      </c>
      <c r="CM7" s="24" t="s">
        <v>102</v>
      </c>
      <c r="CN7" s="24" t="s">
        <v>102</v>
      </c>
      <c r="CO7" s="24" t="s">
        <v>102</v>
      </c>
      <c r="CP7" s="24" t="s">
        <v>102</v>
      </c>
      <c r="CQ7" s="24" t="s">
        <v>102</v>
      </c>
      <c r="CR7" s="24" t="s">
        <v>102</v>
      </c>
      <c r="CS7" s="24" t="s">
        <v>102</v>
      </c>
      <c r="CT7" s="24" t="s">
        <v>102</v>
      </c>
      <c r="CU7" s="24" t="s">
        <v>102</v>
      </c>
      <c r="CV7" s="24" t="s">
        <v>102</v>
      </c>
      <c r="CW7" s="24">
        <v>59.99</v>
      </c>
      <c r="CX7" s="24" t="s">
        <v>102</v>
      </c>
      <c r="CY7" s="24" t="s">
        <v>102</v>
      </c>
      <c r="CZ7" s="24" t="s">
        <v>102</v>
      </c>
      <c r="DA7" s="24">
        <v>76.430000000000007</v>
      </c>
      <c r="DB7" s="24">
        <v>77.77</v>
      </c>
      <c r="DC7" s="24" t="s">
        <v>102</v>
      </c>
      <c r="DD7" s="24" t="s">
        <v>102</v>
      </c>
      <c r="DE7" s="24" t="s">
        <v>102</v>
      </c>
      <c r="DF7" s="24">
        <v>88.26</v>
      </c>
      <c r="DG7" s="24">
        <v>81.709999999999994</v>
      </c>
      <c r="DH7" s="24">
        <v>95.72</v>
      </c>
      <c r="DI7" s="24" t="s">
        <v>102</v>
      </c>
      <c r="DJ7" s="24" t="s">
        <v>102</v>
      </c>
      <c r="DK7" s="24" t="s">
        <v>102</v>
      </c>
      <c r="DL7" s="24">
        <v>2.56</v>
      </c>
      <c r="DM7" s="24">
        <v>5.0199999999999996</v>
      </c>
      <c r="DN7" s="24" t="s">
        <v>102</v>
      </c>
      <c r="DO7" s="24" t="s">
        <v>102</v>
      </c>
      <c r="DP7" s="24" t="s">
        <v>102</v>
      </c>
      <c r="DQ7" s="24">
        <v>4.4400000000000004</v>
      </c>
      <c r="DR7" s="24">
        <v>5.86</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0.01</v>
      </c>
      <c r="EN7" s="24">
        <v>0.02</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2023-01-12T23:31:46Z</dcterms:created>
  <dcterms:modified xsi:type="dcterms:W3CDTF">2023-02-07T00:22:24Z</dcterms:modified>
  <cp:category/>
</cp:coreProperties>
</file>