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Zencho-fs.aicnw.intra.aichi\BC103000_総務部市町村課\理財G（全庁ファイルサーバー）\14 経営比較分析表\R4\03_市町村回答　→01.23〆\35_弥富市\下水道\"/>
    </mc:Choice>
  </mc:AlternateContent>
  <xr:revisionPtr revIDLastSave="0" documentId="13_ncr:1_{3A60F582-31E5-4806-B168-505A8E0ADDAF}" xr6:coauthVersionLast="47" xr6:coauthVersionMax="47" xr10:uidLastSave="{00000000-0000-0000-0000-000000000000}"/>
  <workbookProtection workbookAlgorithmName="SHA-512" workbookHashValue="p84u4t0afugwLNDB1fsjYTxVwDbMpqSlAXlhFfIKouU3EwOra7EHLZ8mhAaNUb7VowMd5KDBtBhPyzUyHViA6w==" workbookSaltValue="U+VU42jpWfoliXJTtJ5Pww==" workbookSpinCount="100000" lockStructure="1"/>
  <bookViews>
    <workbookView xWindow="-103" yWindow="-103" windowWidth="19543" windowHeight="12497"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5" i="4" s="1"/>
  <c r="BZ6" i="5"/>
  <c r="BY6" i="5"/>
  <c r="BX6" i="5"/>
  <c r="BW6" i="5"/>
  <c r="BV6" i="5"/>
  <c r="BU6" i="5"/>
  <c r="BT6" i="5"/>
  <c r="BS6" i="5"/>
  <c r="BR6" i="5"/>
  <c r="BQ6" i="5"/>
  <c r="BP6" i="5"/>
  <c r="H85" i="4" s="1"/>
  <c r="BO6" i="5"/>
  <c r="BN6" i="5"/>
  <c r="BM6" i="5"/>
  <c r="BL6" i="5"/>
  <c r="BK6" i="5"/>
  <c r="BJ6" i="5"/>
  <c r="BI6" i="5"/>
  <c r="BH6" i="5"/>
  <c r="BG6" i="5"/>
  <c r="BF6" i="5"/>
  <c r="BE6" i="5"/>
  <c r="G85" i="4" s="1"/>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BB10" i="4" s="1"/>
  <c r="W6" i="5"/>
  <c r="AT10" i="4" s="1"/>
  <c r="V6" i="5"/>
  <c r="AL10" i="4" s="1"/>
  <c r="U6" i="5"/>
  <c r="BB8" i="4" s="1"/>
  <c r="T6" i="5"/>
  <c r="AT8" i="4" s="1"/>
  <c r="S6" i="5"/>
  <c r="AL8" i="4" s="1"/>
  <c r="R6" i="5"/>
  <c r="AD10" i="4" s="1"/>
  <c r="Q6" i="5"/>
  <c r="P6" i="5"/>
  <c r="O6" i="5"/>
  <c r="N6" i="5"/>
  <c r="B10" i="4" s="1"/>
  <c r="M6" i="5"/>
  <c r="L6" i="5"/>
  <c r="W8" i="4" s="1"/>
  <c r="K6" i="5"/>
  <c r="P8" i="4" s="1"/>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J85" i="4"/>
  <c r="W10" i="4"/>
  <c r="P10" i="4"/>
  <c r="I10" i="4"/>
  <c r="AD8" i="4"/>
</calcChain>
</file>

<file path=xl/sharedStrings.xml><?xml version="1.0" encoding="utf-8"?>
<sst xmlns="http://schemas.openxmlformats.org/spreadsheetml/2006/main" count="299" uniqueCount="116">
  <si>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</si>
  <si>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</si>
  <si>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</si>
  <si>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</si>
  <si>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</si>
  <si>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</si>
  <si>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</si>
  <si>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</si>
  <si>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</si>
  <si>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</si>
  <si>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</si>
  <si>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</si>
  <si>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</si>
  <si>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</si>
  <si>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</si>
  <si>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</si>
  <si>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</si>
  <si>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</si>
  <si>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</si>
  <si>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</si>
  <si>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</si>
  <si>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</si>
  <si>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</si>
  <si>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</si>
  <si>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</si>
  <si>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</si>
  <si>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</si>
  <si>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</si>
  <si>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</si>
  <si>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</si>
  <si>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</si>
  <si>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</si>
  <si>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</si>
  <si>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</si>
  <si>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</si>
  <si>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</si>
  <si>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</si>
  <si>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</si>
  <si>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</si>
  <si>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</si>
  <si>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</si>
  <si>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</si>
  <si>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</si>
  <si>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</si>
  <si>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</si>
  <si>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</si>
  <si>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</si>
  <si>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</si>
  <si>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</si>
  <si>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</si>
  <si>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</si>
  <si>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</si>
  <si>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</si>
  <si>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</si>
  <si>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</si>
  <si>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</si>
  <si>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</si>
  <si>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</si>
  <si>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</si>
  <si>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</si>
  <si>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</si>
  <si>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</si>
  <si>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</si>
  <si>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</si>
  <si>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</si>
  <si>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</si>
  <si>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</si>
  <si>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</si>
  <si>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</si>
  <si>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</si>
  <si>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</si>
  <si>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</si>
  <si>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</si>
  <si>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</si>
  <si>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</si>
  <si>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</si>
  <si>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</si>
  <si>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</si>
  <si>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</si>
  <si>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</si>
  <si>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</si>
  <si>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</si>
  <si>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</si>
  <si>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</si>
  <si>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</si>
  <si>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</si>
  <si>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</si>
  <si>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</si>
  <si>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</si>
  <si>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</si>
  <si>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</si>
  <si>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</si>
  <si>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</si>
  <si>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</si>
  <si>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</si>
  <si>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</si>
  <si>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愛知県　弥富市</t>
  </si>
  <si>
    <t>法適用</t>
  </si>
  <si>
    <t>下水道事業</t>
  </si>
  <si>
    <t>公共下水道</t>
  </si>
  <si>
    <t>Cb3</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</si>
  <si>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</si>
  <si>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</si>
  <si>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</si>
  <si>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</si>
  <si>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</si>
  <si>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</si>
  <si>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</si>
  <si>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</si>
  <si>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</si>
  <si>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</si>
  <si>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</si>
  <si>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</si>
  <si>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①有形固定資産減価償却率
　全国平均及び類似団体平均値より数値が下回っている。
③管渠改善率
　全国平均及び類似団体平均値より数値が上回っている。
　一部管渠にクラックが見られることから、順次更新している。
　平成１５年度から管渠等の整備を行っており、整備から年数がたっていないことから老朽化はあまり進んでいない。定期的に検査を行い長寿命化に努める。</t>
    <rPh sb="1" eb="3">
      <t>ユウケイ</t>
    </rPh>
    <rPh sb="3" eb="5">
      <t>コテイ</t>
    </rPh>
    <rPh sb="5" eb="7">
      <t>シサン</t>
    </rPh>
    <rPh sb="7" eb="9">
      <t>ゲンカ</t>
    </rPh>
    <rPh sb="9" eb="11">
      <t>ショウキャク</t>
    </rPh>
    <rPh sb="11" eb="12">
      <t>リツ</t>
    </rPh>
    <rPh sb="32" eb="33">
      <t>シタ</t>
    </rPh>
    <rPh sb="49" eb="51">
      <t>ゼンコク</t>
    </rPh>
    <rPh sb="51" eb="53">
      <t>ヘイキン</t>
    </rPh>
    <rPh sb="53" eb="54">
      <t>オヨ</t>
    </rPh>
    <rPh sb="67" eb="69">
      <t>ウワマワ</t>
    </rPh>
    <rPh sb="106" eb="108">
      <t>ヘイセイ</t>
    </rPh>
    <rPh sb="110" eb="111">
      <t>ネン</t>
    </rPh>
    <rPh sb="111" eb="112">
      <t>ド</t>
    </rPh>
    <rPh sb="114" eb="116">
      <t>カンキョ</t>
    </rPh>
    <rPh sb="116" eb="117">
      <t>トウ</t>
    </rPh>
    <rPh sb="118" eb="120">
      <t>セイビ</t>
    </rPh>
    <rPh sb="121" eb="122">
      <t>オコナ</t>
    </rPh>
    <rPh sb="127" eb="129">
      <t>セイビ</t>
    </rPh>
    <rPh sb="131" eb="133">
      <t>ネンスウ</t>
    </rPh>
    <rPh sb="144" eb="147">
      <t>ロウキュウカ</t>
    </rPh>
    <rPh sb="151" eb="152">
      <t>スス</t>
    </rPh>
    <rPh sb="158" eb="161">
      <t>テイキテキ</t>
    </rPh>
    <rPh sb="162" eb="164">
      <t>ケンサ</t>
    </rPh>
    <rPh sb="165" eb="166">
      <t>オコナ</t>
    </rPh>
    <rPh sb="167" eb="168">
      <t>チョウ</t>
    </rPh>
    <rPh sb="168" eb="171">
      <t>ジュミョウカ</t>
    </rPh>
    <rPh sb="172" eb="173">
      <t>ツト</t>
    </rPh>
    <phoneticPr fontId="15"/>
  </si>
  <si>
    <t>　平成22年３月末の供用開始から12年を経過しているが、令和７年度までの概成に向けて現在も供用区域の拡大を行っている。
　経営の健全化・効率化の改善方針として、平成30年度から特定環境保全公共下水道事業を公共下水道事業に統合、令和２年４月１日から公営企業法一部適用をし、令和２年度に経営戦略の見直し、令和６年度に経営戦略の改定予定など、経費の節減に努めている。新規起債の発行による数値の低下に注意が必要であるが、接続促進を進め接続数と有収水量を伸ばすことにより各数値の改善を行っていく。</t>
    <rPh sb="28" eb="30">
      <t>レイワ</t>
    </rPh>
    <rPh sb="88" eb="90">
      <t>トクテイ</t>
    </rPh>
    <rPh sb="90" eb="92">
      <t>カンキョウ</t>
    </rPh>
    <rPh sb="92" eb="94">
      <t>ホゼン</t>
    </rPh>
    <rPh sb="94" eb="96">
      <t>コウキョウ</t>
    </rPh>
    <rPh sb="96" eb="99">
      <t>ゲスイドウ</t>
    </rPh>
    <rPh sb="99" eb="101">
      <t>ジギョウ</t>
    </rPh>
    <rPh sb="113" eb="115">
      <t>レイワ</t>
    </rPh>
    <rPh sb="138" eb="140">
      <t>ネンド</t>
    </rPh>
    <rPh sb="141" eb="143">
      <t>ケイエイ</t>
    </rPh>
    <rPh sb="143" eb="145">
      <t>センリャク</t>
    </rPh>
    <rPh sb="146" eb="148">
      <t>ミナオ</t>
    </rPh>
    <rPh sb="150" eb="152">
      <t>レイワ</t>
    </rPh>
    <rPh sb="153" eb="155">
      <t>ネンド</t>
    </rPh>
    <rPh sb="156" eb="158">
      <t>ケイエイ</t>
    </rPh>
    <rPh sb="158" eb="160">
      <t>センリャク</t>
    </rPh>
    <rPh sb="161" eb="163">
      <t>カイテイ</t>
    </rPh>
    <rPh sb="163" eb="165">
      <t>ヨテイ</t>
    </rPh>
    <phoneticPr fontId="16"/>
  </si>
  <si>
    <t>①経常収支比率
　全国平均及び類似団体平均値より数値が下回っている。単年度の収支は黒字ではあるが、今後も健全な経営を続けていくために、啓発活動等の接続促進を実施し、接続数と有収水量を伸ばすことにより使用料収入を増加させるとともに、更なる費用削減を行い、繰入金に依存しないよう努める。
③流動比率
　全国平均より数値が上回っており、類似団体平均値より数値が下回っている。毎年の建設改良費に充てる企業債の新規借入により、企業債の償還額が増加するので、今後も下水道整備が完了するまでは低い水準が見込まれる。しかし、整備完了後は使用料収入を増やすなど企業債の借入を抑制するよう努める。
④企業債残高対事業規模比率
　全国平均より数値が上回っており、類似団体平均値より数値が下回っている。毎年管渠布設工事を行っていることから、企業債の新規借入により、高い数値を示す傾向にある。しかし、年度末に大口事業所の接続があったため、今後は営業収益の増加が見込まれる。今後も更なる接続促進を行い、使用料収入を増加させる。
⑤経費回収率
　全国平均より数値が下回っており、類似団体平均値より数値が上回っている。不明水対策として平成２９年度から管更生を行い、汚水処理費の削減に努めている。適正な使用料収入を確保するために、更なる接続促進を行い、使用料収入を増加させる。
⑥汚水処理原価
　全国平均及び類似団体平均値より数値が上回っている。毎年供用開始区域の拡大をしていることから接続率が低く、有収水量が過小となっており、高い数値を示す傾向にある。更なる接続促進を行うことにより有収水量を増加させ、不明水対策等により汚水処理費の削減に努める。
⑧水洗化率
　全国平均及び類似団体平均値より数値が下回っている。水洗化人口は増加しているが、毎年供用開始区域の拡大をしていることから、低い数値を示している。</t>
    <rPh sb="1" eb="3">
      <t>ケイジョウ</t>
    </rPh>
    <rPh sb="27" eb="28">
      <t>シタ</t>
    </rPh>
    <rPh sb="34" eb="37">
      <t>タンネンド</t>
    </rPh>
    <rPh sb="38" eb="40">
      <t>シュウシ</t>
    </rPh>
    <rPh sb="41" eb="43">
      <t>クロジ</t>
    </rPh>
    <rPh sb="49" eb="51">
      <t>コンゴ</t>
    </rPh>
    <rPh sb="52" eb="54">
      <t>ケンゼン</t>
    </rPh>
    <rPh sb="55" eb="57">
      <t>ケイエイ</t>
    </rPh>
    <rPh sb="58" eb="59">
      <t>ツヅ</t>
    </rPh>
    <rPh sb="99" eb="102">
      <t>シヨウリョウ</t>
    </rPh>
    <rPh sb="102" eb="104">
      <t>シュウニュウ</t>
    </rPh>
    <rPh sb="105" eb="107">
      <t>ゾウカ</t>
    </rPh>
    <rPh sb="115" eb="116">
      <t>サラ</t>
    </rPh>
    <rPh sb="118" eb="120">
      <t>ヒヨウ</t>
    </rPh>
    <rPh sb="120" eb="122">
      <t>サクゲン</t>
    </rPh>
    <rPh sb="123" eb="124">
      <t>オコナ</t>
    </rPh>
    <rPh sb="126" eb="128">
      <t>クリイレ</t>
    </rPh>
    <rPh sb="128" eb="129">
      <t>キン</t>
    </rPh>
    <rPh sb="130" eb="132">
      <t>イゾン</t>
    </rPh>
    <rPh sb="137" eb="138">
      <t>ツト</t>
    </rPh>
    <rPh sb="144" eb="146">
      <t>リュウドウ</t>
    </rPh>
    <rPh sb="146" eb="148">
      <t>ヒリツ</t>
    </rPh>
    <rPh sb="306" eb="308">
      <t>ゼンコク</t>
    </rPh>
    <rPh sb="308" eb="310">
      <t>ヘイキン</t>
    </rPh>
    <rPh sb="322" eb="324">
      <t>ルイジ</t>
    </rPh>
    <rPh sb="324" eb="326">
      <t>ダンタイ</t>
    </rPh>
    <rPh sb="326" eb="328">
      <t>ヘイキン</t>
    </rPh>
    <rPh sb="328" eb="329">
      <t>チ</t>
    </rPh>
    <rPh sb="331" eb="333">
      <t>スウチ</t>
    </rPh>
    <rPh sb="334" eb="336">
      <t>シタマワ</t>
    </rPh>
    <rPh sb="360" eb="362">
      <t>キギョウ</t>
    </rPh>
    <rPh sb="366" eb="368">
      <t>カリイレ</t>
    </rPh>
    <rPh sb="372" eb="373">
      <t>タカ</t>
    </rPh>
    <rPh sb="374" eb="376">
      <t>スウチ</t>
    </rPh>
    <rPh sb="377" eb="378">
      <t>シメ</t>
    </rPh>
    <rPh sb="379" eb="381">
      <t>ケイコウ</t>
    </rPh>
    <rPh sb="391" eb="392">
      <t>マツ</t>
    </rPh>
    <rPh sb="393" eb="395">
      <t>オオグチ</t>
    </rPh>
    <rPh sb="395" eb="398">
      <t>ジギョウショ</t>
    </rPh>
    <rPh sb="399" eb="401">
      <t>セツゾク</t>
    </rPh>
    <rPh sb="408" eb="410">
      <t>コンゴ</t>
    </rPh>
    <rPh sb="411" eb="413">
      <t>エイギョウ</t>
    </rPh>
    <rPh sb="413" eb="415">
      <t>シュウエキ</t>
    </rPh>
    <rPh sb="416" eb="418">
      <t>ゾウカ</t>
    </rPh>
    <rPh sb="419" eb="421">
      <t>ミコ</t>
    </rPh>
    <rPh sb="425" eb="427">
      <t>コンゴ</t>
    </rPh>
    <rPh sb="428" eb="429">
      <t>サラ</t>
    </rPh>
    <rPh sb="433" eb="435">
      <t>ソクシン</t>
    </rPh>
    <rPh sb="436" eb="437">
      <t>オコナ</t>
    </rPh>
    <rPh sb="470" eb="471">
      <t>シタ</t>
    </rPh>
    <rPh sb="489" eb="490">
      <t>ウエ</t>
    </rPh>
    <rPh sb="496" eb="498">
      <t>フメイ</t>
    </rPh>
    <rPh sb="498" eb="499">
      <t>スイ</t>
    </rPh>
    <rPh sb="499" eb="501">
      <t>タイサク</t>
    </rPh>
    <rPh sb="508" eb="510">
      <t>ネンド</t>
    </rPh>
    <rPh sb="512" eb="513">
      <t>カン</t>
    </rPh>
    <rPh sb="513" eb="515">
      <t>コウセイ</t>
    </rPh>
    <rPh sb="516" eb="517">
      <t>オコナ</t>
    </rPh>
    <rPh sb="519" eb="521">
      <t>オスイ</t>
    </rPh>
    <rPh sb="521" eb="523">
      <t>ショリ</t>
    </rPh>
    <rPh sb="523" eb="524">
      <t>ヒ</t>
    </rPh>
    <rPh sb="525" eb="527">
      <t>サクゲン</t>
    </rPh>
    <rPh sb="528" eb="529">
      <t>ツト</t>
    </rPh>
    <rPh sb="534" eb="536">
      <t>テキセイ</t>
    </rPh>
    <rPh sb="537" eb="540">
      <t>シヨウリョウ</t>
    </rPh>
    <rPh sb="540" eb="542">
      <t>シュウニュウ</t>
    </rPh>
    <rPh sb="543" eb="545">
      <t>カクホ</t>
    </rPh>
    <rPh sb="551" eb="552">
      <t>サラ</t>
    </rPh>
    <rPh sb="559" eb="560">
      <t>オコナ</t>
    </rPh>
    <rPh sb="610" eb="612">
      <t>マイトシ</t>
    </rPh>
    <rPh sb="630" eb="632">
      <t>セツゾク</t>
    </rPh>
    <rPh sb="632" eb="633">
      <t>リツ</t>
    </rPh>
    <rPh sb="634" eb="635">
      <t>ヒク</t>
    </rPh>
    <rPh sb="637" eb="639">
      <t>ユウシュウ</t>
    </rPh>
    <rPh sb="639" eb="641">
      <t>スイリョウ</t>
    </rPh>
    <rPh sb="651" eb="652">
      <t>タカ</t>
    </rPh>
    <rPh sb="653" eb="655">
      <t>スウチ</t>
    </rPh>
    <rPh sb="656" eb="657">
      <t>シメ</t>
    </rPh>
    <rPh sb="658" eb="660">
      <t>ケイコウ</t>
    </rPh>
    <rPh sb="664" eb="665">
      <t>サラ</t>
    </rPh>
    <rPh sb="672" eb="673">
      <t>オコナ</t>
    </rPh>
    <rPh sb="684" eb="686">
      <t>ゾウカ</t>
    </rPh>
    <rPh sb="689" eb="691">
      <t>フメイ</t>
    </rPh>
    <rPh sb="691" eb="692">
      <t>スイ</t>
    </rPh>
    <rPh sb="692" eb="694">
      <t>タイサク</t>
    </rPh>
    <rPh sb="694" eb="695">
      <t>ナド</t>
    </rPh>
    <rPh sb="698" eb="700">
      <t>オスイ</t>
    </rPh>
    <rPh sb="700" eb="702">
      <t>ショリ</t>
    </rPh>
    <rPh sb="702" eb="703">
      <t>ヒ</t>
    </rPh>
    <rPh sb="704" eb="706">
      <t>サクゲン</t>
    </rPh>
    <rPh sb="707" eb="708">
      <t>ツト</t>
    </rPh>
    <rPh sb="751" eb="753">
      <t>ゾウカ</t>
    </rPh>
    <rPh sb="759" eb="761">
      <t>マイトシ</t>
    </rPh>
    <rPh sb="780" eb="781">
      <t>ヒク</t>
    </rPh>
    <rPh sb="782" eb="784">
      <t>スウチ</t>
    </rPh>
    <rPh sb="785" eb="786">
      <t>シメ</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</si>
</sst>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8"/>
      <color theme="3"/>
      <name val="游ゴシック Light"/>
      <family val="2"/>
      <charset val="128"/>
      <scheme val="major"/>
    </font>
    <font>
      <sz val="6"/>
      <name val="游ゴシック"/>
      <family val="2"/>
      <charset val="128"/>
      <scheme val="minor"/>
    </font>
    <font>
      <sz val="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92">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7" fillId="0" borderId="6" xfId="0" applyFont="1" applyBorder="1" applyAlignment="1" applyProtection="1">
      <alignment horizontal="left" vertical="top" wrapText="1"/>
      <protection locked="0"/>
    </xf>
    <xf numFmtId="0" fontId="17" fillId="0" borderId="0" xfId="0" applyFont="1" applyAlignment="1" applyProtection="1">
      <alignment horizontal="left" vertical="top" wrapText="1"/>
      <protection locked="0"/>
    </xf>
    <xf numFmtId="0" fontId="17" fillId="0" borderId="7" xfId="0" applyFont="1" applyBorder="1" applyAlignment="1" applyProtection="1">
      <alignment horizontal="left" vertical="top" wrapText="1"/>
      <protection locked="0"/>
    </xf>
    <xf numFmtId="0" fontId="17" fillId="0" borderId="8" xfId="0" applyFont="1" applyBorder="1" applyAlignment="1" applyProtection="1">
      <alignment horizontal="left" vertical="top" wrapText="1"/>
      <protection locked="0"/>
    </xf>
    <xf numFmtId="0" fontId="17" fillId="0" borderId="1" xfId="0" applyFont="1" applyBorder="1" applyAlignment="1" applyProtection="1">
      <alignment horizontal="left" vertical="top" wrapText="1"/>
      <protection locked="0"/>
    </xf>
    <xf numFmtId="0" fontId="17"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6"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7" xfId="2" applyFont="1" applyBorder="1" applyAlignment="1" applyProtection="1">
      <alignment horizontal="left" vertical="top" wrapText="1"/>
      <protection locked="0"/>
    </xf>
    <xf numFmtId="0" fontId="5" fillId="0" borderId="8"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9" xfId="2"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0.31</c:v>
                </c:pt>
                <c:pt idx="4">
                  <c:v>0.39</c:v>
                </c:pt>
              </c:numCache>
            </c:numRef>
          </c:val>
          <c:extLst>
            <c:ext xmlns:c16="http://schemas.microsoft.com/office/drawing/2014/chart" uri="{C3380CC4-5D6E-409C-BE32-E72D297353CC}">
              <c16:uniqueId val="{00000000-E42A-4A28-87FF-06A4926172DD}"/>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0.03</c:v>
                </c:pt>
                <c:pt idx="4">
                  <c:v>0.05</c:v>
                </c:pt>
              </c:numCache>
            </c:numRef>
          </c:val>
          <c:smooth val="0"/>
          <c:extLst>
            <c:ext xmlns:c16="http://schemas.microsoft.com/office/drawing/2014/chart" uri="{C3380CC4-5D6E-409C-BE32-E72D297353CC}">
              <c16:uniqueId val="{00000001-E42A-4A28-87FF-06A4926172DD}"/>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6B7-4789-9050-0BB4DD62D11C}"/>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44.35</c:v>
                </c:pt>
                <c:pt idx="4">
                  <c:v>45.46</c:v>
                </c:pt>
              </c:numCache>
            </c:numRef>
          </c:val>
          <c:smooth val="0"/>
          <c:extLst>
            <c:ext xmlns:c16="http://schemas.microsoft.com/office/drawing/2014/chart" uri="{C3380CC4-5D6E-409C-BE32-E72D297353CC}">
              <c16:uniqueId val="{00000001-96B7-4789-9050-0BB4DD62D11C}"/>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0</c:v>
                </c:pt>
                <c:pt idx="3">
                  <c:v>47.69</c:v>
                </c:pt>
                <c:pt idx="4">
                  <c:v>47.43</c:v>
                </c:pt>
              </c:numCache>
            </c:numRef>
          </c:val>
          <c:extLst>
            <c:ext xmlns:c16="http://schemas.microsoft.com/office/drawing/2014/chart" uri="{C3380CC4-5D6E-409C-BE32-E72D297353CC}">
              <c16:uniqueId val="{00000000-31A0-49B4-970C-B64C33BEC1DA}"/>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63.65</c:v>
                </c:pt>
                <c:pt idx="4">
                  <c:v>62.48</c:v>
                </c:pt>
              </c:numCache>
            </c:numRef>
          </c:val>
          <c:smooth val="0"/>
          <c:extLst>
            <c:ext xmlns:c16="http://schemas.microsoft.com/office/drawing/2014/chart" uri="{C3380CC4-5D6E-409C-BE32-E72D297353CC}">
              <c16:uniqueId val="{00000001-31A0-49B4-970C-B64C33BEC1DA}"/>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0</c:v>
                </c:pt>
                <c:pt idx="3">
                  <c:v>116.98</c:v>
                </c:pt>
                <c:pt idx="4">
                  <c:v>100.32</c:v>
                </c:pt>
              </c:numCache>
            </c:numRef>
          </c:val>
          <c:extLst>
            <c:ext xmlns:c16="http://schemas.microsoft.com/office/drawing/2014/chart" uri="{C3380CC4-5D6E-409C-BE32-E72D297353CC}">
              <c16:uniqueId val="{00000000-865C-43DA-9092-12C024148D04}"/>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105.2</c:v>
                </c:pt>
                <c:pt idx="4">
                  <c:v>102.6</c:v>
                </c:pt>
              </c:numCache>
            </c:numRef>
          </c:val>
          <c:smooth val="0"/>
          <c:extLst>
            <c:ext xmlns:c16="http://schemas.microsoft.com/office/drawing/2014/chart" uri="{C3380CC4-5D6E-409C-BE32-E72D297353CC}">
              <c16:uniqueId val="{00000001-865C-43DA-9092-12C024148D04}"/>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0</c:v>
                </c:pt>
                <c:pt idx="3">
                  <c:v>1.95</c:v>
                </c:pt>
                <c:pt idx="4">
                  <c:v>3.78</c:v>
                </c:pt>
              </c:numCache>
            </c:numRef>
          </c:val>
          <c:extLst>
            <c:ext xmlns:c16="http://schemas.microsoft.com/office/drawing/2014/chart" uri="{C3380CC4-5D6E-409C-BE32-E72D297353CC}">
              <c16:uniqueId val="{00000000-84D6-4E07-80FC-82B19D6A654C}"/>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6.42</c:v>
                </c:pt>
                <c:pt idx="4">
                  <c:v>8.2799999999999994</c:v>
                </c:pt>
              </c:numCache>
            </c:numRef>
          </c:val>
          <c:smooth val="0"/>
          <c:extLst>
            <c:ext xmlns:c16="http://schemas.microsoft.com/office/drawing/2014/chart" uri="{C3380CC4-5D6E-409C-BE32-E72D297353CC}">
              <c16:uniqueId val="{00000001-84D6-4E07-80FC-82B19D6A654C}"/>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66A2-4BF2-A3D3-CE69F13E1C8A}"/>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formatCode="#,##0.00;&quot;△&quot;#,##0.00">
                  <c:v>0</c:v>
                </c:pt>
                <c:pt idx="4" formatCode="#,##0.00;&quot;△&quot;#,##0.00">
                  <c:v>0</c:v>
                </c:pt>
              </c:numCache>
            </c:numRef>
          </c:val>
          <c:smooth val="0"/>
          <c:extLst>
            <c:ext xmlns:c16="http://schemas.microsoft.com/office/drawing/2014/chart" uri="{C3380CC4-5D6E-409C-BE32-E72D297353CC}">
              <c16:uniqueId val="{00000001-66A2-4BF2-A3D3-CE69F13E1C8A}"/>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D3D1-47E8-A0F8-11460CAD8D6B}"/>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47.88</c:v>
                </c:pt>
                <c:pt idx="4">
                  <c:v>55.31</c:v>
                </c:pt>
              </c:numCache>
            </c:numRef>
          </c:val>
          <c:smooth val="0"/>
          <c:extLst>
            <c:ext xmlns:c16="http://schemas.microsoft.com/office/drawing/2014/chart" uri="{C3380CC4-5D6E-409C-BE32-E72D297353CC}">
              <c16:uniqueId val="{00000001-D3D1-47E8-A0F8-11460CAD8D6B}"/>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0</c:v>
                </c:pt>
                <c:pt idx="3">
                  <c:v>88.14</c:v>
                </c:pt>
                <c:pt idx="4">
                  <c:v>82.65</c:v>
                </c:pt>
              </c:numCache>
            </c:numRef>
          </c:val>
          <c:extLst>
            <c:ext xmlns:c16="http://schemas.microsoft.com/office/drawing/2014/chart" uri="{C3380CC4-5D6E-409C-BE32-E72D297353CC}">
              <c16:uniqueId val="{00000000-3C93-4826-AADF-DA9E43629B96}"/>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151.49</c:v>
                </c:pt>
                <c:pt idx="4">
                  <c:v>123.63</c:v>
                </c:pt>
              </c:numCache>
            </c:numRef>
          </c:val>
          <c:smooth val="0"/>
          <c:extLst>
            <c:ext xmlns:c16="http://schemas.microsoft.com/office/drawing/2014/chart" uri="{C3380CC4-5D6E-409C-BE32-E72D297353CC}">
              <c16:uniqueId val="{00000001-3C93-4826-AADF-DA9E43629B96}"/>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1184.1099999999999</c:v>
                </c:pt>
                <c:pt idx="4">
                  <c:v>857.91</c:v>
                </c:pt>
              </c:numCache>
            </c:numRef>
          </c:val>
          <c:extLst>
            <c:ext xmlns:c16="http://schemas.microsoft.com/office/drawing/2014/chart" uri="{C3380CC4-5D6E-409C-BE32-E72D297353CC}">
              <c16:uniqueId val="{00000000-D79D-4340-B299-C2CD50F44D0D}"/>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2103.92</c:v>
                </c:pt>
                <c:pt idx="4">
                  <c:v>2411.29</c:v>
                </c:pt>
              </c:numCache>
            </c:numRef>
          </c:val>
          <c:smooth val="0"/>
          <c:extLst>
            <c:ext xmlns:c16="http://schemas.microsoft.com/office/drawing/2014/chart" uri="{C3380CC4-5D6E-409C-BE32-E72D297353CC}">
              <c16:uniqueId val="{00000001-D79D-4340-B299-C2CD50F44D0D}"/>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0</c:v>
                </c:pt>
                <c:pt idx="3">
                  <c:v>89.17</c:v>
                </c:pt>
                <c:pt idx="4">
                  <c:v>90.07</c:v>
                </c:pt>
              </c:numCache>
            </c:numRef>
          </c:val>
          <c:extLst>
            <c:ext xmlns:c16="http://schemas.microsoft.com/office/drawing/2014/chart" uri="{C3380CC4-5D6E-409C-BE32-E72D297353CC}">
              <c16:uniqueId val="{00000000-9A22-4A21-90F8-556681E426FF}"/>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83.47</c:v>
                </c:pt>
                <c:pt idx="4">
                  <c:v>79.77</c:v>
                </c:pt>
              </c:numCache>
            </c:numRef>
          </c:val>
          <c:smooth val="0"/>
          <c:extLst>
            <c:ext xmlns:c16="http://schemas.microsoft.com/office/drawing/2014/chart" uri="{C3380CC4-5D6E-409C-BE32-E72D297353CC}">
              <c16:uniqueId val="{00000001-9A22-4A21-90F8-556681E426FF}"/>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0</c:v>
                </c:pt>
                <c:pt idx="3">
                  <c:v>199.06</c:v>
                </c:pt>
                <c:pt idx="4">
                  <c:v>196.05</c:v>
                </c:pt>
              </c:numCache>
            </c:numRef>
          </c:val>
          <c:extLst>
            <c:ext xmlns:c16="http://schemas.microsoft.com/office/drawing/2014/chart" uri="{C3380CC4-5D6E-409C-BE32-E72D297353CC}">
              <c16:uniqueId val="{00000000-07C9-4E2B-A58A-7C4DE4A8532A}"/>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171.43</c:v>
                </c:pt>
                <c:pt idx="4">
                  <c:v>181.45</c:v>
                </c:pt>
              </c:numCache>
            </c:numRef>
          </c:val>
          <c:smooth val="0"/>
          <c:extLst>
            <c:ext xmlns:c16="http://schemas.microsoft.com/office/drawing/2014/chart" uri="{C3380CC4-5D6E-409C-BE32-E72D297353CC}">
              <c16:uniqueId val="{00000001-07C9-4E2B-A58A-7C4DE4A8532A}"/>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heetViews>
  <sheetFormatPr defaultColWidth="2.69140625" defaultRowHeight="13.3" x14ac:dyDescent="0.25"/>
  <cols>
    <col min="1" max="1" width="2.69140625" customWidth="1"/>
    <col min="2" max="62" width="3.765625" customWidth="1"/>
    <col min="64" max="78" width="3.07421875" customWidth="1"/>
    <col min="79" max="79" width="4.4609375" bestFit="1" customWidth="1"/>
    <col min="81" max="82" width="4.4609375" bestFit="1" customWidth="1"/>
  </cols>
  <sheetData>
    <row r="1" spans="1:78" ht="17.25" customHeight="1" x14ac:dyDescent="0.2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2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2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2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5">
      <c r="A6" s="2"/>
      <c r="B6" s="30" t="str">
        <f>データ!H6</f>
        <v>愛知県　弥富市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25">
      <c r="A8" s="2"/>
      <c r="B8" s="40" t="str">
        <f>データ!I6</f>
        <v>法適用</v>
      </c>
      <c r="C8" s="40"/>
      <c r="D8" s="40"/>
      <c r="E8" s="40"/>
      <c r="F8" s="40"/>
      <c r="G8" s="40"/>
      <c r="H8" s="40"/>
      <c r="I8" s="40" t="str">
        <f>データ!J6</f>
        <v>下水道事業</v>
      </c>
      <c r="J8" s="40"/>
      <c r="K8" s="40"/>
      <c r="L8" s="40"/>
      <c r="M8" s="40"/>
      <c r="N8" s="40"/>
      <c r="O8" s="40"/>
      <c r="P8" s="40" t="str">
        <f>データ!K6</f>
        <v>公共下水道</v>
      </c>
      <c r="Q8" s="40"/>
      <c r="R8" s="40"/>
      <c r="S8" s="40"/>
      <c r="T8" s="40"/>
      <c r="U8" s="40"/>
      <c r="V8" s="40"/>
      <c r="W8" s="40" t="str">
        <f>データ!L6</f>
        <v>Cb3</v>
      </c>
      <c r="X8" s="40"/>
      <c r="Y8" s="40"/>
      <c r="Z8" s="40"/>
      <c r="AA8" s="40"/>
      <c r="AB8" s="40"/>
      <c r="AC8" s="40"/>
      <c r="AD8" s="41" t="str">
        <f>データ!$M$6</f>
        <v>非設置</v>
      </c>
      <c r="AE8" s="41"/>
      <c r="AF8" s="41"/>
      <c r="AG8" s="41"/>
      <c r="AH8" s="41"/>
      <c r="AI8" s="41"/>
      <c r="AJ8" s="41"/>
      <c r="AK8" s="3"/>
      <c r="AL8" s="42">
        <f>データ!S6</f>
        <v>44060</v>
      </c>
      <c r="AM8" s="42"/>
      <c r="AN8" s="42"/>
      <c r="AO8" s="42"/>
      <c r="AP8" s="42"/>
      <c r="AQ8" s="42"/>
      <c r="AR8" s="42"/>
      <c r="AS8" s="42"/>
      <c r="AT8" s="35">
        <f>データ!T6</f>
        <v>49.11</v>
      </c>
      <c r="AU8" s="35"/>
      <c r="AV8" s="35"/>
      <c r="AW8" s="35"/>
      <c r="AX8" s="35"/>
      <c r="AY8" s="35"/>
      <c r="AZ8" s="35"/>
      <c r="BA8" s="35"/>
      <c r="BB8" s="35">
        <f>データ!U6</f>
        <v>897.17</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2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25">
      <c r="A10" s="2"/>
      <c r="B10" s="35" t="str">
        <f>データ!N6</f>
        <v>-</v>
      </c>
      <c r="C10" s="35"/>
      <c r="D10" s="35"/>
      <c r="E10" s="35"/>
      <c r="F10" s="35"/>
      <c r="G10" s="35"/>
      <c r="H10" s="35"/>
      <c r="I10" s="35">
        <f>データ!O6</f>
        <v>38.1</v>
      </c>
      <c r="J10" s="35"/>
      <c r="K10" s="35"/>
      <c r="L10" s="35"/>
      <c r="M10" s="35"/>
      <c r="N10" s="35"/>
      <c r="O10" s="35"/>
      <c r="P10" s="35">
        <f>データ!P6</f>
        <v>47.55</v>
      </c>
      <c r="Q10" s="35"/>
      <c r="R10" s="35"/>
      <c r="S10" s="35"/>
      <c r="T10" s="35"/>
      <c r="U10" s="35"/>
      <c r="V10" s="35"/>
      <c r="W10" s="35">
        <f>データ!Q6</f>
        <v>89.33</v>
      </c>
      <c r="X10" s="35"/>
      <c r="Y10" s="35"/>
      <c r="Z10" s="35"/>
      <c r="AA10" s="35"/>
      <c r="AB10" s="35"/>
      <c r="AC10" s="35"/>
      <c r="AD10" s="42">
        <f>データ!R6</f>
        <v>3300</v>
      </c>
      <c r="AE10" s="42"/>
      <c r="AF10" s="42"/>
      <c r="AG10" s="42"/>
      <c r="AH10" s="42"/>
      <c r="AI10" s="42"/>
      <c r="AJ10" s="42"/>
      <c r="AK10" s="2"/>
      <c r="AL10" s="42">
        <f>データ!V6</f>
        <v>20838</v>
      </c>
      <c r="AM10" s="42"/>
      <c r="AN10" s="42"/>
      <c r="AO10" s="42"/>
      <c r="AP10" s="42"/>
      <c r="AQ10" s="42"/>
      <c r="AR10" s="42"/>
      <c r="AS10" s="42"/>
      <c r="AT10" s="35">
        <f>データ!W6</f>
        <v>3.64</v>
      </c>
      <c r="AU10" s="35"/>
      <c r="AV10" s="35"/>
      <c r="AW10" s="35"/>
      <c r="AX10" s="35"/>
      <c r="AY10" s="35"/>
      <c r="AZ10" s="35"/>
      <c r="BA10" s="35"/>
      <c r="BB10" s="35">
        <f>データ!X6</f>
        <v>5724.73</v>
      </c>
      <c r="BC10" s="35"/>
      <c r="BD10" s="35"/>
      <c r="BE10" s="35"/>
      <c r="BF10" s="35"/>
      <c r="BG10" s="35"/>
      <c r="BH10" s="35"/>
      <c r="BI10" s="35"/>
      <c r="BJ10" s="2"/>
      <c r="BK10" s="2"/>
      <c r="BL10" s="67" t="s">
        <v>22</v>
      </c>
      <c r="BM10" s="68"/>
      <c r="BN10" s="69" t="s">
        <v>23</v>
      </c>
      <c r="BO10" s="69"/>
      <c r="BP10" s="69"/>
      <c r="BQ10" s="69"/>
      <c r="BR10" s="69"/>
      <c r="BS10" s="69"/>
      <c r="BT10" s="69"/>
      <c r="BU10" s="69"/>
      <c r="BV10" s="69"/>
      <c r="BW10" s="69"/>
      <c r="BX10" s="69"/>
      <c r="BY10" s="70"/>
    </row>
    <row r="11" spans="1:78" ht="9.75" customHeight="1" x14ac:dyDescent="0.2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2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2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25">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25">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2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115</v>
      </c>
      <c r="BM16" s="62"/>
      <c r="BN16" s="62"/>
      <c r="BO16" s="62"/>
      <c r="BP16" s="62"/>
      <c r="BQ16" s="62"/>
      <c r="BR16" s="62"/>
      <c r="BS16" s="62"/>
      <c r="BT16" s="62"/>
      <c r="BU16" s="62"/>
      <c r="BV16" s="62"/>
      <c r="BW16" s="62"/>
      <c r="BX16" s="62"/>
      <c r="BY16" s="62"/>
      <c r="BZ16" s="63"/>
    </row>
    <row r="17" spans="1:78" ht="13.5" customHeight="1" x14ac:dyDescent="0.2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2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2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2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2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2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2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2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2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2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2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2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2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2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2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2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2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2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2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2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2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2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2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2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2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2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2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2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2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2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2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71" t="s">
        <v>113</v>
      </c>
      <c r="BM47" s="72"/>
      <c r="BN47" s="72"/>
      <c r="BO47" s="72"/>
      <c r="BP47" s="72"/>
      <c r="BQ47" s="72"/>
      <c r="BR47" s="72"/>
      <c r="BS47" s="72"/>
      <c r="BT47" s="72"/>
      <c r="BU47" s="72"/>
      <c r="BV47" s="72"/>
      <c r="BW47" s="72"/>
      <c r="BX47" s="72"/>
      <c r="BY47" s="72"/>
      <c r="BZ47" s="73"/>
    </row>
    <row r="48" spans="1:78" ht="13.5" customHeight="1" x14ac:dyDescent="0.2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71"/>
      <c r="BM48" s="72"/>
      <c r="BN48" s="72"/>
      <c r="BO48" s="72"/>
      <c r="BP48" s="72"/>
      <c r="BQ48" s="72"/>
      <c r="BR48" s="72"/>
      <c r="BS48" s="72"/>
      <c r="BT48" s="72"/>
      <c r="BU48" s="72"/>
      <c r="BV48" s="72"/>
      <c r="BW48" s="72"/>
      <c r="BX48" s="72"/>
      <c r="BY48" s="72"/>
      <c r="BZ48" s="73"/>
    </row>
    <row r="49" spans="1:78" ht="13.5" customHeight="1" x14ac:dyDescent="0.2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71"/>
      <c r="BM49" s="72"/>
      <c r="BN49" s="72"/>
      <c r="BO49" s="72"/>
      <c r="BP49" s="72"/>
      <c r="BQ49" s="72"/>
      <c r="BR49" s="72"/>
      <c r="BS49" s="72"/>
      <c r="BT49" s="72"/>
      <c r="BU49" s="72"/>
      <c r="BV49" s="72"/>
      <c r="BW49" s="72"/>
      <c r="BX49" s="72"/>
      <c r="BY49" s="72"/>
      <c r="BZ49" s="73"/>
    </row>
    <row r="50" spans="1:78" ht="13.5" customHeight="1" x14ac:dyDescent="0.2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71"/>
      <c r="BM50" s="72"/>
      <c r="BN50" s="72"/>
      <c r="BO50" s="72"/>
      <c r="BP50" s="72"/>
      <c r="BQ50" s="72"/>
      <c r="BR50" s="72"/>
      <c r="BS50" s="72"/>
      <c r="BT50" s="72"/>
      <c r="BU50" s="72"/>
      <c r="BV50" s="72"/>
      <c r="BW50" s="72"/>
      <c r="BX50" s="72"/>
      <c r="BY50" s="72"/>
      <c r="BZ50" s="73"/>
    </row>
    <row r="51" spans="1:78" ht="13.5" customHeight="1" x14ac:dyDescent="0.2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71"/>
      <c r="BM51" s="72"/>
      <c r="BN51" s="72"/>
      <c r="BO51" s="72"/>
      <c r="BP51" s="72"/>
      <c r="BQ51" s="72"/>
      <c r="BR51" s="72"/>
      <c r="BS51" s="72"/>
      <c r="BT51" s="72"/>
      <c r="BU51" s="72"/>
      <c r="BV51" s="72"/>
      <c r="BW51" s="72"/>
      <c r="BX51" s="72"/>
      <c r="BY51" s="72"/>
      <c r="BZ51" s="73"/>
    </row>
    <row r="52" spans="1:78" ht="13.5" customHeight="1" x14ac:dyDescent="0.2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71"/>
      <c r="BM52" s="72"/>
      <c r="BN52" s="72"/>
      <c r="BO52" s="72"/>
      <c r="BP52" s="72"/>
      <c r="BQ52" s="72"/>
      <c r="BR52" s="72"/>
      <c r="BS52" s="72"/>
      <c r="BT52" s="72"/>
      <c r="BU52" s="72"/>
      <c r="BV52" s="72"/>
      <c r="BW52" s="72"/>
      <c r="BX52" s="72"/>
      <c r="BY52" s="72"/>
      <c r="BZ52" s="73"/>
    </row>
    <row r="53" spans="1:78" ht="13.5" customHeight="1" x14ac:dyDescent="0.2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71"/>
      <c r="BM53" s="72"/>
      <c r="BN53" s="72"/>
      <c r="BO53" s="72"/>
      <c r="BP53" s="72"/>
      <c r="BQ53" s="72"/>
      <c r="BR53" s="72"/>
      <c r="BS53" s="72"/>
      <c r="BT53" s="72"/>
      <c r="BU53" s="72"/>
      <c r="BV53" s="72"/>
      <c r="BW53" s="72"/>
      <c r="BX53" s="72"/>
      <c r="BY53" s="72"/>
      <c r="BZ53" s="73"/>
    </row>
    <row r="54" spans="1:78" ht="13.5" customHeight="1" x14ac:dyDescent="0.2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71"/>
      <c r="BM54" s="72"/>
      <c r="BN54" s="72"/>
      <c r="BO54" s="72"/>
      <c r="BP54" s="72"/>
      <c r="BQ54" s="72"/>
      <c r="BR54" s="72"/>
      <c r="BS54" s="72"/>
      <c r="BT54" s="72"/>
      <c r="BU54" s="72"/>
      <c r="BV54" s="72"/>
      <c r="BW54" s="72"/>
      <c r="BX54" s="72"/>
      <c r="BY54" s="72"/>
      <c r="BZ54" s="73"/>
    </row>
    <row r="55" spans="1:78" ht="13.5" customHeight="1" x14ac:dyDescent="0.2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71"/>
      <c r="BM55" s="72"/>
      <c r="BN55" s="72"/>
      <c r="BO55" s="72"/>
      <c r="BP55" s="72"/>
      <c r="BQ55" s="72"/>
      <c r="BR55" s="72"/>
      <c r="BS55" s="72"/>
      <c r="BT55" s="72"/>
      <c r="BU55" s="72"/>
      <c r="BV55" s="72"/>
      <c r="BW55" s="72"/>
      <c r="BX55" s="72"/>
      <c r="BY55" s="72"/>
      <c r="BZ55" s="73"/>
    </row>
    <row r="56" spans="1:78" ht="13.5" customHeight="1" x14ac:dyDescent="0.2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71"/>
      <c r="BM56" s="72"/>
      <c r="BN56" s="72"/>
      <c r="BO56" s="72"/>
      <c r="BP56" s="72"/>
      <c r="BQ56" s="72"/>
      <c r="BR56" s="72"/>
      <c r="BS56" s="72"/>
      <c r="BT56" s="72"/>
      <c r="BU56" s="72"/>
      <c r="BV56" s="72"/>
      <c r="BW56" s="72"/>
      <c r="BX56" s="72"/>
      <c r="BY56" s="72"/>
      <c r="BZ56" s="73"/>
    </row>
    <row r="57" spans="1:78" ht="13.5" customHeight="1" x14ac:dyDescent="0.2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71"/>
      <c r="BM57" s="72"/>
      <c r="BN57" s="72"/>
      <c r="BO57" s="72"/>
      <c r="BP57" s="72"/>
      <c r="BQ57" s="72"/>
      <c r="BR57" s="72"/>
      <c r="BS57" s="72"/>
      <c r="BT57" s="72"/>
      <c r="BU57" s="72"/>
      <c r="BV57" s="72"/>
      <c r="BW57" s="72"/>
      <c r="BX57" s="72"/>
      <c r="BY57" s="72"/>
      <c r="BZ57" s="73"/>
    </row>
    <row r="58" spans="1:78" ht="13.5" customHeight="1" x14ac:dyDescent="0.2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71"/>
      <c r="BM58" s="72"/>
      <c r="BN58" s="72"/>
      <c r="BO58" s="72"/>
      <c r="BP58" s="72"/>
      <c r="BQ58" s="72"/>
      <c r="BR58" s="72"/>
      <c r="BS58" s="72"/>
      <c r="BT58" s="72"/>
      <c r="BU58" s="72"/>
      <c r="BV58" s="72"/>
      <c r="BW58" s="72"/>
      <c r="BX58" s="72"/>
      <c r="BY58" s="72"/>
      <c r="BZ58" s="73"/>
    </row>
    <row r="59" spans="1:78" ht="13.5" customHeight="1" x14ac:dyDescent="0.2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71"/>
      <c r="BM59" s="72"/>
      <c r="BN59" s="72"/>
      <c r="BO59" s="72"/>
      <c r="BP59" s="72"/>
      <c r="BQ59" s="72"/>
      <c r="BR59" s="72"/>
      <c r="BS59" s="72"/>
      <c r="BT59" s="72"/>
      <c r="BU59" s="72"/>
      <c r="BV59" s="72"/>
      <c r="BW59" s="72"/>
      <c r="BX59" s="72"/>
      <c r="BY59" s="72"/>
      <c r="BZ59" s="73"/>
    </row>
    <row r="60" spans="1:78" ht="13.5" customHeight="1" x14ac:dyDescent="0.25">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71"/>
      <c r="BM60" s="72"/>
      <c r="BN60" s="72"/>
      <c r="BO60" s="72"/>
      <c r="BP60" s="72"/>
      <c r="BQ60" s="72"/>
      <c r="BR60" s="72"/>
      <c r="BS60" s="72"/>
      <c r="BT60" s="72"/>
      <c r="BU60" s="72"/>
      <c r="BV60" s="72"/>
      <c r="BW60" s="72"/>
      <c r="BX60" s="72"/>
      <c r="BY60" s="72"/>
      <c r="BZ60" s="73"/>
    </row>
    <row r="61" spans="1:78" ht="13.5" customHeight="1" x14ac:dyDescent="0.25">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71"/>
      <c r="BM61" s="72"/>
      <c r="BN61" s="72"/>
      <c r="BO61" s="72"/>
      <c r="BP61" s="72"/>
      <c r="BQ61" s="72"/>
      <c r="BR61" s="72"/>
      <c r="BS61" s="72"/>
      <c r="BT61" s="72"/>
      <c r="BU61" s="72"/>
      <c r="BV61" s="72"/>
      <c r="BW61" s="72"/>
      <c r="BX61" s="72"/>
      <c r="BY61" s="72"/>
      <c r="BZ61" s="73"/>
    </row>
    <row r="62" spans="1:78" ht="13.5" customHeight="1" x14ac:dyDescent="0.2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71"/>
      <c r="BM62" s="72"/>
      <c r="BN62" s="72"/>
      <c r="BO62" s="72"/>
      <c r="BP62" s="72"/>
      <c r="BQ62" s="72"/>
      <c r="BR62" s="72"/>
      <c r="BS62" s="72"/>
      <c r="BT62" s="72"/>
      <c r="BU62" s="72"/>
      <c r="BV62" s="72"/>
      <c r="BW62" s="72"/>
      <c r="BX62" s="72"/>
      <c r="BY62" s="72"/>
      <c r="BZ62" s="73"/>
    </row>
    <row r="63" spans="1:78" ht="13.5" customHeight="1" x14ac:dyDescent="0.2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74"/>
      <c r="BM63" s="75"/>
      <c r="BN63" s="75"/>
      <c r="BO63" s="75"/>
      <c r="BP63" s="75"/>
      <c r="BQ63" s="75"/>
      <c r="BR63" s="75"/>
      <c r="BS63" s="75"/>
      <c r="BT63" s="75"/>
      <c r="BU63" s="75"/>
      <c r="BV63" s="75"/>
      <c r="BW63" s="75"/>
      <c r="BX63" s="75"/>
      <c r="BY63" s="75"/>
      <c r="BZ63" s="76"/>
    </row>
    <row r="64" spans="1:78" ht="13.5" customHeight="1" x14ac:dyDescent="0.2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2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2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77" t="s">
        <v>114</v>
      </c>
      <c r="BM66" s="78"/>
      <c r="BN66" s="78"/>
      <c r="BO66" s="78"/>
      <c r="BP66" s="78"/>
      <c r="BQ66" s="78"/>
      <c r="BR66" s="78"/>
      <c r="BS66" s="78"/>
      <c r="BT66" s="78"/>
      <c r="BU66" s="78"/>
      <c r="BV66" s="78"/>
      <c r="BW66" s="78"/>
      <c r="BX66" s="78"/>
      <c r="BY66" s="78"/>
      <c r="BZ66" s="79"/>
    </row>
    <row r="67" spans="1:78" ht="13.5" customHeight="1" x14ac:dyDescent="0.2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77"/>
      <c r="BM67" s="78"/>
      <c r="BN67" s="78"/>
      <c r="BO67" s="78"/>
      <c r="BP67" s="78"/>
      <c r="BQ67" s="78"/>
      <c r="BR67" s="78"/>
      <c r="BS67" s="78"/>
      <c r="BT67" s="78"/>
      <c r="BU67" s="78"/>
      <c r="BV67" s="78"/>
      <c r="BW67" s="78"/>
      <c r="BX67" s="78"/>
      <c r="BY67" s="78"/>
      <c r="BZ67" s="79"/>
    </row>
    <row r="68" spans="1:78" ht="13.5" customHeight="1" x14ac:dyDescent="0.2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77"/>
      <c r="BM68" s="78"/>
      <c r="BN68" s="78"/>
      <c r="BO68" s="78"/>
      <c r="BP68" s="78"/>
      <c r="BQ68" s="78"/>
      <c r="BR68" s="78"/>
      <c r="BS68" s="78"/>
      <c r="BT68" s="78"/>
      <c r="BU68" s="78"/>
      <c r="BV68" s="78"/>
      <c r="BW68" s="78"/>
      <c r="BX68" s="78"/>
      <c r="BY68" s="78"/>
      <c r="BZ68" s="79"/>
    </row>
    <row r="69" spans="1:78" ht="13.5" customHeight="1" x14ac:dyDescent="0.2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77"/>
      <c r="BM69" s="78"/>
      <c r="BN69" s="78"/>
      <c r="BO69" s="78"/>
      <c r="BP69" s="78"/>
      <c r="BQ69" s="78"/>
      <c r="BR69" s="78"/>
      <c r="BS69" s="78"/>
      <c r="BT69" s="78"/>
      <c r="BU69" s="78"/>
      <c r="BV69" s="78"/>
      <c r="BW69" s="78"/>
      <c r="BX69" s="78"/>
      <c r="BY69" s="78"/>
      <c r="BZ69" s="79"/>
    </row>
    <row r="70" spans="1:78" ht="13.5" customHeight="1" x14ac:dyDescent="0.2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77"/>
      <c r="BM70" s="78"/>
      <c r="BN70" s="78"/>
      <c r="BO70" s="78"/>
      <c r="BP70" s="78"/>
      <c r="BQ70" s="78"/>
      <c r="BR70" s="78"/>
      <c r="BS70" s="78"/>
      <c r="BT70" s="78"/>
      <c r="BU70" s="78"/>
      <c r="BV70" s="78"/>
      <c r="BW70" s="78"/>
      <c r="BX70" s="78"/>
      <c r="BY70" s="78"/>
      <c r="BZ70" s="79"/>
    </row>
    <row r="71" spans="1:78" ht="13.5" customHeight="1" x14ac:dyDescent="0.2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77"/>
      <c r="BM71" s="78"/>
      <c r="BN71" s="78"/>
      <c r="BO71" s="78"/>
      <c r="BP71" s="78"/>
      <c r="BQ71" s="78"/>
      <c r="BR71" s="78"/>
      <c r="BS71" s="78"/>
      <c r="BT71" s="78"/>
      <c r="BU71" s="78"/>
      <c r="BV71" s="78"/>
      <c r="BW71" s="78"/>
      <c r="BX71" s="78"/>
      <c r="BY71" s="78"/>
      <c r="BZ71" s="79"/>
    </row>
    <row r="72" spans="1:78" ht="13.5" customHeight="1" x14ac:dyDescent="0.2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77"/>
      <c r="BM72" s="78"/>
      <c r="BN72" s="78"/>
      <c r="BO72" s="78"/>
      <c r="BP72" s="78"/>
      <c r="BQ72" s="78"/>
      <c r="BR72" s="78"/>
      <c r="BS72" s="78"/>
      <c r="BT72" s="78"/>
      <c r="BU72" s="78"/>
      <c r="BV72" s="78"/>
      <c r="BW72" s="78"/>
      <c r="BX72" s="78"/>
      <c r="BY72" s="78"/>
      <c r="BZ72" s="79"/>
    </row>
    <row r="73" spans="1:78" ht="13.5" customHeight="1" x14ac:dyDescent="0.2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77"/>
      <c r="BM73" s="78"/>
      <c r="BN73" s="78"/>
      <c r="BO73" s="78"/>
      <c r="BP73" s="78"/>
      <c r="BQ73" s="78"/>
      <c r="BR73" s="78"/>
      <c r="BS73" s="78"/>
      <c r="BT73" s="78"/>
      <c r="BU73" s="78"/>
      <c r="BV73" s="78"/>
      <c r="BW73" s="78"/>
      <c r="BX73" s="78"/>
      <c r="BY73" s="78"/>
      <c r="BZ73" s="79"/>
    </row>
    <row r="74" spans="1:78" ht="13.5" customHeight="1" x14ac:dyDescent="0.2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77"/>
      <c r="BM74" s="78"/>
      <c r="BN74" s="78"/>
      <c r="BO74" s="78"/>
      <c r="BP74" s="78"/>
      <c r="BQ74" s="78"/>
      <c r="BR74" s="78"/>
      <c r="BS74" s="78"/>
      <c r="BT74" s="78"/>
      <c r="BU74" s="78"/>
      <c r="BV74" s="78"/>
      <c r="BW74" s="78"/>
      <c r="BX74" s="78"/>
      <c r="BY74" s="78"/>
      <c r="BZ74" s="79"/>
    </row>
    <row r="75" spans="1:78" ht="13.5" customHeight="1" x14ac:dyDescent="0.2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77"/>
      <c r="BM75" s="78"/>
      <c r="BN75" s="78"/>
      <c r="BO75" s="78"/>
      <c r="BP75" s="78"/>
      <c r="BQ75" s="78"/>
      <c r="BR75" s="78"/>
      <c r="BS75" s="78"/>
      <c r="BT75" s="78"/>
      <c r="BU75" s="78"/>
      <c r="BV75" s="78"/>
      <c r="BW75" s="78"/>
      <c r="BX75" s="78"/>
      <c r="BY75" s="78"/>
      <c r="BZ75" s="79"/>
    </row>
    <row r="76" spans="1:78" ht="13.5" customHeight="1" x14ac:dyDescent="0.2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77"/>
      <c r="BM76" s="78"/>
      <c r="BN76" s="78"/>
      <c r="BO76" s="78"/>
      <c r="BP76" s="78"/>
      <c r="BQ76" s="78"/>
      <c r="BR76" s="78"/>
      <c r="BS76" s="78"/>
      <c r="BT76" s="78"/>
      <c r="BU76" s="78"/>
      <c r="BV76" s="78"/>
      <c r="BW76" s="78"/>
      <c r="BX76" s="78"/>
      <c r="BY76" s="78"/>
      <c r="BZ76" s="79"/>
    </row>
    <row r="77" spans="1:78" ht="13.5" customHeight="1" x14ac:dyDescent="0.2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77"/>
      <c r="BM77" s="78"/>
      <c r="BN77" s="78"/>
      <c r="BO77" s="78"/>
      <c r="BP77" s="78"/>
      <c r="BQ77" s="78"/>
      <c r="BR77" s="78"/>
      <c r="BS77" s="78"/>
      <c r="BT77" s="78"/>
      <c r="BU77" s="78"/>
      <c r="BV77" s="78"/>
      <c r="BW77" s="78"/>
      <c r="BX77" s="78"/>
      <c r="BY77" s="78"/>
      <c r="BZ77" s="79"/>
    </row>
    <row r="78" spans="1:78" ht="13.5" customHeight="1" x14ac:dyDescent="0.2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77"/>
      <c r="BM78" s="78"/>
      <c r="BN78" s="78"/>
      <c r="BO78" s="78"/>
      <c r="BP78" s="78"/>
      <c r="BQ78" s="78"/>
      <c r="BR78" s="78"/>
      <c r="BS78" s="78"/>
      <c r="BT78" s="78"/>
      <c r="BU78" s="78"/>
      <c r="BV78" s="78"/>
      <c r="BW78" s="78"/>
      <c r="BX78" s="78"/>
      <c r="BY78" s="78"/>
      <c r="BZ78" s="79"/>
    </row>
    <row r="79" spans="1:78" ht="13.5" customHeight="1" x14ac:dyDescent="0.2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77"/>
      <c r="BM79" s="78"/>
      <c r="BN79" s="78"/>
      <c r="BO79" s="78"/>
      <c r="BP79" s="78"/>
      <c r="BQ79" s="78"/>
      <c r="BR79" s="78"/>
      <c r="BS79" s="78"/>
      <c r="BT79" s="78"/>
      <c r="BU79" s="78"/>
      <c r="BV79" s="78"/>
      <c r="BW79" s="78"/>
      <c r="BX79" s="78"/>
      <c r="BY79" s="78"/>
      <c r="BZ79" s="79"/>
    </row>
    <row r="80" spans="1:78" ht="13.5" customHeight="1" x14ac:dyDescent="0.2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77"/>
      <c r="BM80" s="78"/>
      <c r="BN80" s="78"/>
      <c r="BO80" s="78"/>
      <c r="BP80" s="78"/>
      <c r="BQ80" s="78"/>
      <c r="BR80" s="78"/>
      <c r="BS80" s="78"/>
      <c r="BT80" s="78"/>
      <c r="BU80" s="78"/>
      <c r="BV80" s="78"/>
      <c r="BW80" s="78"/>
      <c r="BX80" s="78"/>
      <c r="BY80" s="78"/>
      <c r="BZ80" s="79"/>
    </row>
    <row r="81" spans="1:78" ht="13.5" customHeight="1" x14ac:dyDescent="0.2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77"/>
      <c r="BM81" s="78"/>
      <c r="BN81" s="78"/>
      <c r="BO81" s="78"/>
      <c r="BP81" s="78"/>
      <c r="BQ81" s="78"/>
      <c r="BR81" s="78"/>
      <c r="BS81" s="78"/>
      <c r="BT81" s="78"/>
      <c r="BU81" s="78"/>
      <c r="BV81" s="78"/>
      <c r="BW81" s="78"/>
      <c r="BX81" s="78"/>
      <c r="BY81" s="78"/>
      <c r="BZ81" s="79"/>
    </row>
    <row r="82" spans="1:78" ht="13.5" customHeight="1" x14ac:dyDescent="0.2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80"/>
      <c r="BM82" s="81"/>
      <c r="BN82" s="81"/>
      <c r="BO82" s="81"/>
      <c r="BP82" s="81"/>
      <c r="BQ82" s="81"/>
      <c r="BR82" s="81"/>
      <c r="BS82" s="81"/>
      <c r="BT82" s="81"/>
      <c r="BU82" s="81"/>
      <c r="BV82" s="81"/>
      <c r="BW82" s="81"/>
      <c r="BX82" s="81"/>
      <c r="BY82" s="81"/>
      <c r="BZ82" s="82"/>
    </row>
    <row r="83" spans="1:78" x14ac:dyDescent="0.25">
      <c r="C83" s="83" t="s">
        <v>30</v>
      </c>
      <c r="D83" s="83"/>
      <c r="E83" s="83"/>
      <c r="F83" s="83"/>
      <c r="G83" s="83"/>
      <c r="H83" s="83"/>
      <c r="I83" s="83"/>
      <c r="J83" s="83"/>
      <c r="K83" s="83"/>
      <c r="L83" s="83"/>
      <c r="M83" s="83"/>
      <c r="N83" s="83"/>
      <c r="O83" s="83"/>
      <c r="P83" s="83"/>
      <c r="Q83" s="83"/>
      <c r="R83" s="83"/>
      <c r="S83" s="83"/>
      <c r="T83" s="83"/>
      <c r="U83" s="83"/>
      <c r="V83" s="83"/>
      <c r="W83" s="83"/>
      <c r="X83" s="83"/>
      <c r="Y83" s="83"/>
      <c r="Z83" s="83"/>
      <c r="AA83" s="83"/>
      <c r="AB83" s="83"/>
      <c r="AC83" s="83"/>
      <c r="AD83" s="83"/>
      <c r="AE83" s="83"/>
      <c r="AF83" s="83"/>
      <c r="AG83" s="83"/>
      <c r="AH83" s="83"/>
      <c r="AI83" s="83"/>
      <c r="AJ83" s="83"/>
      <c r="AK83" s="83"/>
      <c r="AL83" s="83"/>
      <c r="AM83" s="83"/>
      <c r="AN83" s="83"/>
      <c r="AO83" s="83"/>
      <c r="AP83" s="83"/>
      <c r="AQ83" s="83"/>
      <c r="AR83" s="83"/>
      <c r="AS83" s="83"/>
      <c r="AT83" s="83"/>
      <c r="AU83" s="83"/>
      <c r="AV83" s="83"/>
      <c r="AW83" s="83"/>
      <c r="AX83" s="83"/>
      <c r="AY83" s="83"/>
      <c r="AZ83" s="83"/>
      <c r="BA83" s="83"/>
      <c r="BB83" s="83"/>
      <c r="BC83" s="83"/>
      <c r="BD83" s="83"/>
      <c r="BE83" s="83"/>
      <c r="BF83" s="83"/>
      <c r="BG83" s="83"/>
      <c r="BH83" s="83"/>
      <c r="BI83" s="83"/>
      <c r="BJ83" s="83"/>
    </row>
    <row r="84" spans="1:78" hidden="1" x14ac:dyDescent="0.2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5">
      <c r="B85" s="12"/>
      <c r="C85" s="12"/>
      <c r="D85" s="12"/>
      <c r="E85" s="12" t="str">
        <f>データ!AI6</f>
        <v>【107.02】</v>
      </c>
      <c r="F85" s="12" t="str">
        <f>データ!AT6</f>
        <v>【3.09】</v>
      </c>
      <c r="G85" s="12" t="str">
        <f>データ!BE6</f>
        <v>【71.39】</v>
      </c>
      <c r="H85" s="12" t="str">
        <f>データ!BP6</f>
        <v>【669.11】</v>
      </c>
      <c r="I85" s="12" t="str">
        <f>データ!CA6</f>
        <v>【99.73】</v>
      </c>
      <c r="J85" s="12" t="str">
        <f>データ!CL6</f>
        <v>【134.98】</v>
      </c>
      <c r="K85" s="12" t="str">
        <f>データ!CW6</f>
        <v>【59.99】</v>
      </c>
      <c r="L85" s="12" t="str">
        <f>データ!DH6</f>
        <v>【95.72】</v>
      </c>
      <c r="M85" s="12" t="str">
        <f>データ!DS6</f>
        <v>【38.17】</v>
      </c>
      <c r="N85" s="12" t="str">
        <f>データ!ED6</f>
        <v>【6.54】</v>
      </c>
      <c r="O85" s="12" t="str">
        <f>データ!EO6</f>
        <v>【0.24】</v>
      </c>
    </row>
  </sheetData>
  <sheetProtection algorithmName="SHA-512" hashValue="BQKvwtzsETNpVo35/CTiUJurjdYLk0OKAbHiQVhQFDtQC8U6nkVTgvz0kT7ch5x/R2TYE6+LEXrkJZXCr5yiFQ==" saltValue="HytHuDYT9kwaErPzAy6v3A=="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3" x14ac:dyDescent="0.25"/>
  <cols>
    <col min="2" max="144" width="11.84375" customWidth="1"/>
  </cols>
  <sheetData>
    <row r="1" spans="1:148" x14ac:dyDescent="0.2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5">
      <c r="A3" s="14" t="s">
        <v>45</v>
      </c>
      <c r="B3" s="15" t="s">
        <v>46</v>
      </c>
      <c r="C3" s="15" t="s">
        <v>47</v>
      </c>
      <c r="D3" s="15" t="s">
        <v>48</v>
      </c>
      <c r="E3" s="15" t="s">
        <v>49</v>
      </c>
      <c r="F3" s="15" t="s">
        <v>50</v>
      </c>
      <c r="G3" s="15" t="s">
        <v>51</v>
      </c>
      <c r="H3" s="85" t="s">
        <v>52</v>
      </c>
      <c r="I3" s="86"/>
      <c r="J3" s="86"/>
      <c r="K3" s="86"/>
      <c r="L3" s="86"/>
      <c r="M3" s="86"/>
      <c r="N3" s="86"/>
      <c r="O3" s="86"/>
      <c r="P3" s="86"/>
      <c r="Q3" s="86"/>
      <c r="R3" s="86"/>
      <c r="S3" s="86"/>
      <c r="T3" s="86"/>
      <c r="U3" s="86"/>
      <c r="V3" s="86"/>
      <c r="W3" s="86"/>
      <c r="X3" s="87"/>
      <c r="Y3" s="91" t="s">
        <v>53</v>
      </c>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c r="CA3" s="84"/>
      <c r="CB3" s="84"/>
      <c r="CC3" s="84"/>
      <c r="CD3" s="84"/>
      <c r="CE3" s="84"/>
      <c r="CF3" s="84"/>
      <c r="CG3" s="84"/>
      <c r="CH3" s="84"/>
      <c r="CI3" s="84"/>
      <c r="CJ3" s="84"/>
      <c r="CK3" s="84"/>
      <c r="CL3" s="84"/>
      <c r="CM3" s="84"/>
      <c r="CN3" s="84"/>
      <c r="CO3" s="84"/>
      <c r="CP3" s="84"/>
      <c r="CQ3" s="84"/>
      <c r="CR3" s="84"/>
      <c r="CS3" s="84"/>
      <c r="CT3" s="84"/>
      <c r="CU3" s="84"/>
      <c r="CV3" s="84"/>
      <c r="CW3" s="84"/>
      <c r="CX3" s="84"/>
      <c r="CY3" s="84"/>
      <c r="CZ3" s="84"/>
      <c r="DA3" s="84"/>
      <c r="DB3" s="84"/>
      <c r="DC3" s="84"/>
      <c r="DD3" s="84"/>
      <c r="DE3" s="84"/>
      <c r="DF3" s="84"/>
      <c r="DG3" s="84"/>
      <c r="DH3" s="84"/>
      <c r="DI3" s="84" t="s">
        <v>54</v>
      </c>
      <c r="DJ3" s="84"/>
      <c r="DK3" s="84"/>
      <c r="DL3" s="84"/>
      <c r="DM3" s="84"/>
      <c r="DN3" s="84"/>
      <c r="DO3" s="84"/>
      <c r="DP3" s="84"/>
      <c r="DQ3" s="84"/>
      <c r="DR3" s="84"/>
      <c r="DS3" s="84"/>
      <c r="DT3" s="84"/>
      <c r="DU3" s="84"/>
      <c r="DV3" s="84"/>
      <c r="DW3" s="84"/>
      <c r="DX3" s="84"/>
      <c r="DY3" s="84"/>
      <c r="DZ3" s="84"/>
      <c r="EA3" s="84"/>
      <c r="EB3" s="84"/>
      <c r="EC3" s="84"/>
      <c r="ED3" s="84"/>
      <c r="EE3" s="84"/>
      <c r="EF3" s="84"/>
      <c r="EG3" s="84"/>
      <c r="EH3" s="84"/>
      <c r="EI3" s="84"/>
      <c r="EJ3" s="84"/>
      <c r="EK3" s="84"/>
      <c r="EL3" s="84"/>
      <c r="EM3" s="84"/>
      <c r="EN3" s="84"/>
      <c r="EO3" s="84"/>
    </row>
    <row r="4" spans="1:148" x14ac:dyDescent="0.25">
      <c r="A4" s="14" t="s">
        <v>55</v>
      </c>
      <c r="B4" s="16"/>
      <c r="C4" s="16"/>
      <c r="D4" s="16"/>
      <c r="E4" s="16"/>
      <c r="F4" s="16"/>
      <c r="G4" s="16"/>
      <c r="H4" s="88"/>
      <c r="I4" s="89"/>
      <c r="J4" s="89"/>
      <c r="K4" s="89"/>
      <c r="L4" s="89"/>
      <c r="M4" s="89"/>
      <c r="N4" s="89"/>
      <c r="O4" s="89"/>
      <c r="P4" s="89"/>
      <c r="Q4" s="89"/>
      <c r="R4" s="89"/>
      <c r="S4" s="89"/>
      <c r="T4" s="89"/>
      <c r="U4" s="89"/>
      <c r="V4" s="89"/>
      <c r="W4" s="89"/>
      <c r="X4" s="90"/>
      <c r="Y4" s="84" t="s">
        <v>56</v>
      </c>
      <c r="Z4" s="84"/>
      <c r="AA4" s="84"/>
      <c r="AB4" s="84"/>
      <c r="AC4" s="84"/>
      <c r="AD4" s="84"/>
      <c r="AE4" s="84"/>
      <c r="AF4" s="84"/>
      <c r="AG4" s="84"/>
      <c r="AH4" s="84"/>
      <c r="AI4" s="84"/>
      <c r="AJ4" s="84" t="s">
        <v>57</v>
      </c>
      <c r="AK4" s="84"/>
      <c r="AL4" s="84"/>
      <c r="AM4" s="84"/>
      <c r="AN4" s="84"/>
      <c r="AO4" s="84"/>
      <c r="AP4" s="84"/>
      <c r="AQ4" s="84"/>
      <c r="AR4" s="84"/>
      <c r="AS4" s="84"/>
      <c r="AT4" s="84"/>
      <c r="AU4" s="84" t="s">
        <v>58</v>
      </c>
      <c r="AV4" s="84"/>
      <c r="AW4" s="84"/>
      <c r="AX4" s="84"/>
      <c r="AY4" s="84"/>
      <c r="AZ4" s="84"/>
      <c r="BA4" s="84"/>
      <c r="BB4" s="84"/>
      <c r="BC4" s="84"/>
      <c r="BD4" s="84"/>
      <c r="BE4" s="84"/>
      <c r="BF4" s="84" t="s">
        <v>59</v>
      </c>
      <c r="BG4" s="84"/>
      <c r="BH4" s="84"/>
      <c r="BI4" s="84"/>
      <c r="BJ4" s="84"/>
      <c r="BK4" s="84"/>
      <c r="BL4" s="84"/>
      <c r="BM4" s="84"/>
      <c r="BN4" s="84"/>
      <c r="BO4" s="84"/>
      <c r="BP4" s="84"/>
      <c r="BQ4" s="84" t="s">
        <v>60</v>
      </c>
      <c r="BR4" s="84"/>
      <c r="BS4" s="84"/>
      <c r="BT4" s="84"/>
      <c r="BU4" s="84"/>
      <c r="BV4" s="84"/>
      <c r="BW4" s="84"/>
      <c r="BX4" s="84"/>
      <c r="BY4" s="84"/>
      <c r="BZ4" s="84"/>
      <c r="CA4" s="84"/>
      <c r="CB4" s="84" t="s">
        <v>61</v>
      </c>
      <c r="CC4" s="84"/>
      <c r="CD4" s="84"/>
      <c r="CE4" s="84"/>
      <c r="CF4" s="84"/>
      <c r="CG4" s="84"/>
      <c r="CH4" s="84"/>
      <c r="CI4" s="84"/>
      <c r="CJ4" s="84"/>
      <c r="CK4" s="84"/>
      <c r="CL4" s="84"/>
      <c r="CM4" s="84" t="s">
        <v>62</v>
      </c>
      <c r="CN4" s="84"/>
      <c r="CO4" s="84"/>
      <c r="CP4" s="84"/>
      <c r="CQ4" s="84"/>
      <c r="CR4" s="84"/>
      <c r="CS4" s="84"/>
      <c r="CT4" s="84"/>
      <c r="CU4" s="84"/>
      <c r="CV4" s="84"/>
      <c r="CW4" s="84"/>
      <c r="CX4" s="84" t="s">
        <v>63</v>
      </c>
      <c r="CY4" s="84"/>
      <c r="CZ4" s="84"/>
      <c r="DA4" s="84"/>
      <c r="DB4" s="84"/>
      <c r="DC4" s="84"/>
      <c r="DD4" s="84"/>
      <c r="DE4" s="84"/>
      <c r="DF4" s="84"/>
      <c r="DG4" s="84"/>
      <c r="DH4" s="84"/>
      <c r="DI4" s="84" t="s">
        <v>64</v>
      </c>
      <c r="DJ4" s="84"/>
      <c r="DK4" s="84"/>
      <c r="DL4" s="84"/>
      <c r="DM4" s="84"/>
      <c r="DN4" s="84"/>
      <c r="DO4" s="84"/>
      <c r="DP4" s="84"/>
      <c r="DQ4" s="84"/>
      <c r="DR4" s="84"/>
      <c r="DS4" s="84"/>
      <c r="DT4" s="84" t="s">
        <v>65</v>
      </c>
      <c r="DU4" s="84"/>
      <c r="DV4" s="84"/>
      <c r="DW4" s="84"/>
      <c r="DX4" s="84"/>
      <c r="DY4" s="84"/>
      <c r="DZ4" s="84"/>
      <c r="EA4" s="84"/>
      <c r="EB4" s="84"/>
      <c r="EC4" s="84"/>
      <c r="ED4" s="84"/>
      <c r="EE4" s="84" t="s">
        <v>66</v>
      </c>
      <c r="EF4" s="84"/>
      <c r="EG4" s="84"/>
      <c r="EH4" s="84"/>
      <c r="EI4" s="84"/>
      <c r="EJ4" s="84"/>
      <c r="EK4" s="84"/>
      <c r="EL4" s="84"/>
      <c r="EM4" s="84"/>
      <c r="EN4" s="84"/>
      <c r="EO4" s="84"/>
    </row>
    <row r="5" spans="1:148" x14ac:dyDescent="0.2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25">
      <c r="A6" s="14" t="s">
        <v>95</v>
      </c>
      <c r="B6" s="19">
        <f>B7</f>
        <v>2021</v>
      </c>
      <c r="C6" s="19">
        <f t="shared" ref="C6:X6" si="3">C7</f>
        <v>232351</v>
      </c>
      <c r="D6" s="19">
        <f t="shared" si="3"/>
        <v>46</v>
      </c>
      <c r="E6" s="19">
        <f t="shared" si="3"/>
        <v>17</v>
      </c>
      <c r="F6" s="19">
        <f t="shared" si="3"/>
        <v>1</v>
      </c>
      <c r="G6" s="19">
        <f t="shared" si="3"/>
        <v>0</v>
      </c>
      <c r="H6" s="19" t="str">
        <f t="shared" si="3"/>
        <v>愛知県　弥富市</v>
      </c>
      <c r="I6" s="19" t="str">
        <f t="shared" si="3"/>
        <v>法適用</v>
      </c>
      <c r="J6" s="19" t="str">
        <f t="shared" si="3"/>
        <v>下水道事業</v>
      </c>
      <c r="K6" s="19" t="str">
        <f t="shared" si="3"/>
        <v>公共下水道</v>
      </c>
      <c r="L6" s="19" t="str">
        <f t="shared" si="3"/>
        <v>Cb3</v>
      </c>
      <c r="M6" s="19" t="str">
        <f t="shared" si="3"/>
        <v>非設置</v>
      </c>
      <c r="N6" s="20" t="str">
        <f t="shared" si="3"/>
        <v>-</v>
      </c>
      <c r="O6" s="20">
        <f t="shared" si="3"/>
        <v>38.1</v>
      </c>
      <c r="P6" s="20">
        <f t="shared" si="3"/>
        <v>47.55</v>
      </c>
      <c r="Q6" s="20">
        <f t="shared" si="3"/>
        <v>89.33</v>
      </c>
      <c r="R6" s="20">
        <f t="shared" si="3"/>
        <v>3300</v>
      </c>
      <c r="S6" s="20">
        <f t="shared" si="3"/>
        <v>44060</v>
      </c>
      <c r="T6" s="20">
        <f t="shared" si="3"/>
        <v>49.11</v>
      </c>
      <c r="U6" s="20">
        <f t="shared" si="3"/>
        <v>897.17</v>
      </c>
      <c r="V6" s="20">
        <f t="shared" si="3"/>
        <v>20838</v>
      </c>
      <c r="W6" s="20">
        <f t="shared" si="3"/>
        <v>3.64</v>
      </c>
      <c r="X6" s="20">
        <f t="shared" si="3"/>
        <v>5724.73</v>
      </c>
      <c r="Y6" s="21" t="str">
        <f>IF(Y7="",NA(),Y7)</f>
        <v>-</v>
      </c>
      <c r="Z6" s="21" t="str">
        <f t="shared" ref="Z6:AH6" si="4">IF(Z7="",NA(),Z7)</f>
        <v>-</v>
      </c>
      <c r="AA6" s="21" t="str">
        <f t="shared" si="4"/>
        <v>-</v>
      </c>
      <c r="AB6" s="21">
        <f t="shared" si="4"/>
        <v>116.98</v>
      </c>
      <c r="AC6" s="21">
        <f t="shared" si="4"/>
        <v>100.32</v>
      </c>
      <c r="AD6" s="21" t="str">
        <f t="shared" si="4"/>
        <v>-</v>
      </c>
      <c r="AE6" s="21" t="str">
        <f t="shared" si="4"/>
        <v>-</v>
      </c>
      <c r="AF6" s="21" t="str">
        <f t="shared" si="4"/>
        <v>-</v>
      </c>
      <c r="AG6" s="21">
        <f t="shared" si="4"/>
        <v>105.2</v>
      </c>
      <c r="AH6" s="21">
        <f t="shared" si="4"/>
        <v>102.6</v>
      </c>
      <c r="AI6" s="20" t="str">
        <f>IF(AI7="","",IF(AI7="-","【-】","【"&amp;SUBSTITUTE(TEXT(AI7,"#,##0.00"),"-","△")&amp;"】"))</f>
        <v>【107.02】</v>
      </c>
      <c r="AJ6" s="21" t="str">
        <f>IF(AJ7="",NA(),AJ7)</f>
        <v>-</v>
      </c>
      <c r="AK6" s="21" t="str">
        <f t="shared" ref="AK6:AS6" si="5">IF(AK7="",NA(),AK7)</f>
        <v>-</v>
      </c>
      <c r="AL6" s="21" t="str">
        <f t="shared" si="5"/>
        <v>-</v>
      </c>
      <c r="AM6" s="20">
        <f t="shared" si="5"/>
        <v>0</v>
      </c>
      <c r="AN6" s="20">
        <f t="shared" si="5"/>
        <v>0</v>
      </c>
      <c r="AO6" s="21" t="str">
        <f t="shared" si="5"/>
        <v>-</v>
      </c>
      <c r="AP6" s="21" t="str">
        <f t="shared" si="5"/>
        <v>-</v>
      </c>
      <c r="AQ6" s="21" t="str">
        <f t="shared" si="5"/>
        <v>-</v>
      </c>
      <c r="AR6" s="21">
        <f t="shared" si="5"/>
        <v>47.88</v>
      </c>
      <c r="AS6" s="21">
        <f t="shared" si="5"/>
        <v>55.31</v>
      </c>
      <c r="AT6" s="20" t="str">
        <f>IF(AT7="","",IF(AT7="-","【-】","【"&amp;SUBSTITUTE(TEXT(AT7,"#,##0.00"),"-","△")&amp;"】"))</f>
        <v>【3.09】</v>
      </c>
      <c r="AU6" s="21" t="str">
        <f>IF(AU7="",NA(),AU7)</f>
        <v>-</v>
      </c>
      <c r="AV6" s="21" t="str">
        <f t="shared" ref="AV6:BD6" si="6">IF(AV7="",NA(),AV7)</f>
        <v>-</v>
      </c>
      <c r="AW6" s="21" t="str">
        <f t="shared" si="6"/>
        <v>-</v>
      </c>
      <c r="AX6" s="21">
        <f t="shared" si="6"/>
        <v>88.14</v>
      </c>
      <c r="AY6" s="21">
        <f t="shared" si="6"/>
        <v>82.65</v>
      </c>
      <c r="AZ6" s="21" t="str">
        <f t="shared" si="6"/>
        <v>-</v>
      </c>
      <c r="BA6" s="21" t="str">
        <f t="shared" si="6"/>
        <v>-</v>
      </c>
      <c r="BB6" s="21" t="str">
        <f t="shared" si="6"/>
        <v>-</v>
      </c>
      <c r="BC6" s="21">
        <f t="shared" si="6"/>
        <v>151.49</v>
      </c>
      <c r="BD6" s="21">
        <f t="shared" si="6"/>
        <v>123.63</v>
      </c>
      <c r="BE6" s="20" t="str">
        <f>IF(BE7="","",IF(BE7="-","【-】","【"&amp;SUBSTITUTE(TEXT(BE7,"#,##0.00"),"-","△")&amp;"】"))</f>
        <v>【71.39】</v>
      </c>
      <c r="BF6" s="21" t="str">
        <f>IF(BF7="",NA(),BF7)</f>
        <v>-</v>
      </c>
      <c r="BG6" s="21" t="str">
        <f t="shared" ref="BG6:BO6" si="7">IF(BG7="",NA(),BG7)</f>
        <v>-</v>
      </c>
      <c r="BH6" s="21" t="str">
        <f t="shared" si="7"/>
        <v>-</v>
      </c>
      <c r="BI6" s="21">
        <f t="shared" si="7"/>
        <v>1184.1099999999999</v>
      </c>
      <c r="BJ6" s="21">
        <f t="shared" si="7"/>
        <v>857.91</v>
      </c>
      <c r="BK6" s="21" t="str">
        <f t="shared" si="7"/>
        <v>-</v>
      </c>
      <c r="BL6" s="21" t="str">
        <f t="shared" si="7"/>
        <v>-</v>
      </c>
      <c r="BM6" s="21" t="str">
        <f t="shared" si="7"/>
        <v>-</v>
      </c>
      <c r="BN6" s="21">
        <f t="shared" si="7"/>
        <v>2103.92</v>
      </c>
      <c r="BO6" s="21">
        <f t="shared" si="7"/>
        <v>2411.29</v>
      </c>
      <c r="BP6" s="20" t="str">
        <f>IF(BP7="","",IF(BP7="-","【-】","【"&amp;SUBSTITUTE(TEXT(BP7,"#,##0.00"),"-","△")&amp;"】"))</f>
        <v>【669.11】</v>
      </c>
      <c r="BQ6" s="21" t="str">
        <f>IF(BQ7="",NA(),BQ7)</f>
        <v>-</v>
      </c>
      <c r="BR6" s="21" t="str">
        <f t="shared" ref="BR6:BZ6" si="8">IF(BR7="",NA(),BR7)</f>
        <v>-</v>
      </c>
      <c r="BS6" s="21" t="str">
        <f t="shared" si="8"/>
        <v>-</v>
      </c>
      <c r="BT6" s="21">
        <f t="shared" si="8"/>
        <v>89.17</v>
      </c>
      <c r="BU6" s="21">
        <f t="shared" si="8"/>
        <v>90.07</v>
      </c>
      <c r="BV6" s="21" t="str">
        <f t="shared" si="8"/>
        <v>-</v>
      </c>
      <c r="BW6" s="21" t="str">
        <f t="shared" si="8"/>
        <v>-</v>
      </c>
      <c r="BX6" s="21" t="str">
        <f t="shared" si="8"/>
        <v>-</v>
      </c>
      <c r="BY6" s="21">
        <f t="shared" si="8"/>
        <v>83.47</v>
      </c>
      <c r="BZ6" s="21">
        <f t="shared" si="8"/>
        <v>79.77</v>
      </c>
      <c r="CA6" s="20" t="str">
        <f>IF(CA7="","",IF(CA7="-","【-】","【"&amp;SUBSTITUTE(TEXT(CA7,"#,##0.00"),"-","△")&amp;"】"))</f>
        <v>【99.73】</v>
      </c>
      <c r="CB6" s="21" t="str">
        <f>IF(CB7="",NA(),CB7)</f>
        <v>-</v>
      </c>
      <c r="CC6" s="21" t="str">
        <f t="shared" ref="CC6:CK6" si="9">IF(CC7="",NA(),CC7)</f>
        <v>-</v>
      </c>
      <c r="CD6" s="21" t="str">
        <f t="shared" si="9"/>
        <v>-</v>
      </c>
      <c r="CE6" s="21">
        <f t="shared" si="9"/>
        <v>199.06</v>
      </c>
      <c r="CF6" s="21">
        <f t="shared" si="9"/>
        <v>196.05</v>
      </c>
      <c r="CG6" s="21" t="str">
        <f t="shared" si="9"/>
        <v>-</v>
      </c>
      <c r="CH6" s="21" t="str">
        <f t="shared" si="9"/>
        <v>-</v>
      </c>
      <c r="CI6" s="21" t="str">
        <f t="shared" si="9"/>
        <v>-</v>
      </c>
      <c r="CJ6" s="21">
        <f t="shared" si="9"/>
        <v>171.43</v>
      </c>
      <c r="CK6" s="21">
        <f t="shared" si="9"/>
        <v>181.45</v>
      </c>
      <c r="CL6" s="20" t="str">
        <f>IF(CL7="","",IF(CL7="-","【-】","【"&amp;SUBSTITUTE(TEXT(CL7,"#,##0.00"),"-","△")&amp;"】"))</f>
        <v>【134.98】</v>
      </c>
      <c r="CM6" s="21" t="str">
        <f>IF(CM7="",NA(),CM7)</f>
        <v>-</v>
      </c>
      <c r="CN6" s="21" t="str">
        <f t="shared" ref="CN6:CV6" si="10">IF(CN7="",NA(),CN7)</f>
        <v>-</v>
      </c>
      <c r="CO6" s="21" t="str">
        <f t="shared" si="10"/>
        <v>-</v>
      </c>
      <c r="CP6" s="21" t="str">
        <f t="shared" si="10"/>
        <v>-</v>
      </c>
      <c r="CQ6" s="21" t="str">
        <f t="shared" si="10"/>
        <v>-</v>
      </c>
      <c r="CR6" s="21" t="str">
        <f t="shared" si="10"/>
        <v>-</v>
      </c>
      <c r="CS6" s="21" t="str">
        <f t="shared" si="10"/>
        <v>-</v>
      </c>
      <c r="CT6" s="21" t="str">
        <f t="shared" si="10"/>
        <v>-</v>
      </c>
      <c r="CU6" s="21">
        <f t="shared" si="10"/>
        <v>44.35</v>
      </c>
      <c r="CV6" s="21">
        <f t="shared" si="10"/>
        <v>45.46</v>
      </c>
      <c r="CW6" s="20" t="str">
        <f>IF(CW7="","",IF(CW7="-","【-】","【"&amp;SUBSTITUTE(TEXT(CW7,"#,##0.00"),"-","△")&amp;"】"))</f>
        <v>【59.99】</v>
      </c>
      <c r="CX6" s="21" t="str">
        <f>IF(CX7="",NA(),CX7)</f>
        <v>-</v>
      </c>
      <c r="CY6" s="21" t="str">
        <f t="shared" ref="CY6:DG6" si="11">IF(CY7="",NA(),CY7)</f>
        <v>-</v>
      </c>
      <c r="CZ6" s="21" t="str">
        <f t="shared" si="11"/>
        <v>-</v>
      </c>
      <c r="DA6" s="21">
        <f t="shared" si="11"/>
        <v>47.69</v>
      </c>
      <c r="DB6" s="21">
        <f t="shared" si="11"/>
        <v>47.43</v>
      </c>
      <c r="DC6" s="21" t="str">
        <f t="shared" si="11"/>
        <v>-</v>
      </c>
      <c r="DD6" s="21" t="str">
        <f t="shared" si="11"/>
        <v>-</v>
      </c>
      <c r="DE6" s="21" t="str">
        <f t="shared" si="11"/>
        <v>-</v>
      </c>
      <c r="DF6" s="21">
        <f t="shared" si="11"/>
        <v>63.65</v>
      </c>
      <c r="DG6" s="21">
        <f t="shared" si="11"/>
        <v>62.48</v>
      </c>
      <c r="DH6" s="20" t="str">
        <f>IF(DH7="","",IF(DH7="-","【-】","【"&amp;SUBSTITUTE(TEXT(DH7,"#,##0.00"),"-","△")&amp;"】"))</f>
        <v>【95.72】</v>
      </c>
      <c r="DI6" s="21" t="str">
        <f>IF(DI7="",NA(),DI7)</f>
        <v>-</v>
      </c>
      <c r="DJ6" s="21" t="str">
        <f t="shared" ref="DJ6:DR6" si="12">IF(DJ7="",NA(),DJ7)</f>
        <v>-</v>
      </c>
      <c r="DK6" s="21" t="str">
        <f t="shared" si="12"/>
        <v>-</v>
      </c>
      <c r="DL6" s="21">
        <f t="shared" si="12"/>
        <v>1.95</v>
      </c>
      <c r="DM6" s="21">
        <f t="shared" si="12"/>
        <v>3.78</v>
      </c>
      <c r="DN6" s="21" t="str">
        <f t="shared" si="12"/>
        <v>-</v>
      </c>
      <c r="DO6" s="21" t="str">
        <f t="shared" si="12"/>
        <v>-</v>
      </c>
      <c r="DP6" s="21" t="str">
        <f t="shared" si="12"/>
        <v>-</v>
      </c>
      <c r="DQ6" s="21">
        <f t="shared" si="12"/>
        <v>6.42</v>
      </c>
      <c r="DR6" s="21">
        <f t="shared" si="12"/>
        <v>8.2799999999999994</v>
      </c>
      <c r="DS6" s="20" t="str">
        <f>IF(DS7="","",IF(DS7="-","【-】","【"&amp;SUBSTITUTE(TEXT(DS7,"#,##0.00"),"-","△")&amp;"】"))</f>
        <v>【38.17】</v>
      </c>
      <c r="DT6" s="21" t="str">
        <f>IF(DT7="",NA(),DT7)</f>
        <v>-</v>
      </c>
      <c r="DU6" s="21" t="str">
        <f t="shared" ref="DU6:EC6" si="13">IF(DU7="",NA(),DU7)</f>
        <v>-</v>
      </c>
      <c r="DV6" s="21" t="str">
        <f t="shared" si="13"/>
        <v>-</v>
      </c>
      <c r="DW6" s="20">
        <f t="shared" si="13"/>
        <v>0</v>
      </c>
      <c r="DX6" s="20">
        <f t="shared" si="13"/>
        <v>0</v>
      </c>
      <c r="DY6" s="21" t="str">
        <f t="shared" si="13"/>
        <v>-</v>
      </c>
      <c r="DZ6" s="21" t="str">
        <f t="shared" si="13"/>
        <v>-</v>
      </c>
      <c r="EA6" s="21" t="str">
        <f t="shared" si="13"/>
        <v>-</v>
      </c>
      <c r="EB6" s="20">
        <f t="shared" si="13"/>
        <v>0</v>
      </c>
      <c r="EC6" s="20">
        <f t="shared" si="13"/>
        <v>0</v>
      </c>
      <c r="ED6" s="20" t="str">
        <f>IF(ED7="","",IF(ED7="-","【-】","【"&amp;SUBSTITUTE(TEXT(ED7,"#,##0.00"),"-","△")&amp;"】"))</f>
        <v>【6.54】</v>
      </c>
      <c r="EE6" s="21" t="str">
        <f>IF(EE7="",NA(),EE7)</f>
        <v>-</v>
      </c>
      <c r="EF6" s="21" t="str">
        <f t="shared" ref="EF6:EN6" si="14">IF(EF7="",NA(),EF7)</f>
        <v>-</v>
      </c>
      <c r="EG6" s="21" t="str">
        <f t="shared" si="14"/>
        <v>-</v>
      </c>
      <c r="EH6" s="21">
        <f t="shared" si="14"/>
        <v>0.31</v>
      </c>
      <c r="EI6" s="21">
        <f t="shared" si="14"/>
        <v>0.39</v>
      </c>
      <c r="EJ6" s="21" t="str">
        <f t="shared" si="14"/>
        <v>-</v>
      </c>
      <c r="EK6" s="21" t="str">
        <f t="shared" si="14"/>
        <v>-</v>
      </c>
      <c r="EL6" s="21" t="str">
        <f t="shared" si="14"/>
        <v>-</v>
      </c>
      <c r="EM6" s="21">
        <f t="shared" si="14"/>
        <v>0.03</v>
      </c>
      <c r="EN6" s="21">
        <f t="shared" si="14"/>
        <v>0.05</v>
      </c>
      <c r="EO6" s="20" t="str">
        <f>IF(EO7="","",IF(EO7="-","【-】","【"&amp;SUBSTITUTE(TEXT(EO7,"#,##0.00"),"-","△")&amp;"】"))</f>
        <v>【0.24】</v>
      </c>
    </row>
    <row r="7" spans="1:148" s="22" customFormat="1" x14ac:dyDescent="0.25">
      <c r="A7" s="14"/>
      <c r="B7" s="23">
        <v>2021</v>
      </c>
      <c r="C7" s="23">
        <v>232351</v>
      </c>
      <c r="D7" s="23">
        <v>46</v>
      </c>
      <c r="E7" s="23">
        <v>17</v>
      </c>
      <c r="F7" s="23">
        <v>1</v>
      </c>
      <c r="G7" s="23">
        <v>0</v>
      </c>
      <c r="H7" s="23" t="s">
        <v>96</v>
      </c>
      <c r="I7" s="23" t="s">
        <v>97</v>
      </c>
      <c r="J7" s="23" t="s">
        <v>98</v>
      </c>
      <c r="K7" s="23" t="s">
        <v>99</v>
      </c>
      <c r="L7" s="23" t="s">
        <v>100</v>
      </c>
      <c r="M7" s="23" t="s">
        <v>101</v>
      </c>
      <c r="N7" s="24" t="s">
        <v>102</v>
      </c>
      <c r="O7" s="24">
        <v>38.1</v>
      </c>
      <c r="P7" s="24">
        <v>47.55</v>
      </c>
      <c r="Q7" s="24">
        <v>89.33</v>
      </c>
      <c r="R7" s="24">
        <v>3300</v>
      </c>
      <c r="S7" s="24">
        <v>44060</v>
      </c>
      <c r="T7" s="24">
        <v>49.11</v>
      </c>
      <c r="U7" s="24">
        <v>897.17</v>
      </c>
      <c r="V7" s="24">
        <v>20838</v>
      </c>
      <c r="W7" s="24">
        <v>3.64</v>
      </c>
      <c r="X7" s="24">
        <v>5724.73</v>
      </c>
      <c r="Y7" s="24" t="s">
        <v>102</v>
      </c>
      <c r="Z7" s="24" t="s">
        <v>102</v>
      </c>
      <c r="AA7" s="24" t="s">
        <v>102</v>
      </c>
      <c r="AB7" s="24">
        <v>116.98</v>
      </c>
      <c r="AC7" s="24">
        <v>100.32</v>
      </c>
      <c r="AD7" s="24" t="s">
        <v>102</v>
      </c>
      <c r="AE7" s="24" t="s">
        <v>102</v>
      </c>
      <c r="AF7" s="24" t="s">
        <v>102</v>
      </c>
      <c r="AG7" s="24">
        <v>105.2</v>
      </c>
      <c r="AH7" s="24">
        <v>102.6</v>
      </c>
      <c r="AI7" s="24">
        <v>107.02</v>
      </c>
      <c r="AJ7" s="24" t="s">
        <v>102</v>
      </c>
      <c r="AK7" s="24" t="s">
        <v>102</v>
      </c>
      <c r="AL7" s="24" t="s">
        <v>102</v>
      </c>
      <c r="AM7" s="24">
        <v>0</v>
      </c>
      <c r="AN7" s="24">
        <v>0</v>
      </c>
      <c r="AO7" s="24" t="s">
        <v>102</v>
      </c>
      <c r="AP7" s="24" t="s">
        <v>102</v>
      </c>
      <c r="AQ7" s="24" t="s">
        <v>102</v>
      </c>
      <c r="AR7" s="24">
        <v>47.88</v>
      </c>
      <c r="AS7" s="24">
        <v>55.31</v>
      </c>
      <c r="AT7" s="24">
        <v>3.09</v>
      </c>
      <c r="AU7" s="24" t="s">
        <v>102</v>
      </c>
      <c r="AV7" s="24" t="s">
        <v>102</v>
      </c>
      <c r="AW7" s="24" t="s">
        <v>102</v>
      </c>
      <c r="AX7" s="24">
        <v>88.14</v>
      </c>
      <c r="AY7" s="24">
        <v>82.65</v>
      </c>
      <c r="AZ7" s="24" t="s">
        <v>102</v>
      </c>
      <c r="BA7" s="24" t="s">
        <v>102</v>
      </c>
      <c r="BB7" s="24" t="s">
        <v>102</v>
      </c>
      <c r="BC7" s="24">
        <v>151.49</v>
      </c>
      <c r="BD7" s="24">
        <v>123.63</v>
      </c>
      <c r="BE7" s="24">
        <v>71.39</v>
      </c>
      <c r="BF7" s="24" t="s">
        <v>102</v>
      </c>
      <c r="BG7" s="24" t="s">
        <v>102</v>
      </c>
      <c r="BH7" s="24" t="s">
        <v>102</v>
      </c>
      <c r="BI7" s="24">
        <v>1184.1099999999999</v>
      </c>
      <c r="BJ7" s="24">
        <v>857.91</v>
      </c>
      <c r="BK7" s="24" t="s">
        <v>102</v>
      </c>
      <c r="BL7" s="24" t="s">
        <v>102</v>
      </c>
      <c r="BM7" s="24" t="s">
        <v>102</v>
      </c>
      <c r="BN7" s="24">
        <v>2103.92</v>
      </c>
      <c r="BO7" s="24">
        <v>2411.29</v>
      </c>
      <c r="BP7" s="24">
        <v>669.11</v>
      </c>
      <c r="BQ7" s="24" t="s">
        <v>102</v>
      </c>
      <c r="BR7" s="24" t="s">
        <v>102</v>
      </c>
      <c r="BS7" s="24" t="s">
        <v>102</v>
      </c>
      <c r="BT7" s="24">
        <v>89.17</v>
      </c>
      <c r="BU7" s="24">
        <v>90.07</v>
      </c>
      <c r="BV7" s="24" t="s">
        <v>102</v>
      </c>
      <c r="BW7" s="24" t="s">
        <v>102</v>
      </c>
      <c r="BX7" s="24" t="s">
        <v>102</v>
      </c>
      <c r="BY7" s="24">
        <v>83.47</v>
      </c>
      <c r="BZ7" s="24">
        <v>79.77</v>
      </c>
      <c r="CA7" s="24">
        <v>99.73</v>
      </c>
      <c r="CB7" s="24" t="s">
        <v>102</v>
      </c>
      <c r="CC7" s="24" t="s">
        <v>102</v>
      </c>
      <c r="CD7" s="24" t="s">
        <v>102</v>
      </c>
      <c r="CE7" s="24">
        <v>199.06</v>
      </c>
      <c r="CF7" s="24">
        <v>196.05</v>
      </c>
      <c r="CG7" s="24" t="s">
        <v>102</v>
      </c>
      <c r="CH7" s="24" t="s">
        <v>102</v>
      </c>
      <c r="CI7" s="24" t="s">
        <v>102</v>
      </c>
      <c r="CJ7" s="24">
        <v>171.43</v>
      </c>
      <c r="CK7" s="24">
        <v>181.45</v>
      </c>
      <c r="CL7" s="24">
        <v>134.97999999999999</v>
      </c>
      <c r="CM7" s="24" t="s">
        <v>102</v>
      </c>
      <c r="CN7" s="24" t="s">
        <v>102</v>
      </c>
      <c r="CO7" s="24" t="s">
        <v>102</v>
      </c>
      <c r="CP7" s="24" t="s">
        <v>102</v>
      </c>
      <c r="CQ7" s="24" t="s">
        <v>102</v>
      </c>
      <c r="CR7" s="24" t="s">
        <v>102</v>
      </c>
      <c r="CS7" s="24" t="s">
        <v>102</v>
      </c>
      <c r="CT7" s="24" t="s">
        <v>102</v>
      </c>
      <c r="CU7" s="24">
        <v>44.35</v>
      </c>
      <c r="CV7" s="24">
        <v>45.46</v>
      </c>
      <c r="CW7" s="24">
        <v>59.99</v>
      </c>
      <c r="CX7" s="24" t="s">
        <v>102</v>
      </c>
      <c r="CY7" s="24" t="s">
        <v>102</v>
      </c>
      <c r="CZ7" s="24" t="s">
        <v>102</v>
      </c>
      <c r="DA7" s="24">
        <v>47.69</v>
      </c>
      <c r="DB7" s="24">
        <v>47.43</v>
      </c>
      <c r="DC7" s="24" t="s">
        <v>102</v>
      </c>
      <c r="DD7" s="24" t="s">
        <v>102</v>
      </c>
      <c r="DE7" s="24" t="s">
        <v>102</v>
      </c>
      <c r="DF7" s="24">
        <v>63.65</v>
      </c>
      <c r="DG7" s="24">
        <v>62.48</v>
      </c>
      <c r="DH7" s="24">
        <v>95.72</v>
      </c>
      <c r="DI7" s="24" t="s">
        <v>102</v>
      </c>
      <c r="DJ7" s="24" t="s">
        <v>102</v>
      </c>
      <c r="DK7" s="24" t="s">
        <v>102</v>
      </c>
      <c r="DL7" s="24">
        <v>1.95</v>
      </c>
      <c r="DM7" s="24">
        <v>3.78</v>
      </c>
      <c r="DN7" s="24" t="s">
        <v>102</v>
      </c>
      <c r="DO7" s="24" t="s">
        <v>102</v>
      </c>
      <c r="DP7" s="24" t="s">
        <v>102</v>
      </c>
      <c r="DQ7" s="24">
        <v>6.42</v>
      </c>
      <c r="DR7" s="24">
        <v>8.2799999999999994</v>
      </c>
      <c r="DS7" s="24">
        <v>38.17</v>
      </c>
      <c r="DT7" s="24" t="s">
        <v>102</v>
      </c>
      <c r="DU7" s="24" t="s">
        <v>102</v>
      </c>
      <c r="DV7" s="24" t="s">
        <v>102</v>
      </c>
      <c r="DW7" s="24">
        <v>0</v>
      </c>
      <c r="DX7" s="24">
        <v>0</v>
      </c>
      <c r="DY7" s="24" t="s">
        <v>102</v>
      </c>
      <c r="DZ7" s="24" t="s">
        <v>102</v>
      </c>
      <c r="EA7" s="24" t="s">
        <v>102</v>
      </c>
      <c r="EB7" s="24">
        <v>0</v>
      </c>
      <c r="EC7" s="24">
        <v>0</v>
      </c>
      <c r="ED7" s="24">
        <v>6.54</v>
      </c>
      <c r="EE7" s="24" t="s">
        <v>102</v>
      </c>
      <c r="EF7" s="24" t="s">
        <v>102</v>
      </c>
      <c r="EG7" s="24" t="s">
        <v>102</v>
      </c>
      <c r="EH7" s="24">
        <v>0.31</v>
      </c>
      <c r="EI7" s="24">
        <v>0.39</v>
      </c>
      <c r="EJ7" s="24" t="s">
        <v>102</v>
      </c>
      <c r="EK7" s="24" t="s">
        <v>102</v>
      </c>
      <c r="EL7" s="24" t="s">
        <v>102</v>
      </c>
      <c r="EM7" s="24">
        <v>0.03</v>
      </c>
      <c r="EN7" s="24">
        <v>0.05</v>
      </c>
      <c r="EO7" s="24">
        <v>0.24</v>
      </c>
    </row>
    <row r="8" spans="1:148" x14ac:dyDescent="0.2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25">
      <c r="B11">
        <v>4</v>
      </c>
      <c r="C11">
        <v>3</v>
      </c>
      <c r="D11">
        <v>2</v>
      </c>
      <c r="E11">
        <v>1</v>
      </c>
      <c r="F11">
        <v>0</v>
      </c>
      <c r="G11" t="s">
        <v>108</v>
      </c>
    </row>
    <row r="12" spans="1:148" x14ac:dyDescent="0.25">
      <c r="B12">
        <v>1</v>
      </c>
      <c r="C12">
        <v>1</v>
      </c>
      <c r="D12">
        <v>1</v>
      </c>
      <c r="E12">
        <v>2</v>
      </c>
      <c r="F12">
        <v>3</v>
      </c>
      <c r="G12" t="s">
        <v>109</v>
      </c>
    </row>
    <row r="13" spans="1:148" x14ac:dyDescent="0.25">
      <c r="B13" t="s">
        <v>110</v>
      </c>
      <c r="C13" t="s">
        <v>110</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oa</cp:lastModifiedBy>
  <cp:lastPrinted>2023-01-18T10:36:05Z</cp:lastPrinted>
  <dcterms:created xsi:type="dcterms:W3CDTF">2023-01-12T23:31:47Z</dcterms:created>
  <dcterms:modified xsi:type="dcterms:W3CDTF">2023-02-07T00:23:01Z</dcterms:modified>
  <cp:category/>
</cp:coreProperties>
</file>