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5_弥富市\下水道\"/>
    </mc:Choice>
  </mc:AlternateContent>
  <xr:revisionPtr revIDLastSave="0" documentId="13_ncr:1_{3A60F582-31E5-4806-B168-505A8E0ADDAF}" xr6:coauthVersionLast="47" xr6:coauthVersionMax="47" xr10:uidLastSave="{00000000-0000-0000-0000-000000000000}"/>
  <workbookProtection workbookAlgorithmName="SHA-512" workbookHashValue="p84u4t0afugwLNDB1fsjYTxVwDbMpqSlAXlhFfIKouU3EwOra7EHLZ8mhAaNUb7VowMd5KDBtBhPyzUyHViA6w==" workbookSaltValue="U+VU42jpWfoliXJTtJ5Pw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W10" i="4"/>
  <c r="P10" i="4"/>
  <c r="I10" i="4"/>
  <c r="AD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<sst xmlns="http://schemas.openxmlformats.org/spreadsheetml/2006/main" count="299" uniqueCount="116">
  <si>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</si>
  <si>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</si>
  <si>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</si>
  <si>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</si>
  <si>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</si>
  <si>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</si>
  <si>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</si>
  <si>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</si>
  <si>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</si>
  <si>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</si>
  <si>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</si>
  <si>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</si>
  <si>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</si>
  <si>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</si>
  <si>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</si>
  <si>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</si>
  <si>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</si>
  <si>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</si>
  <si>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</si>
  <si>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</si>
  <si>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</si>
  <si>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</si>
  <si>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</si>
  <si>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</si>
  <si>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</si>
  <si>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</si>
  <si>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</si>
  <si>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</si>
  <si>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</si>
  <si>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</si>
  <si>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</si>
  <si>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</si>
  <si>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</si>
  <si>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</si>
  <si>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</si>
  <si>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</si>
  <si>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</si>
  <si>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</si>
  <si>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</si>
  <si>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</si>
  <si>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</si>
  <si>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</si>
  <si>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</si>
  <si>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</si>
  <si>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</si>
  <si>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</si>
  <si>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</si>
  <si>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</si>
  <si>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</si>
  <si>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</si>
  <si>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</si>
  <si>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</si>
  <si>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</si>
  <si>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</si>
  <si>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</si>
  <si>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</si>
  <si>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</si>
  <si>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</si>
  <si>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</si>
  <si>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</si>
  <si>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</si>
  <si>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</si>
  <si>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</si>
  <si>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</si>
  <si>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</si>
  <si>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</si>
  <si>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</si>
  <si>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</si>
  <si>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</si>
  <si>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</si>
  <si>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</si>
  <si>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</si>
  <si>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</si>
  <si>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</si>
  <si>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</si>
  <si>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</si>
  <si>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</si>
  <si>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</si>
  <si>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</si>
  <si>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</si>
  <si>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</si>
  <si>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</si>
  <si>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</si>
  <si>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</si>
  <si>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</si>
  <si>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</si>
  <si>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</si>
  <si>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</si>
  <si>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</si>
  <si>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</si>
  <si>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</si>
  <si>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</si>
  <si>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</si>
  <si>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</si>
  <si>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</si>
  <si>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</si>
  <si>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</si>
  <si>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</si>
  <si>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</si>
  <si>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</si>
  <si>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</si>
  <si>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</si>
  <si>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</si>
  <si>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</si>
  <si>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</si>
  <si>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</si>
  <si>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</si>
  <si>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</si>
  <si>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</si>
  <si>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</si>
  <si>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</si>
  <si>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</si>
  <si>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</si>
  <si>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全国平均及び類似団体平均値より数値が下回っている。
③管渠改善率
　全国平均及び類似団体平均値より数値が上回っている。
　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rPh sb="1" eb="3">
      <t>ユウケイ</t>
    </rPh>
    <rPh sb="3" eb="5">
      <t>コテイ</t>
    </rPh>
    <rPh sb="5" eb="7">
      <t>シサン</t>
    </rPh>
    <rPh sb="7" eb="9">
      <t>ゲンカ</t>
    </rPh>
    <rPh sb="9" eb="11">
      <t>ショウキャク</t>
    </rPh>
    <rPh sb="11" eb="12">
      <t>リツ</t>
    </rPh>
    <rPh sb="32" eb="33">
      <t>シタ</t>
    </rPh>
    <rPh sb="49" eb="51">
      <t>ゼンコク</t>
    </rPh>
    <rPh sb="51" eb="53">
      <t>ヘイキン</t>
    </rPh>
    <rPh sb="53" eb="54">
      <t>オヨ</t>
    </rPh>
    <rPh sb="67" eb="69">
      <t>ウワマワ</t>
    </rPh>
    <rPh sb="106" eb="108">
      <t>ヘイセイ</t>
    </rPh>
    <rPh sb="110" eb="111">
      <t>ネン</t>
    </rPh>
    <rPh sb="111" eb="112">
      <t>ド</t>
    </rPh>
    <rPh sb="114" eb="116">
      <t>カンキョ</t>
    </rPh>
    <rPh sb="116" eb="117">
      <t>トウ</t>
    </rPh>
    <rPh sb="118" eb="120">
      <t>セイビ</t>
    </rPh>
    <rPh sb="121" eb="122">
      <t>オコナ</t>
    </rPh>
    <rPh sb="127" eb="129">
      <t>セイビ</t>
    </rPh>
    <rPh sb="131" eb="133">
      <t>ネンスウ</t>
    </rPh>
    <rPh sb="144" eb="147">
      <t>ロウキュウカ</t>
    </rPh>
    <rPh sb="151" eb="152">
      <t>スス</t>
    </rPh>
    <rPh sb="158" eb="161">
      <t>テイキテキ</t>
    </rPh>
    <rPh sb="162" eb="164">
      <t>ケンサ</t>
    </rPh>
    <rPh sb="165" eb="166">
      <t>オコナ</t>
    </rPh>
    <rPh sb="167" eb="168">
      <t>チョウ</t>
    </rPh>
    <rPh sb="168" eb="171">
      <t>ジュミョウカ</t>
    </rPh>
    <rPh sb="172" eb="173">
      <t>ツト</t>
    </rPh>
    <phoneticPr fontId="15"/>
  </si>
  <si>
    <t>　平成22年３月末の供用開始から12年を経過しているが、令和７年度までの概成に向けて現在も供用区域の拡大を行っている。
　経営の健全化・効率化の改善方針として、平成30年度から特定環境保全公共下水道事業を公共下水道事業に統合、令和２年４月１日から公営企業法一部適用をし、令和２年度に経営戦略の見直し、令和６年度に経営戦略の改定予定など、経費の節減に努めている。新規起債の発行による数値の低下に注意が必要であるが、接続促進を進め接続数と有収水量を伸ばすことにより各数値の改善を行っていく。</t>
    <rPh sb="28" eb="30">
      <t>レイワ</t>
    </rPh>
    <rPh sb="88" eb="90">
      <t>トクテイ</t>
    </rPh>
    <rPh sb="90" eb="92">
      <t>カンキョウ</t>
    </rPh>
    <rPh sb="92" eb="94">
      <t>ホゼン</t>
    </rPh>
    <rPh sb="94" eb="96">
      <t>コウキョウ</t>
    </rPh>
    <rPh sb="96" eb="99">
      <t>ゲスイドウ</t>
    </rPh>
    <rPh sb="99" eb="101">
      <t>ジギョウ</t>
    </rPh>
    <rPh sb="113" eb="115">
      <t>レイワ</t>
    </rPh>
    <rPh sb="138" eb="140">
      <t>ネンド</t>
    </rPh>
    <rPh sb="141" eb="143">
      <t>ケイエイ</t>
    </rPh>
    <rPh sb="143" eb="145">
      <t>センリャク</t>
    </rPh>
    <rPh sb="146" eb="148">
      <t>ミナオ</t>
    </rPh>
    <rPh sb="150" eb="152">
      <t>レイワ</t>
    </rPh>
    <rPh sb="153" eb="155">
      <t>ネンド</t>
    </rPh>
    <rPh sb="156" eb="158">
      <t>ケイエイ</t>
    </rPh>
    <rPh sb="158" eb="160">
      <t>センリャク</t>
    </rPh>
    <rPh sb="161" eb="163">
      <t>カイテイ</t>
    </rPh>
    <rPh sb="163" eb="165">
      <t>ヨテイ</t>
    </rPh>
    <phoneticPr fontId="16"/>
  </si>
  <si>
    <t>①経常収支比率
　全国平均及び類似団体平均値より数値が下回っている。単年度の収支は黒字ではあるが、今後も健全な経営を続けていくために、啓発活動等の接続促進を実施し、接続数と有収水量を伸ばすことにより使用料収入を増加させるとともに、更なる費用削減を行い、繰入金に依存しないよう努める。
③流動比率
　全国平均より数値が上回っており、類似団体平均値より数値が下回っている。毎年の建設改良費に充てる企業債の新規借入により、企業債の償還額が増加するので、今後も下水道整備が完了するまでは低い水準が見込まれる。しかし、整備完了後は使用料収入を増やすなど企業債の借入を抑制するよう努める。
④企業債残高対事業規模比率
　全国平均より数値が上回っており、類似団体平均値より数値が下回っている。毎年管渠布設工事を行っていることから、企業債の新規借入により、高い数値を示す傾向にある。しかし、年度末に大口事業所の接続があったため、今後は営業収益の増加が見込まれる。今後も更なる接続促進を行い、使用料収入を増加させる。
⑤経費回収率
　全国平均より数値が下回っており、類似団体平均値より数値が上回っている。不明水対策として平成２９年度から管更生を行い、汚水処理費の削減に努めている。適正な使用料収入を確保するために、更なる接続促進を行い、使用料収入を増加させる。
⑥汚水処理原価
　全国平均及び類似団体平均値より数値が上回っている。毎年供用開始区域の拡大をしていることから接続率が低く、有収水量が過小となっており、高い数値を示す傾向にある。更なる接続促進を行うことにより有収水量を増加させ、不明水対策等により汚水処理費の削減に努める。
⑧水洗化率
　全国平均及び類似団体平均値より数値が下回っている。水洗化人口は増加しているが、毎年供用開始区域の拡大をしていることから、低い数値を示している。</t>
    <rPh sb="1" eb="3">
      <t>ケイジョウ</t>
    </rPh>
    <rPh sb="27" eb="28">
      <t>シタ</t>
    </rPh>
    <rPh sb="34" eb="37">
      <t>タンネンド</t>
    </rPh>
    <rPh sb="38" eb="40">
      <t>シュウシ</t>
    </rPh>
    <rPh sb="41" eb="43">
      <t>クロジ</t>
    </rPh>
    <rPh sb="49" eb="51">
      <t>コンゴ</t>
    </rPh>
    <rPh sb="52" eb="54">
      <t>ケンゼン</t>
    </rPh>
    <rPh sb="55" eb="57">
      <t>ケイエイ</t>
    </rPh>
    <rPh sb="58" eb="59">
      <t>ツヅ</t>
    </rPh>
    <rPh sb="99" eb="102">
      <t>シヨウリョウ</t>
    </rPh>
    <rPh sb="102" eb="104">
      <t>シュウニュウ</t>
    </rPh>
    <rPh sb="105" eb="107">
      <t>ゾウカ</t>
    </rPh>
    <rPh sb="115" eb="116">
      <t>サラ</t>
    </rPh>
    <rPh sb="118" eb="120">
      <t>ヒヨウ</t>
    </rPh>
    <rPh sb="120" eb="122">
      <t>サクゲン</t>
    </rPh>
    <rPh sb="123" eb="124">
      <t>オコナ</t>
    </rPh>
    <rPh sb="126" eb="128">
      <t>クリイレ</t>
    </rPh>
    <rPh sb="128" eb="129">
      <t>キン</t>
    </rPh>
    <rPh sb="130" eb="132">
      <t>イゾン</t>
    </rPh>
    <rPh sb="137" eb="138">
      <t>ツト</t>
    </rPh>
    <rPh sb="144" eb="146">
      <t>リュウドウ</t>
    </rPh>
    <rPh sb="146" eb="148">
      <t>ヒリツ</t>
    </rPh>
    <rPh sb="306" eb="308">
      <t>ゼンコク</t>
    </rPh>
    <rPh sb="308" eb="310">
      <t>ヘイキン</t>
    </rPh>
    <rPh sb="322" eb="324">
      <t>ルイジ</t>
    </rPh>
    <rPh sb="324" eb="326">
      <t>ダンタイ</t>
    </rPh>
    <rPh sb="326" eb="328">
      <t>ヘイキン</t>
    </rPh>
    <rPh sb="328" eb="329">
      <t>チ</t>
    </rPh>
    <rPh sb="331" eb="333">
      <t>スウチ</t>
    </rPh>
    <rPh sb="334" eb="336">
      <t>シタマワ</t>
    </rPh>
    <rPh sb="360" eb="362">
      <t>キギョウ</t>
    </rPh>
    <rPh sb="366" eb="368">
      <t>カリイレ</t>
    </rPh>
    <rPh sb="372" eb="373">
      <t>タカ</t>
    </rPh>
    <rPh sb="374" eb="376">
      <t>スウチ</t>
    </rPh>
    <rPh sb="377" eb="378">
      <t>シメ</t>
    </rPh>
    <rPh sb="379" eb="381">
      <t>ケイコウ</t>
    </rPh>
    <rPh sb="391" eb="392">
      <t>マツ</t>
    </rPh>
    <rPh sb="393" eb="395">
      <t>オオグチ</t>
    </rPh>
    <rPh sb="395" eb="398">
      <t>ジギョウショ</t>
    </rPh>
    <rPh sb="399" eb="401">
      <t>セツゾク</t>
    </rPh>
    <rPh sb="408" eb="410">
      <t>コンゴ</t>
    </rPh>
    <rPh sb="411" eb="413">
      <t>エイギョウ</t>
    </rPh>
    <rPh sb="413" eb="415">
      <t>シュウエキ</t>
    </rPh>
    <rPh sb="416" eb="418">
      <t>ゾウカ</t>
    </rPh>
    <rPh sb="419" eb="421">
      <t>ミコ</t>
    </rPh>
    <rPh sb="425" eb="427">
      <t>コンゴ</t>
    </rPh>
    <rPh sb="428" eb="429">
      <t>サラ</t>
    </rPh>
    <rPh sb="433" eb="435">
      <t>ソクシン</t>
    </rPh>
    <rPh sb="436" eb="437">
      <t>オコナ</t>
    </rPh>
    <rPh sb="470" eb="471">
      <t>シタ</t>
    </rPh>
    <rPh sb="489" eb="490">
      <t>ウエ</t>
    </rPh>
    <rPh sb="496" eb="498">
      <t>フメイ</t>
    </rPh>
    <rPh sb="498" eb="499">
      <t>スイ</t>
    </rPh>
    <rPh sb="499" eb="501">
      <t>タイサク</t>
    </rPh>
    <rPh sb="508" eb="510">
      <t>ネンド</t>
    </rPh>
    <rPh sb="512" eb="513">
      <t>カン</t>
    </rPh>
    <rPh sb="513" eb="515">
      <t>コウセイ</t>
    </rPh>
    <rPh sb="516" eb="517">
      <t>オコナ</t>
    </rPh>
    <rPh sb="519" eb="521">
      <t>オスイ</t>
    </rPh>
    <rPh sb="521" eb="523">
      <t>ショリ</t>
    </rPh>
    <rPh sb="523" eb="524">
      <t>ヒ</t>
    </rPh>
    <rPh sb="525" eb="527">
      <t>サクゲン</t>
    </rPh>
    <rPh sb="528" eb="529">
      <t>ツト</t>
    </rPh>
    <rPh sb="534" eb="536">
      <t>テキセイ</t>
    </rPh>
    <rPh sb="537" eb="540">
      <t>シヨウリョウ</t>
    </rPh>
    <rPh sb="540" eb="542">
      <t>シュウニュウ</t>
    </rPh>
    <rPh sb="543" eb="545">
      <t>カクホ</t>
    </rPh>
    <rPh sb="551" eb="552">
      <t>サラ</t>
    </rPh>
    <rPh sb="559" eb="560">
      <t>オコナ</t>
    </rPh>
    <rPh sb="610" eb="612">
      <t>マイトシ</t>
    </rPh>
    <rPh sb="630" eb="632">
      <t>セツゾク</t>
    </rPh>
    <rPh sb="632" eb="633">
      <t>リツ</t>
    </rPh>
    <rPh sb="634" eb="635">
      <t>ヒク</t>
    </rPh>
    <rPh sb="637" eb="639">
      <t>ユウシュウ</t>
    </rPh>
    <rPh sb="639" eb="641">
      <t>スイリョウ</t>
    </rPh>
    <rPh sb="651" eb="652">
      <t>タカ</t>
    </rPh>
    <rPh sb="653" eb="655">
      <t>スウチ</t>
    </rPh>
    <rPh sb="656" eb="657">
      <t>シメ</t>
    </rPh>
    <rPh sb="658" eb="660">
      <t>ケイコウ</t>
    </rPh>
    <rPh sb="664" eb="665">
      <t>サラ</t>
    </rPh>
    <rPh sb="672" eb="673">
      <t>オコナ</t>
    </rPh>
    <rPh sb="684" eb="686">
      <t>ゾウカ</t>
    </rPh>
    <rPh sb="689" eb="691">
      <t>フメイ</t>
    </rPh>
    <rPh sb="691" eb="692">
      <t>スイ</t>
    </rPh>
    <rPh sb="692" eb="694">
      <t>タイサク</t>
    </rPh>
    <rPh sb="694" eb="695">
      <t>ナド</t>
    </rPh>
    <rPh sb="698" eb="700">
      <t>オスイ</t>
    </rPh>
    <rPh sb="700" eb="702">
      <t>ショリ</t>
    </rPh>
    <rPh sb="702" eb="703">
      <t>ヒ</t>
    </rPh>
    <rPh sb="704" eb="706">
      <t>サクゲン</t>
    </rPh>
    <rPh sb="707" eb="708">
      <t>ツト</t>
    </rPh>
    <rPh sb="751" eb="753">
      <t>ゾウカ</t>
    </rPh>
    <rPh sb="759" eb="761">
      <t>マイトシ</t>
    </rPh>
    <rPh sb="780" eb="781">
      <t>ヒク</t>
    </rPh>
    <rPh sb="782" eb="784">
      <t>スウチ</t>
    </rPh>
    <rPh sb="785" eb="786">
      <t>シメ</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</si>
</sst>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6"/>
      <name val="游ゴシック"/>
      <family val="2"/>
      <charset val="128"/>
      <scheme val="minor"/>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0.31</c:v>
                </c:pt>
                <c:pt idx="4">
                  <c:v>0.39</c:v>
                </c:pt>
              </c:numCache>
            </c:numRef>
          </c:val>
          <c:extLst>
            <c:ext xmlns:c16="http://schemas.microsoft.com/office/drawing/2014/chart" uri="{C3380CC4-5D6E-409C-BE32-E72D297353CC}">
              <c16:uniqueId val="{00000000-E42A-4A28-87FF-06A4926172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0.05</c:v>
                </c:pt>
              </c:numCache>
            </c:numRef>
          </c:val>
          <c:smooth val="0"/>
          <c:extLst>
            <c:ext xmlns:c16="http://schemas.microsoft.com/office/drawing/2014/chart" uri="{C3380CC4-5D6E-409C-BE32-E72D297353CC}">
              <c16:uniqueId val="{00000001-E42A-4A28-87FF-06A4926172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B7-4789-9050-0BB4DD62D1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44.35</c:v>
                </c:pt>
                <c:pt idx="4">
                  <c:v>45.46</c:v>
                </c:pt>
              </c:numCache>
            </c:numRef>
          </c:val>
          <c:smooth val="0"/>
          <c:extLst>
            <c:ext xmlns:c16="http://schemas.microsoft.com/office/drawing/2014/chart" uri="{C3380CC4-5D6E-409C-BE32-E72D297353CC}">
              <c16:uniqueId val="{00000001-96B7-4789-9050-0BB4DD62D1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47.69</c:v>
                </c:pt>
                <c:pt idx="4">
                  <c:v>47.43</c:v>
                </c:pt>
              </c:numCache>
            </c:numRef>
          </c:val>
          <c:extLst>
            <c:ext xmlns:c16="http://schemas.microsoft.com/office/drawing/2014/chart" uri="{C3380CC4-5D6E-409C-BE32-E72D297353CC}">
              <c16:uniqueId val="{00000000-31A0-49B4-970C-B64C33BEC1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63.65</c:v>
                </c:pt>
                <c:pt idx="4">
                  <c:v>62.48</c:v>
                </c:pt>
              </c:numCache>
            </c:numRef>
          </c:val>
          <c:smooth val="0"/>
          <c:extLst>
            <c:ext xmlns:c16="http://schemas.microsoft.com/office/drawing/2014/chart" uri="{C3380CC4-5D6E-409C-BE32-E72D297353CC}">
              <c16:uniqueId val="{00000001-31A0-49B4-970C-B64C33BEC1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116.98</c:v>
                </c:pt>
                <c:pt idx="4">
                  <c:v>100.32</c:v>
                </c:pt>
              </c:numCache>
            </c:numRef>
          </c:val>
          <c:extLst>
            <c:ext xmlns:c16="http://schemas.microsoft.com/office/drawing/2014/chart" uri="{C3380CC4-5D6E-409C-BE32-E72D297353CC}">
              <c16:uniqueId val="{00000000-865C-43DA-9092-12C024148D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105.2</c:v>
                </c:pt>
                <c:pt idx="4">
                  <c:v>102.6</c:v>
                </c:pt>
              </c:numCache>
            </c:numRef>
          </c:val>
          <c:smooth val="0"/>
          <c:extLst>
            <c:ext xmlns:c16="http://schemas.microsoft.com/office/drawing/2014/chart" uri="{C3380CC4-5D6E-409C-BE32-E72D297353CC}">
              <c16:uniqueId val="{00000001-865C-43DA-9092-12C024148D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1.95</c:v>
                </c:pt>
                <c:pt idx="4">
                  <c:v>3.78</c:v>
                </c:pt>
              </c:numCache>
            </c:numRef>
          </c:val>
          <c:extLst>
            <c:ext xmlns:c16="http://schemas.microsoft.com/office/drawing/2014/chart" uri="{C3380CC4-5D6E-409C-BE32-E72D297353CC}">
              <c16:uniqueId val="{00000000-84D6-4E07-80FC-82B19D6A65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6.42</c:v>
                </c:pt>
                <c:pt idx="4">
                  <c:v>8.2799999999999994</c:v>
                </c:pt>
              </c:numCache>
            </c:numRef>
          </c:val>
          <c:smooth val="0"/>
          <c:extLst>
            <c:ext xmlns:c16="http://schemas.microsoft.com/office/drawing/2014/chart" uri="{C3380CC4-5D6E-409C-BE32-E72D297353CC}">
              <c16:uniqueId val="{00000001-84D6-4E07-80FC-82B19D6A65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A2-4BF2-A3D3-CE69F13E1C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6A2-4BF2-A3D3-CE69F13E1C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D1-47E8-A0F8-11460CAD8D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47.88</c:v>
                </c:pt>
                <c:pt idx="4">
                  <c:v>55.31</c:v>
                </c:pt>
              </c:numCache>
            </c:numRef>
          </c:val>
          <c:smooth val="0"/>
          <c:extLst>
            <c:ext xmlns:c16="http://schemas.microsoft.com/office/drawing/2014/chart" uri="{C3380CC4-5D6E-409C-BE32-E72D297353CC}">
              <c16:uniqueId val="{00000001-D3D1-47E8-A0F8-11460CAD8D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88.14</c:v>
                </c:pt>
                <c:pt idx="4">
                  <c:v>82.65</c:v>
                </c:pt>
              </c:numCache>
            </c:numRef>
          </c:val>
          <c:extLst>
            <c:ext xmlns:c16="http://schemas.microsoft.com/office/drawing/2014/chart" uri="{C3380CC4-5D6E-409C-BE32-E72D297353CC}">
              <c16:uniqueId val="{00000000-3C93-4826-AADF-DA9E43629B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151.49</c:v>
                </c:pt>
                <c:pt idx="4">
                  <c:v>123.63</c:v>
                </c:pt>
              </c:numCache>
            </c:numRef>
          </c:val>
          <c:smooth val="0"/>
          <c:extLst>
            <c:ext xmlns:c16="http://schemas.microsoft.com/office/drawing/2014/chart" uri="{C3380CC4-5D6E-409C-BE32-E72D297353CC}">
              <c16:uniqueId val="{00000001-3C93-4826-AADF-DA9E43629B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1184.1099999999999</c:v>
                </c:pt>
                <c:pt idx="4">
                  <c:v>857.91</c:v>
                </c:pt>
              </c:numCache>
            </c:numRef>
          </c:val>
          <c:extLst>
            <c:ext xmlns:c16="http://schemas.microsoft.com/office/drawing/2014/chart" uri="{C3380CC4-5D6E-409C-BE32-E72D297353CC}">
              <c16:uniqueId val="{00000000-D79D-4340-B299-C2CD50F44D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2103.92</c:v>
                </c:pt>
                <c:pt idx="4">
                  <c:v>2411.29</c:v>
                </c:pt>
              </c:numCache>
            </c:numRef>
          </c:val>
          <c:smooth val="0"/>
          <c:extLst>
            <c:ext xmlns:c16="http://schemas.microsoft.com/office/drawing/2014/chart" uri="{C3380CC4-5D6E-409C-BE32-E72D297353CC}">
              <c16:uniqueId val="{00000001-D79D-4340-B299-C2CD50F44D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89.17</c:v>
                </c:pt>
                <c:pt idx="4">
                  <c:v>90.07</c:v>
                </c:pt>
              </c:numCache>
            </c:numRef>
          </c:val>
          <c:extLst>
            <c:ext xmlns:c16="http://schemas.microsoft.com/office/drawing/2014/chart" uri="{C3380CC4-5D6E-409C-BE32-E72D297353CC}">
              <c16:uniqueId val="{00000000-9A22-4A21-90F8-556681E426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83.47</c:v>
                </c:pt>
                <c:pt idx="4">
                  <c:v>79.77</c:v>
                </c:pt>
              </c:numCache>
            </c:numRef>
          </c:val>
          <c:smooth val="0"/>
          <c:extLst>
            <c:ext xmlns:c16="http://schemas.microsoft.com/office/drawing/2014/chart" uri="{C3380CC4-5D6E-409C-BE32-E72D297353CC}">
              <c16:uniqueId val="{00000001-9A22-4A21-90F8-556681E426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199.06</c:v>
                </c:pt>
                <c:pt idx="4">
                  <c:v>196.05</c:v>
                </c:pt>
              </c:numCache>
            </c:numRef>
          </c:val>
          <c:extLst>
            <c:ext xmlns:c16="http://schemas.microsoft.com/office/drawing/2014/chart" uri="{C3380CC4-5D6E-409C-BE32-E72D297353CC}">
              <c16:uniqueId val="{00000000-07C9-4E2B-A58A-7C4DE4A853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171.43</c:v>
                </c:pt>
                <c:pt idx="4">
                  <c:v>181.45</c:v>
                </c:pt>
              </c:numCache>
            </c:numRef>
          </c:val>
          <c:smooth val="0"/>
          <c:extLst>
            <c:ext xmlns:c16="http://schemas.microsoft.com/office/drawing/2014/chart" uri="{C3380CC4-5D6E-409C-BE32-E72D297353CC}">
              <c16:uniqueId val="{00000001-07C9-4E2B-A58A-7C4DE4A853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弥富市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Cb3</v>
      </c>
      <c r="X8" s="40"/>
      <c r="Y8" s="40"/>
      <c r="Z8" s="40"/>
      <c r="AA8" s="40"/>
      <c r="AB8" s="40"/>
      <c r="AC8" s="40"/>
      <c r="AD8" s="41" t="str">
        <f>データ!$M$6</f>
        <v>非設置</v>
      </c>
      <c r="AE8" s="41"/>
      <c r="AF8" s="41"/>
      <c r="AG8" s="41"/>
      <c r="AH8" s="41"/>
      <c r="AI8" s="41"/>
      <c r="AJ8" s="41"/>
      <c r="AK8" s="3"/>
      <c r="AL8" s="42">
        <f>データ!S6</f>
        <v>44060</v>
      </c>
      <c r="AM8" s="42"/>
      <c r="AN8" s="42"/>
      <c r="AO8" s="42"/>
      <c r="AP8" s="42"/>
      <c r="AQ8" s="42"/>
      <c r="AR8" s="42"/>
      <c r="AS8" s="42"/>
      <c r="AT8" s="35">
        <f>データ!T6</f>
        <v>49.11</v>
      </c>
      <c r="AU8" s="35"/>
      <c r="AV8" s="35"/>
      <c r="AW8" s="35"/>
      <c r="AX8" s="35"/>
      <c r="AY8" s="35"/>
      <c r="AZ8" s="35"/>
      <c r="BA8" s="35"/>
      <c r="BB8" s="35">
        <f>データ!U6</f>
        <v>897.17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38.1</v>
      </c>
      <c r="J10" s="35"/>
      <c r="K10" s="35"/>
      <c r="L10" s="35"/>
      <c r="M10" s="35"/>
      <c r="N10" s="35"/>
      <c r="O10" s="35"/>
      <c r="P10" s="35">
        <f>データ!P6</f>
        <v>47.55</v>
      </c>
      <c r="Q10" s="35"/>
      <c r="R10" s="35"/>
      <c r="S10" s="35"/>
      <c r="T10" s="35"/>
      <c r="U10" s="35"/>
      <c r="V10" s="35"/>
      <c r="W10" s="35">
        <f>データ!Q6</f>
        <v>89.33</v>
      </c>
      <c r="X10" s="35"/>
      <c r="Y10" s="35"/>
      <c r="Z10" s="35"/>
      <c r="AA10" s="35"/>
      <c r="AB10" s="35"/>
      <c r="AC10" s="35"/>
      <c r="AD10" s="42">
        <f>データ!R6</f>
        <v>3300</v>
      </c>
      <c r="AE10" s="42"/>
      <c r="AF10" s="42"/>
      <c r="AG10" s="42"/>
      <c r="AH10" s="42"/>
      <c r="AI10" s="42"/>
      <c r="AJ10" s="42"/>
      <c r="AK10" s="2"/>
      <c r="AL10" s="42">
        <f>データ!V6</f>
        <v>20838</v>
      </c>
      <c r="AM10" s="42"/>
      <c r="AN10" s="42"/>
      <c r="AO10" s="42"/>
      <c r="AP10" s="42"/>
      <c r="AQ10" s="42"/>
      <c r="AR10" s="42"/>
      <c r="AS10" s="42"/>
      <c r="AT10" s="35">
        <f>データ!W6</f>
        <v>3.64</v>
      </c>
      <c r="AU10" s="35"/>
      <c r="AV10" s="35"/>
      <c r="AW10" s="35"/>
      <c r="AX10" s="35"/>
      <c r="AY10" s="35"/>
      <c r="AZ10" s="35"/>
      <c r="BA10" s="35"/>
      <c r="BB10" s="35">
        <f>データ!X6</f>
        <v>5724.73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114</v>
      </c>
      <c r="BM66" s="78"/>
      <c r="BN66" s="78"/>
      <c r="BO66" s="78"/>
      <c r="BP66" s="78"/>
      <c r="BQ66" s="78"/>
      <c r="BR66" s="78"/>
      <c r="BS66" s="78"/>
      <c r="BT66" s="78"/>
      <c r="BU66" s="78"/>
      <c r="BV66" s="78"/>
      <c r="BW66" s="78"/>
      <c r="BX66" s="78"/>
      <c r="BY66" s="78"/>
      <c r="BZ66" s="7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QKvwtzsETNpVo35/CTiUJurjdYLk0OKAbHiQVhQFDtQC8U6nkVTgvz0kT7ch5x/R2TYE6+LEXrkJZXCr5yiFQ==" saltValue="HytHuDYT9kwaErPzAy6v3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232351</v>
      </c>
      <c r="D6" s="19">
        <f t="shared" si="3"/>
        <v>46</v>
      </c>
      <c r="E6" s="19">
        <f t="shared" si="3"/>
        <v>17</v>
      </c>
      <c r="F6" s="19">
        <f t="shared" si="3"/>
        <v>1</v>
      </c>
      <c r="G6" s="19">
        <f t="shared" si="3"/>
        <v>0</v>
      </c>
      <c r="H6" s="19" t="str">
        <f t="shared" si="3"/>
        <v>愛知県　弥富市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38.1</v>
      </c>
      <c r="P6" s="20">
        <f t="shared" si="3"/>
        <v>47.55</v>
      </c>
      <c r="Q6" s="20">
        <f t="shared" si="3"/>
        <v>89.33</v>
      </c>
      <c r="R6" s="20">
        <f t="shared" si="3"/>
        <v>3300</v>
      </c>
      <c r="S6" s="20">
        <f t="shared" si="3"/>
        <v>44060</v>
      </c>
      <c r="T6" s="20">
        <f t="shared" si="3"/>
        <v>49.11</v>
      </c>
      <c r="U6" s="20">
        <f t="shared" si="3"/>
        <v>897.17</v>
      </c>
      <c r="V6" s="20">
        <f t="shared" si="3"/>
        <v>20838</v>
      </c>
      <c r="W6" s="20">
        <f t="shared" si="3"/>
        <v>3.64</v>
      </c>
      <c r="X6" s="20">
        <f t="shared" si="3"/>
        <v>5724.73</v>
      </c>
      <c r="Y6" s="21" t="str">
        <f>IF(Y7="",NA(),Y7)</f>
        <v>-</v>
      </c>
      <c r="Z6" s="21" t="str">
        <f t="shared" ref="Z6:AH6" si="4">IF(Z7="",NA(),Z7)</f>
        <v>-</v>
      </c>
      <c r="AA6" s="21" t="str">
        <f t="shared" si="4"/>
        <v>-</v>
      </c>
      <c r="AB6" s="21">
        <f t="shared" si="4"/>
        <v>116.98</v>
      </c>
      <c r="AC6" s="21">
        <f t="shared" si="4"/>
        <v>100.32</v>
      </c>
      <c r="AD6" s="21" t="str">
        <f t="shared" si="4"/>
        <v>-</v>
      </c>
      <c r="AE6" s="21" t="str">
        <f t="shared" si="4"/>
        <v>-</v>
      </c>
      <c r="AF6" s="21" t="str">
        <f t="shared" si="4"/>
        <v>-</v>
      </c>
      <c r="AG6" s="21">
        <f t="shared" si="4"/>
        <v>105.2</v>
      </c>
      <c r="AH6" s="21">
        <f t="shared" si="4"/>
        <v>102.6</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47.88</v>
      </c>
      <c r="AS6" s="21">
        <f t="shared" si="5"/>
        <v>55.31</v>
      </c>
      <c r="AT6" s="20" t="str">
        <f>IF(AT7="","",IF(AT7="-","【-】","【"&amp;SUBSTITUTE(TEXT(AT7,"#,##0.00"),"-","△")&amp;"】"))</f>
        <v>【3.09】</v>
      </c>
      <c r="AU6" s="21" t="str">
        <f>IF(AU7="",NA(),AU7)</f>
        <v>-</v>
      </c>
      <c r="AV6" s="21" t="str">
        <f t="shared" ref="AV6:BD6" si="6">IF(AV7="",NA(),AV7)</f>
        <v>-</v>
      </c>
      <c r="AW6" s="21" t="str">
        <f t="shared" si="6"/>
        <v>-</v>
      </c>
      <c r="AX6" s="21">
        <f t="shared" si="6"/>
        <v>88.14</v>
      </c>
      <c r="AY6" s="21">
        <f t="shared" si="6"/>
        <v>82.65</v>
      </c>
      <c r="AZ6" s="21" t="str">
        <f t="shared" si="6"/>
        <v>-</v>
      </c>
      <c r="BA6" s="21" t="str">
        <f t="shared" si="6"/>
        <v>-</v>
      </c>
      <c r="BB6" s="21" t="str">
        <f t="shared" si="6"/>
        <v>-</v>
      </c>
      <c r="BC6" s="21">
        <f t="shared" si="6"/>
        <v>151.49</v>
      </c>
      <c r="BD6" s="21">
        <f t="shared" si="6"/>
        <v>123.63</v>
      </c>
      <c r="BE6" s="20" t="str">
        <f>IF(BE7="","",IF(BE7="-","【-】","【"&amp;SUBSTITUTE(TEXT(BE7,"#,##0.00"),"-","△")&amp;"】"))</f>
        <v>【71.39】</v>
      </c>
      <c r="BF6" s="21" t="str">
        <f>IF(BF7="",NA(),BF7)</f>
        <v>-</v>
      </c>
      <c r="BG6" s="21" t="str">
        <f t="shared" ref="BG6:BO6" si="7">IF(BG7="",NA(),BG7)</f>
        <v>-</v>
      </c>
      <c r="BH6" s="21" t="str">
        <f t="shared" si="7"/>
        <v>-</v>
      </c>
      <c r="BI6" s="21">
        <f t="shared" si="7"/>
        <v>1184.1099999999999</v>
      </c>
      <c r="BJ6" s="21">
        <f t="shared" si="7"/>
        <v>857.91</v>
      </c>
      <c r="BK6" s="21" t="str">
        <f t="shared" si="7"/>
        <v>-</v>
      </c>
      <c r="BL6" s="21" t="str">
        <f t="shared" si="7"/>
        <v>-</v>
      </c>
      <c r="BM6" s="21" t="str">
        <f t="shared" si="7"/>
        <v>-</v>
      </c>
      <c r="BN6" s="21">
        <f t="shared" si="7"/>
        <v>2103.92</v>
      </c>
      <c r="BO6" s="21">
        <f t="shared" si="7"/>
        <v>2411.29</v>
      </c>
      <c r="BP6" s="20" t="str">
        <f>IF(BP7="","",IF(BP7="-","【-】","【"&amp;SUBSTITUTE(TEXT(BP7,"#,##0.00"),"-","△")&amp;"】"))</f>
        <v>【669.11】</v>
      </c>
      <c r="BQ6" s="21" t="str">
        <f>IF(BQ7="",NA(),BQ7)</f>
        <v>-</v>
      </c>
      <c r="BR6" s="21" t="str">
        <f t="shared" ref="BR6:BZ6" si="8">IF(BR7="",NA(),BR7)</f>
        <v>-</v>
      </c>
      <c r="BS6" s="21" t="str">
        <f t="shared" si="8"/>
        <v>-</v>
      </c>
      <c r="BT6" s="21">
        <f t="shared" si="8"/>
        <v>89.17</v>
      </c>
      <c r="BU6" s="21">
        <f t="shared" si="8"/>
        <v>90.07</v>
      </c>
      <c r="BV6" s="21" t="str">
        <f t="shared" si="8"/>
        <v>-</v>
      </c>
      <c r="BW6" s="21" t="str">
        <f t="shared" si="8"/>
        <v>-</v>
      </c>
      <c r="BX6" s="21" t="str">
        <f t="shared" si="8"/>
        <v>-</v>
      </c>
      <c r="BY6" s="21">
        <f t="shared" si="8"/>
        <v>83.47</v>
      </c>
      <c r="BZ6" s="21">
        <f t="shared" si="8"/>
        <v>79.77</v>
      </c>
      <c r="CA6" s="20" t="str">
        <f>IF(CA7="","",IF(CA7="-","【-】","【"&amp;SUBSTITUTE(TEXT(CA7,"#,##0.00"),"-","△")&amp;"】"))</f>
        <v>【99.73】</v>
      </c>
      <c r="CB6" s="21" t="str">
        <f>IF(CB7="",NA(),CB7)</f>
        <v>-</v>
      </c>
      <c r="CC6" s="21" t="str">
        <f t="shared" ref="CC6:CK6" si="9">IF(CC7="",NA(),CC7)</f>
        <v>-</v>
      </c>
      <c r="CD6" s="21" t="str">
        <f t="shared" si="9"/>
        <v>-</v>
      </c>
      <c r="CE6" s="21">
        <f t="shared" si="9"/>
        <v>199.06</v>
      </c>
      <c r="CF6" s="21">
        <f t="shared" si="9"/>
        <v>196.05</v>
      </c>
      <c r="CG6" s="21" t="str">
        <f t="shared" si="9"/>
        <v>-</v>
      </c>
      <c r="CH6" s="21" t="str">
        <f t="shared" si="9"/>
        <v>-</v>
      </c>
      <c r="CI6" s="21" t="str">
        <f t="shared" si="9"/>
        <v>-</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44.35</v>
      </c>
      <c r="CV6" s="21">
        <f t="shared" si="10"/>
        <v>45.46</v>
      </c>
      <c r="CW6" s="20" t="str">
        <f>IF(CW7="","",IF(CW7="-","【-】","【"&amp;SUBSTITUTE(TEXT(CW7,"#,##0.00"),"-","△")&amp;"】"))</f>
        <v>【59.99】</v>
      </c>
      <c r="CX6" s="21" t="str">
        <f>IF(CX7="",NA(),CX7)</f>
        <v>-</v>
      </c>
      <c r="CY6" s="21" t="str">
        <f t="shared" ref="CY6:DG6" si="11">IF(CY7="",NA(),CY7)</f>
        <v>-</v>
      </c>
      <c r="CZ6" s="21" t="str">
        <f t="shared" si="11"/>
        <v>-</v>
      </c>
      <c r="DA6" s="21">
        <f t="shared" si="11"/>
        <v>47.69</v>
      </c>
      <c r="DB6" s="21">
        <f t="shared" si="11"/>
        <v>47.43</v>
      </c>
      <c r="DC6" s="21" t="str">
        <f t="shared" si="11"/>
        <v>-</v>
      </c>
      <c r="DD6" s="21" t="str">
        <f t="shared" si="11"/>
        <v>-</v>
      </c>
      <c r="DE6" s="21" t="str">
        <f t="shared" si="11"/>
        <v>-</v>
      </c>
      <c r="DF6" s="21">
        <f t="shared" si="11"/>
        <v>63.65</v>
      </c>
      <c r="DG6" s="21">
        <f t="shared" si="11"/>
        <v>62.48</v>
      </c>
      <c r="DH6" s="20" t="str">
        <f>IF(DH7="","",IF(DH7="-","【-】","【"&amp;SUBSTITUTE(TEXT(DH7,"#,##0.00"),"-","△")&amp;"】"))</f>
        <v>【95.72】</v>
      </c>
      <c r="DI6" s="21" t="str">
        <f>IF(DI7="",NA(),DI7)</f>
        <v>-</v>
      </c>
      <c r="DJ6" s="21" t="str">
        <f t="shared" ref="DJ6:DR6" si="12">IF(DJ7="",NA(),DJ7)</f>
        <v>-</v>
      </c>
      <c r="DK6" s="21" t="str">
        <f t="shared" si="12"/>
        <v>-</v>
      </c>
      <c r="DL6" s="21">
        <f t="shared" si="12"/>
        <v>1.95</v>
      </c>
      <c r="DM6" s="21">
        <f t="shared" si="12"/>
        <v>3.78</v>
      </c>
      <c r="DN6" s="21" t="str">
        <f t="shared" si="12"/>
        <v>-</v>
      </c>
      <c r="DO6" s="21" t="str">
        <f t="shared" si="12"/>
        <v>-</v>
      </c>
      <c r="DP6" s="21" t="str">
        <f t="shared" si="12"/>
        <v>-</v>
      </c>
      <c r="DQ6" s="21">
        <f t="shared" si="12"/>
        <v>6.42</v>
      </c>
      <c r="DR6" s="21">
        <f t="shared" si="12"/>
        <v>8.2799999999999994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0.31</v>
      </c>
      <c r="EI6" s="21">
        <f t="shared" si="14"/>
        <v>0.39</v>
      </c>
      <c r="EJ6" s="21" t="str">
        <f t="shared" si="14"/>
        <v>-</v>
      </c>
      <c r="EK6" s="21" t="str">
        <f t="shared" si="14"/>
        <v>-</v>
      </c>
      <c r="EL6" s="21" t="str">
        <f t="shared" si="14"/>
        <v>-</v>
      </c>
      <c r="EM6" s="21">
        <f t="shared" si="14"/>
        <v>0.03</v>
      </c>
      <c r="EN6" s="21">
        <f t="shared" si="14"/>
        <v>0.05</v>
      </c>
      <c r="EO6" s="20" t="str">
        <f>IF(EO7="","",IF(EO7="-","【-】","【"&amp;SUBSTITUTE(TEXT(EO7,"#,##0.00"),"-","△")&amp;"】"))</f>
        <v>【0.24】</v>
      </c>
    </row>
    <row r="7" spans="1:148" s="22" customFormat="1" x14ac:dyDescent="0.25">
      <c r="A7" s="14"/>
      <c r="B7" s="23">
        <v>2021</v>
      </c>
      <c r="C7" s="23">
        <v>232351</v>
      </c>
      <c r="D7" s="23">
        <v>46</v>
      </c>
      <c r="E7" s="23">
        <v>17</v>
      </c>
      <c r="F7" s="23">
        <v>1</v>
      </c>
      <c r="G7" s="23">
        <v>0</v>
      </c>
      <c r="H7" s="23" t="s">
        <v>96</v>
      </c>
      <c r="I7" s="23" t="s">
        <v>97</v>
      </c>
      <c r="J7" s="23" t="s">
        <v>98</v>
      </c>
      <c r="K7" s="23" t="s">
        <v>99</v>
      </c>
      <c r="L7" s="23" t="s">
        <v>100</v>
      </c>
      <c r="M7" s="23" t="s">
        <v>101</v>
      </c>
      <c r="N7" s="24" t="s">
        <v>102</v>
      </c>
      <c r="O7" s="24">
        <v>38.1</v>
      </c>
      <c r="P7" s="24">
        <v>47.55</v>
      </c>
      <c r="Q7" s="24">
        <v>89.33</v>
      </c>
      <c r="R7" s="24">
        <v>3300</v>
      </c>
      <c r="S7" s="24">
        <v>44060</v>
      </c>
      <c r="T7" s="24">
        <v>49.11</v>
      </c>
      <c r="U7" s="24">
        <v>897.17</v>
      </c>
      <c r="V7" s="24">
        <v>20838</v>
      </c>
      <c r="W7" s="24">
        <v>3.64</v>
      </c>
      <c r="X7" s="24">
        <v>5724.73</v>
      </c>
      <c r="Y7" s="24" t="s">
        <v>102</v>
      </c>
      <c r="Z7" s="24" t="s">
        <v>102</v>
      </c>
      <c r="AA7" s="24" t="s">
        <v>102</v>
      </c>
      <c r="AB7" s="24">
        <v>116.98</v>
      </c>
      <c r="AC7" s="24">
        <v>100.32</v>
      </c>
      <c r="AD7" s="24" t="s">
        <v>102</v>
      </c>
      <c r="AE7" s="24" t="s">
        <v>102</v>
      </c>
      <c r="AF7" s="24" t="s">
        <v>102</v>
      </c>
      <c r="AG7" s="24">
        <v>105.2</v>
      </c>
      <c r="AH7" s="24">
        <v>102.6</v>
      </c>
      <c r="AI7" s="24">
        <v>107.02</v>
      </c>
      <c r="AJ7" s="24" t="s">
        <v>102</v>
      </c>
      <c r="AK7" s="24" t="s">
        <v>102</v>
      </c>
      <c r="AL7" s="24" t="s">
        <v>102</v>
      </c>
      <c r="AM7" s="24">
        <v>0</v>
      </c>
      <c r="AN7" s="24">
        <v>0</v>
      </c>
      <c r="AO7" s="24" t="s">
        <v>102</v>
      </c>
      <c r="AP7" s="24" t="s">
        <v>102</v>
      </c>
      <c r="AQ7" s="24" t="s">
        <v>102</v>
      </c>
      <c r="AR7" s="24">
        <v>47.88</v>
      </c>
      <c r="AS7" s="24">
        <v>55.31</v>
      </c>
      <c r="AT7" s="24">
        <v>3.09</v>
      </c>
      <c r="AU7" s="24" t="s">
        <v>102</v>
      </c>
      <c r="AV7" s="24" t="s">
        <v>102</v>
      </c>
      <c r="AW7" s="24" t="s">
        <v>102</v>
      </c>
      <c r="AX7" s="24">
        <v>88.14</v>
      </c>
      <c r="AY7" s="24">
        <v>82.65</v>
      </c>
      <c r="AZ7" s="24" t="s">
        <v>102</v>
      </c>
      <c r="BA7" s="24" t="s">
        <v>102</v>
      </c>
      <c r="BB7" s="24" t="s">
        <v>102</v>
      </c>
      <c r="BC7" s="24">
        <v>151.49</v>
      </c>
      <c r="BD7" s="24">
        <v>123.63</v>
      </c>
      <c r="BE7" s="24">
        <v>71.39</v>
      </c>
      <c r="BF7" s="24" t="s">
        <v>102</v>
      </c>
      <c r="BG7" s="24" t="s">
        <v>102</v>
      </c>
      <c r="BH7" s="24" t="s">
        <v>102</v>
      </c>
      <c r="BI7" s="24">
        <v>1184.1099999999999</v>
      </c>
      <c r="BJ7" s="24">
        <v>857.91</v>
      </c>
      <c r="BK7" s="24" t="s">
        <v>102</v>
      </c>
      <c r="BL7" s="24" t="s">
        <v>102</v>
      </c>
      <c r="BM7" s="24" t="s">
        <v>102</v>
      </c>
      <c r="BN7" s="24">
        <v>2103.92</v>
      </c>
      <c r="BO7" s="24">
        <v>2411.29</v>
      </c>
      <c r="BP7" s="24">
        <v>669.11</v>
      </c>
      <c r="BQ7" s="24" t="s">
        <v>102</v>
      </c>
      <c r="BR7" s="24" t="s">
        <v>102</v>
      </c>
      <c r="BS7" s="24" t="s">
        <v>102</v>
      </c>
      <c r="BT7" s="24">
        <v>89.17</v>
      </c>
      <c r="BU7" s="24">
        <v>90.07</v>
      </c>
      <c r="BV7" s="24" t="s">
        <v>102</v>
      </c>
      <c r="BW7" s="24" t="s">
        <v>102</v>
      </c>
      <c r="BX7" s="24" t="s">
        <v>102</v>
      </c>
      <c r="BY7" s="24">
        <v>83.47</v>
      </c>
      <c r="BZ7" s="24">
        <v>79.77</v>
      </c>
      <c r="CA7" s="24">
        <v>99.73</v>
      </c>
      <c r="CB7" s="24" t="s">
        <v>102</v>
      </c>
      <c r="CC7" s="24" t="s">
        <v>102</v>
      </c>
      <c r="CD7" s="24" t="s">
        <v>102</v>
      </c>
      <c r="CE7" s="24">
        <v>199.06</v>
      </c>
      <c r="CF7" s="24">
        <v>196.05</v>
      </c>
      <c r="CG7" s="24" t="s">
        <v>102</v>
      </c>
      <c r="CH7" s="24" t="s">
        <v>102</v>
      </c>
      <c r="CI7" s="24" t="s">
        <v>102</v>
      </c>
      <c r="CJ7" s="24">
        <v>171.43</v>
      </c>
      <c r="CK7" s="24">
        <v>181.45</v>
      </c>
      <c r="CL7" s="24">
        <v>134.97999999999999</v>
      </c>
      <c r="CM7" s="24" t="s">
        <v>102</v>
      </c>
      <c r="CN7" s="24" t="s">
        <v>102</v>
      </c>
      <c r="CO7" s="24" t="s">
        <v>102</v>
      </c>
      <c r="CP7" s="24" t="s">
        <v>102</v>
      </c>
      <c r="CQ7" s="24" t="s">
        <v>102</v>
      </c>
      <c r="CR7" s="24" t="s">
        <v>102</v>
      </c>
      <c r="CS7" s="24" t="s">
        <v>102</v>
      </c>
      <c r="CT7" s="24" t="s">
        <v>102</v>
      </c>
      <c r="CU7" s="24">
        <v>44.35</v>
      </c>
      <c r="CV7" s="24">
        <v>45.46</v>
      </c>
      <c r="CW7" s="24">
        <v>59.99</v>
      </c>
      <c r="CX7" s="24" t="s">
        <v>102</v>
      </c>
      <c r="CY7" s="24" t="s">
        <v>102</v>
      </c>
      <c r="CZ7" s="24" t="s">
        <v>102</v>
      </c>
      <c r="DA7" s="24">
        <v>47.69</v>
      </c>
      <c r="DB7" s="24">
        <v>47.43</v>
      </c>
      <c r="DC7" s="24" t="s">
        <v>102</v>
      </c>
      <c r="DD7" s="24" t="s">
        <v>102</v>
      </c>
      <c r="DE7" s="24" t="s">
        <v>102</v>
      </c>
      <c r="DF7" s="24">
        <v>63.65</v>
      </c>
      <c r="DG7" s="24">
        <v>62.48</v>
      </c>
      <c r="DH7" s="24">
        <v>95.72</v>
      </c>
      <c r="DI7" s="24" t="s">
        <v>102</v>
      </c>
      <c r="DJ7" s="24" t="s">
        <v>102</v>
      </c>
      <c r="DK7" s="24" t="s">
        <v>102</v>
      </c>
      <c r="DL7" s="24">
        <v>1.95</v>
      </c>
      <c r="DM7" s="24">
        <v>3.78</v>
      </c>
      <c r="DN7" s="24" t="s">
        <v>102</v>
      </c>
      <c r="DO7" s="24" t="s">
        <v>102</v>
      </c>
      <c r="DP7" s="24" t="s">
        <v>102</v>
      </c>
      <c r="DQ7" s="24">
        <v>6.42</v>
      </c>
      <c r="DR7" s="24">
        <v>8.2799999999999994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0.31</v>
      </c>
      <c r="EI7" s="24">
        <v>0.39</v>
      </c>
      <c r="EJ7" s="24" t="s">
        <v>102</v>
      </c>
      <c r="EK7" s="24" t="s">
        <v>102</v>
      </c>
      <c r="EL7" s="24" t="s">
        <v>102</v>
      </c>
      <c r="EM7" s="24">
        <v>0.03</v>
      </c>
      <c r="EN7" s="24">
        <v>0.05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2023-01-18T10:36:05Z</cp:lastPrinted>
  <dcterms:created xsi:type="dcterms:W3CDTF">2023-01-12T23:31:47Z</dcterms:created>
  <dcterms:modified xsi:type="dcterms:W3CDTF">2023-02-07T00:23:01Z</dcterms:modified>
  <cp:category/>
</cp:coreProperties>
</file>