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3_大治町\"/>
    </mc:Choice>
  </mc:AlternateContent>
  <xr:revisionPtr revIDLastSave="0" documentId="13_ncr:1_{324FE1AD-5430-4487-9C39-338DB4998595}" xr6:coauthVersionLast="47" xr6:coauthVersionMax="47" xr10:uidLastSave="{00000000-0000-0000-0000-000000000000}"/>
  <workbookProtection workbookAlgorithmName="SHA-512" workbookHashValue="Ps7OTC/3G/waJ3XTIUz/QCE+qjs+fjV+onssoxW5ABGmyfz2Dq7KtRGinxmkCQ30vmPjTH8TPq7k+/MkdbaN5A==" workbookSaltValue="dNx1mg0bLb//YPVqQmyjK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S6" i="5"/>
  <c r="AL8" i="4" s="1"/>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AL10" i="4"/>
  <c r="BB8" i="4"/>
  <c r="AT8" i="4"/>
  <c r="AD8" i="4"/>
  <c r="W8" i="4"/>
  <c r="P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<sst xmlns="http://schemas.openxmlformats.org/spreadsheetml/2006/main" count="299" uniqueCount="117">
  <si>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</si>
  <si>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</si>
  <si>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</si>
  <si>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</si>
  <si>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</si>
  <si>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</si>
  <si>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</si>
  <si>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</si>
  <si>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</si>
  <si>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</si>
  <si>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</si>
  <si>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</si>
  <si>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</si>
  <si>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</si>
  <si>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</si>
  <si>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</si>
  <si>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</si>
  <si>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</si>
  <si>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</si>
  <si>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</si>
  <si>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</si>
  <si>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</si>
  <si>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</si>
  <si>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</si>
  <si>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</si>
  <si>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</si>
  <si>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</si>
  <si>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</si>
  <si>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</si>
  <si>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</si>
  <si>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</si>
  <si>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</si>
  <si>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</si>
  <si>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</si>
  <si>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</si>
  <si>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</si>
  <si>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</si>
  <si>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</si>
  <si>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</si>
  <si>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</si>
  <si>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</si>
  <si>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</si>
  <si>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</si>
  <si>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</si>
  <si>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</si>
  <si>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</si>
  <si>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</si>
  <si>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</si>
  <si>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</si>
  <si>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</si>
  <si>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</si>
  <si>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</si>
  <si>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</si>
  <si>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</si>
  <si>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</si>
  <si>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</si>
  <si>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</si>
  <si>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</si>
  <si>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</si>
  <si>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</si>
  <si>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</si>
  <si>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</si>
  <si>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</si>
  <si>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</si>
  <si>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</si>
  <si>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</si>
  <si>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</si>
  <si>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</si>
  <si>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</si>
  <si>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</si>
  <si>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</si>
  <si>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</si>
  <si>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</si>
  <si>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</si>
  <si>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</si>
  <si>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</si>
  <si>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</si>
  <si>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</si>
  <si>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</si>
  <si>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</si>
  <si>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</si>
  <si>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</si>
  <si>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</si>
  <si>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</si>
  <si>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</si>
  <si>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</si>
  <si>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</si>
  <si>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</si>
  <si>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</si>
  <si>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</si>
  <si>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</si>
  <si>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</si>
  <si>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</si>
  <si>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</si>
  <si>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</si>
  <si>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</si>
  <si>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大治町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</si>
  <si>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</si>
  <si>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</si>
  <si>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</si>
  <si>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</si>
  <si>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</si>
  <si>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</si>
  <si>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</si>
  <si>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</si>
  <si>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</si>
  <si>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</si>
  <si>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</si>
  <si>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</si>
  <si>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</si>
  <si>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</si>
  <si>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</si>
  <si>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</si>
  <si>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</si>
  <si>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では、管渠について処理開始から年数が浅いこともあり、現時点では老朽化対策による管渠の改善等の事業は実施していないが、令和３年度に行ったテレビカメラ調査の結果、管渠に補修、改築すべき箇所が散見されたため、ストックマネジメント計画に基づき、管更生を図る。</t>
    <rPh sb="1" eb="3">
      <t>ホンチョウ</t>
    </rPh>
    <rPh sb="6" eb="8">
      <t>カンキョ</t>
    </rPh>
    <rPh sb="12" eb="14">
      <t>ショリ</t>
    </rPh>
    <rPh sb="14" eb="16">
      <t>カイシ</t>
    </rPh>
    <rPh sb="18" eb="20">
      <t>ネンスウ</t>
    </rPh>
    <rPh sb="21" eb="22">
      <t>アサ</t>
    </rPh>
    <rPh sb="29" eb="32">
      <t>ゲンジテン</t>
    </rPh>
    <rPh sb="34" eb="37">
      <t>ロウキュウカ</t>
    </rPh>
    <rPh sb="37" eb="39">
      <t>タイサク</t>
    </rPh>
    <rPh sb="42" eb="44">
      <t>カンキョ</t>
    </rPh>
    <rPh sb="45" eb="47">
      <t>カイゼン</t>
    </rPh>
    <rPh sb="47" eb="48">
      <t>トウ</t>
    </rPh>
    <rPh sb="49" eb="51">
      <t>ジギョウ</t>
    </rPh>
    <rPh sb="52" eb="54">
      <t>ジッシ</t>
    </rPh>
    <rPh sb="61" eb="63">
      <t>レイワ</t>
    </rPh>
    <rPh sb="64" eb="66">
      <t>ネンド</t>
    </rPh>
    <rPh sb="67" eb="68">
      <t>オコナ</t>
    </rPh>
    <rPh sb="76" eb="78">
      <t>チョウサ</t>
    </rPh>
    <rPh sb="79" eb="81">
      <t>ケッカ</t>
    </rPh>
    <rPh sb="82" eb="84">
      <t>カンキョ</t>
    </rPh>
    <rPh sb="85" eb="87">
      <t>ホシュウ</t>
    </rPh>
    <rPh sb="88" eb="90">
      <t>カイチク</t>
    </rPh>
    <rPh sb="93" eb="95">
      <t>カショ</t>
    </rPh>
    <rPh sb="96" eb="98">
      <t>サンケン</t>
    </rPh>
    <rPh sb="114" eb="116">
      <t>ケイカク</t>
    </rPh>
    <rPh sb="117" eb="118">
      <t>モト</t>
    </rPh>
    <rPh sb="121" eb="122">
      <t>カン</t>
    </rPh>
    <rPh sb="122" eb="124">
      <t>コウセイ</t>
    </rPh>
    <rPh sb="125" eb="126">
      <t>ハカ</t>
    </rPh>
    <phoneticPr fontId="4"/>
  </si>
  <si>
    <t xml:space="preserve"> 本町の下水道事業は処理開始からの年数が比較的浅く、整備事業の拡大期にあり、整備にかかる費用の主な財源として企業債を毎年度発行していることから②累積欠損金比率と④企業債残高対事業規模比率が類似団体と比較して高くなっている。
　また、①経常収支比率については、類似団体を上回ったものの、⑤経費回収率は、類似団体と比較してかなり下回っている。これは、⑧水洗化率の低さが表すとおり、供用開始区域における接続率が低く下水道使用料収入を十分に得られていないことに起因する。⑥汚水処理原価についても同様である。なお、汚水処理費については、日光川下流流域下水道として一律の金額が設定されているため本町独自の要因とはならない。</t>
    <rPh sb="1" eb="3">
      <t>ホンチョウ</t>
    </rPh>
    <rPh sb="4" eb="7">
      <t>ゲスイドウ</t>
    </rPh>
    <rPh sb="7" eb="9">
      <t>ジギョウ</t>
    </rPh>
    <rPh sb="10" eb="12">
      <t>ショリ</t>
    </rPh>
    <rPh sb="12" eb="14">
      <t>カイシ</t>
    </rPh>
    <rPh sb="17" eb="19">
      <t>ネンスウ</t>
    </rPh>
    <rPh sb="20" eb="23">
      <t>ヒカクテキ</t>
    </rPh>
    <rPh sb="23" eb="24">
      <t>アサ</t>
    </rPh>
    <rPh sb="26" eb="28">
      <t>セイビ</t>
    </rPh>
    <rPh sb="28" eb="30">
      <t>ジギョウ</t>
    </rPh>
    <rPh sb="31" eb="33">
      <t>カクダイ</t>
    </rPh>
    <rPh sb="33" eb="34">
      <t>キ</t>
    </rPh>
    <rPh sb="38" eb="40">
      <t>セイビ</t>
    </rPh>
    <rPh sb="44" eb="46">
      <t>ヒヨウ</t>
    </rPh>
    <rPh sb="47" eb="48">
      <t>オモ</t>
    </rPh>
    <rPh sb="49" eb="51">
      <t>ザイゲン</t>
    </rPh>
    <rPh sb="54" eb="56">
      <t>キギョウ</t>
    </rPh>
    <rPh sb="56" eb="57">
      <t>サイ</t>
    </rPh>
    <rPh sb="58" eb="61">
      <t>マイネンド</t>
    </rPh>
    <rPh sb="61" eb="63">
      <t>ハッコウ</t>
    </rPh>
    <rPh sb="72" eb="74">
      <t>ルイセキ</t>
    </rPh>
    <rPh sb="74" eb="76">
      <t>ケッソン</t>
    </rPh>
    <rPh sb="76" eb="77">
      <t>キン</t>
    </rPh>
    <rPh sb="77" eb="79">
      <t>ヒリツ</t>
    </rPh>
    <rPh sb="81" eb="83">
      <t>キギョウ</t>
    </rPh>
    <rPh sb="83" eb="84">
      <t>サイ</t>
    </rPh>
    <rPh sb="84" eb="86">
      <t>ザンダカ</t>
    </rPh>
    <rPh sb="86" eb="87">
      <t>タイ</t>
    </rPh>
    <rPh sb="87" eb="89">
      <t>ジギョウ</t>
    </rPh>
    <rPh sb="89" eb="91">
      <t>キボ</t>
    </rPh>
    <rPh sb="91" eb="93">
      <t>ヒリツ</t>
    </rPh>
    <rPh sb="94" eb="96">
      <t>ルイジ</t>
    </rPh>
    <rPh sb="96" eb="98">
      <t>ダンタイ</t>
    </rPh>
    <rPh sb="99" eb="101">
      <t>ヒカク</t>
    </rPh>
    <rPh sb="103" eb="104">
      <t>タカ</t>
    </rPh>
    <rPh sb="117" eb="123">
      <t>ケイジョウシュウシヒリツ</t>
    </rPh>
    <rPh sb="129" eb="131">
      <t>ルイジ</t>
    </rPh>
    <rPh sb="131" eb="133">
      <t>ダンタイ</t>
    </rPh>
    <rPh sb="134" eb="136">
      <t>ウワマワ</t>
    </rPh>
    <rPh sb="143" eb="145">
      <t>ケイヒ</t>
    </rPh>
    <rPh sb="145" eb="147">
      <t>カイシュウ</t>
    </rPh>
    <rPh sb="147" eb="148">
      <t>リツ</t>
    </rPh>
    <rPh sb="150" eb="152">
      <t>ルイジ</t>
    </rPh>
    <rPh sb="152" eb="154">
      <t>ダンタイ</t>
    </rPh>
    <rPh sb="155" eb="157">
      <t>ヒカク</t>
    </rPh>
    <rPh sb="162" eb="164">
      <t>シタマワ</t>
    </rPh>
    <rPh sb="172" eb="175">
      <t>スイセンカ</t>
    </rPh>
    <rPh sb="175" eb="176">
      <t>リツ</t>
    </rPh>
    <rPh sb="177" eb="178">
      <t>ヒク</t>
    </rPh>
    <rPh sb="180" eb="181">
      <t>アラワ</t>
    </rPh>
    <rPh sb="182" eb="183">
      <t>アラワ</t>
    </rPh>
    <rPh sb="186" eb="188">
      <t>キョウヨウ</t>
    </rPh>
    <rPh sb="188" eb="190">
      <t>カイシ</t>
    </rPh>
    <rPh sb="190" eb="192">
      <t>クイキ</t>
    </rPh>
    <rPh sb="196" eb="198">
      <t>セツゾク</t>
    </rPh>
    <rPh sb="198" eb="199">
      <t>リツ</t>
    </rPh>
    <rPh sb="200" eb="201">
      <t>ヒク</t>
    </rPh>
    <rPh sb="202" eb="205">
      <t>ゲスイドウ</t>
    </rPh>
    <rPh sb="205" eb="208">
      <t>シヨウリョウ</t>
    </rPh>
    <rPh sb="208" eb="210">
      <t>シュウニュウ</t>
    </rPh>
    <rPh sb="211" eb="213">
      <t>ジュウブン</t>
    </rPh>
    <rPh sb="214" eb="215">
      <t>エ</t>
    </rPh>
    <rPh sb="232" eb="234">
      <t>オスイ</t>
    </rPh>
    <rPh sb="234" eb="236">
      <t>ショリ</t>
    </rPh>
    <rPh sb="236" eb="238">
      <t>ゲンカ</t>
    </rPh>
    <rPh sb="243" eb="245">
      <t>ドウヨウ</t>
    </rPh>
    <rPh sb="252" eb="254">
      <t>オスイ</t>
    </rPh>
    <rPh sb="254" eb="256">
      <t>ショリ</t>
    </rPh>
    <rPh sb="256" eb="257">
      <t>ヒ</t>
    </rPh>
    <rPh sb="263" eb="265">
      <t>ニッコウ</t>
    </rPh>
    <rPh sb="265" eb="266">
      <t>ガワ</t>
    </rPh>
    <rPh sb="266" eb="268">
      <t>カリュウ</t>
    </rPh>
    <rPh sb="268" eb="270">
      <t>リュウイキ</t>
    </rPh>
    <rPh sb="270" eb="273">
      <t>ゲスイドウ</t>
    </rPh>
    <rPh sb="276" eb="278">
      <t>イチリツ</t>
    </rPh>
    <rPh sb="279" eb="281">
      <t>キンガク</t>
    </rPh>
    <rPh sb="282" eb="284">
      <t>セッテイ</t>
    </rPh>
    <rPh sb="293" eb="295">
      <t>ドクジ</t>
    </rPh>
    <rPh sb="296" eb="298">
      <t>ヨウイン</t>
    </rPh>
    <phoneticPr fontId="4"/>
  </si>
  <si>
    <t>　前述したとおり本町は、他団体と比較して、下水道事業着手からの年数が浅いことから、管渠敷設のための投資段階といえる。今後も順次供用開始区域の拡大を図るとともに、未接続世帯に対する啓発活動や広報等を通じて接続率の上昇に努める。
　さらに、整備面においても引き続き低コストの技術の採用による費用削減及び人口密度の高い区域の優先的な下水道整備により、普及率を高めるとともに水洗化率を向上させ、経営の健全化・効率化を目指す。
　また、老朽化対策に向けた取組として、ストックマネジメント計画に基づき、今後必要な調査・改築等を実施し、施設の長寿命化を図る。
・経営戦略策定年度…令和2年度
・経営戦略見直し予定…令和6年度</t>
    <rPh sb="1" eb="3">
      <t>ゼンジュツ</t>
    </rPh>
    <rPh sb="8" eb="10">
      <t>ホンチョウ</t>
    </rPh>
    <rPh sb="12" eb="13">
      <t>タ</t>
    </rPh>
    <rPh sb="13" eb="15">
      <t>ダンタイ</t>
    </rPh>
    <rPh sb="16" eb="18">
      <t>ヒカク</t>
    </rPh>
    <rPh sb="21" eb="24">
      <t>ゲスイドウ</t>
    </rPh>
    <rPh sb="24" eb="26">
      <t>ジギョウ</t>
    </rPh>
    <rPh sb="26" eb="28">
      <t>チャクシュ</t>
    </rPh>
    <rPh sb="31" eb="33">
      <t>ネンスウ</t>
    </rPh>
    <rPh sb="34" eb="35">
      <t>アサ</t>
    </rPh>
    <rPh sb="41" eb="43">
      <t>カンキョ</t>
    </rPh>
    <rPh sb="43" eb="45">
      <t>フセツ</t>
    </rPh>
    <rPh sb="49" eb="51">
      <t>トウシ</t>
    </rPh>
    <rPh sb="51" eb="53">
      <t>ダンカイ</t>
    </rPh>
    <rPh sb="58" eb="60">
      <t>コンゴ</t>
    </rPh>
    <rPh sb="61" eb="63">
      <t>ジュンジ</t>
    </rPh>
    <rPh sb="63" eb="65">
      <t>キョウヨウ</t>
    </rPh>
    <rPh sb="65" eb="67">
      <t>カイシ</t>
    </rPh>
    <rPh sb="67" eb="69">
      <t>クイキ</t>
    </rPh>
    <rPh sb="70" eb="72">
      <t>カクダイ</t>
    </rPh>
    <rPh sb="73" eb="74">
      <t>ハカ</t>
    </rPh>
    <rPh sb="80" eb="83">
      <t>ミセツゾク</t>
    </rPh>
    <rPh sb="83" eb="85">
      <t>セタイ</t>
    </rPh>
    <rPh sb="86" eb="87">
      <t>タイ</t>
    </rPh>
    <rPh sb="89" eb="91">
      <t>ケイハツ</t>
    </rPh>
    <rPh sb="91" eb="93">
      <t>カツドウ</t>
    </rPh>
    <rPh sb="94" eb="96">
      <t>コウホウ</t>
    </rPh>
    <rPh sb="96" eb="97">
      <t>トウ</t>
    </rPh>
    <rPh sb="98" eb="99">
      <t>ツウ</t>
    </rPh>
    <rPh sb="101" eb="104">
      <t>セツゾクリツ</t>
    </rPh>
    <rPh sb="105" eb="107">
      <t>ジョウショウ</t>
    </rPh>
    <rPh sb="108" eb="109">
      <t>ツト</t>
    </rPh>
    <rPh sb="118" eb="120">
      <t>セイビ</t>
    </rPh>
    <rPh sb="120" eb="121">
      <t>メン</t>
    </rPh>
    <rPh sb="126" eb="127">
      <t>ヒ</t>
    </rPh>
    <rPh sb="128" eb="129">
      <t>ツヅ</t>
    </rPh>
    <rPh sb="130" eb="131">
      <t>テイ</t>
    </rPh>
    <rPh sb="135" eb="137">
      <t>ギジュツ</t>
    </rPh>
    <rPh sb="138" eb="140">
      <t>サイヨウ</t>
    </rPh>
    <rPh sb="143" eb="145">
      <t>ヒヨウ</t>
    </rPh>
    <rPh sb="145" eb="147">
      <t>サクゲン</t>
    </rPh>
    <rPh sb="147" eb="148">
      <t>オヨ</t>
    </rPh>
    <rPh sb="149" eb="151">
      <t>ジンコウ</t>
    </rPh>
    <rPh sb="151" eb="153">
      <t>ミツド</t>
    </rPh>
    <rPh sb="154" eb="155">
      <t>タカ</t>
    </rPh>
    <rPh sb="156" eb="158">
      <t>クイキ</t>
    </rPh>
    <rPh sb="159" eb="162">
      <t>ユウセンテキ</t>
    </rPh>
    <rPh sb="163" eb="166">
      <t>ゲスイドウ</t>
    </rPh>
    <rPh sb="166" eb="168">
      <t>セイビ</t>
    </rPh>
    <rPh sb="172" eb="174">
      <t>フキュウ</t>
    </rPh>
    <rPh sb="174" eb="175">
      <t>リツ</t>
    </rPh>
    <rPh sb="176" eb="177">
      <t>タカ</t>
    </rPh>
    <rPh sb="183" eb="186">
      <t>スイセンカ</t>
    </rPh>
    <rPh sb="186" eb="187">
      <t>リツ</t>
    </rPh>
    <rPh sb="188" eb="190">
      <t>コウジョウ</t>
    </rPh>
    <rPh sb="193" eb="195">
      <t>ケイエイ</t>
    </rPh>
    <rPh sb="196" eb="199">
      <t>ケンゼンカ</t>
    </rPh>
    <rPh sb="200" eb="203">
      <t>コウリツカ</t>
    </rPh>
    <rPh sb="204" eb="206">
      <t>メザ</t>
    </rPh>
    <rPh sb="213" eb="216">
      <t>ロウキュウカ</t>
    </rPh>
    <rPh sb="216" eb="218">
      <t>タイサク</t>
    </rPh>
    <rPh sb="219" eb="220">
      <t>ム</t>
    </rPh>
    <rPh sb="222" eb="224">
      <t>トリクミ</t>
    </rPh>
    <rPh sb="238" eb="240">
      <t>ケイカク</t>
    </rPh>
    <rPh sb="241" eb="242">
      <t>モト</t>
    </rPh>
    <rPh sb="245" eb="247">
      <t>コンゴ</t>
    </rPh>
    <rPh sb="247" eb="249">
      <t>ヒツヨウ</t>
    </rPh>
    <rPh sb="250" eb="252">
      <t>チョウサ</t>
    </rPh>
    <rPh sb="253" eb="255">
      <t>カイチク</t>
    </rPh>
    <rPh sb="255" eb="256">
      <t>トウ</t>
    </rPh>
    <rPh sb="257" eb="259">
      <t>ジッシ</t>
    </rPh>
    <rPh sb="261" eb="263">
      <t>シセツ</t>
    </rPh>
    <rPh sb="269" eb="270">
      <t>ハカ</t>
    </rPh>
    <rPh sb="275" eb="277">
      <t>ケイエイ</t>
    </rPh>
    <rPh sb="277" eb="279">
      <t>センリャク</t>
    </rPh>
    <rPh sb="279" eb="281">
      <t>サクテイ</t>
    </rPh>
    <rPh sb="281" eb="283">
      <t>ネンド</t>
    </rPh>
    <rPh sb="284" eb="286">
      <t>レイワ</t>
    </rPh>
    <rPh sb="287" eb="289">
      <t>ネンド</t>
    </rPh>
    <rPh sb="291" eb="293">
      <t>ケイエイ</t>
    </rPh>
    <rPh sb="293" eb="295">
      <t>センリャク</t>
    </rPh>
    <rPh sb="295" eb="297">
      <t>ミナオ</t>
    </rPh>
    <rPh sb="298" eb="300">
      <t>ヨテイ</t>
    </rPh>
    <rPh sb="301" eb="303">
      <t>レイワ</t>
    </rPh>
    <rPh sb="304" eb="30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</si>
</sst>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8D4-46D7-907F-851536D841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0.05</c:v>
                </c:pt>
              </c:numCache>
            </c:numRef>
          </c:val>
          <c:smooth val="0"/>
          <c:extLst>
            <c:ext xmlns:c16="http://schemas.microsoft.com/office/drawing/2014/chart" uri="{C3380CC4-5D6E-409C-BE32-E72D297353CC}">
              <c16:uniqueId val="{00000001-F8D4-46D7-907F-851536D841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BD-451C-9412-300F5E353D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44.35</c:v>
                </c:pt>
                <c:pt idx="4">
                  <c:v>45.46</c:v>
                </c:pt>
              </c:numCache>
            </c:numRef>
          </c:val>
          <c:smooth val="0"/>
          <c:extLst>
            <c:ext xmlns:c16="http://schemas.microsoft.com/office/drawing/2014/chart" uri="{C3380CC4-5D6E-409C-BE32-E72D297353CC}">
              <c16:uniqueId val="{00000001-01BD-451C-9412-300F5E353D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51.57</c:v>
                </c:pt>
                <c:pt idx="4">
                  <c:v>51.51</c:v>
                </c:pt>
              </c:numCache>
            </c:numRef>
          </c:val>
          <c:extLst>
            <c:ext xmlns:c16="http://schemas.microsoft.com/office/drawing/2014/chart" uri="{C3380CC4-5D6E-409C-BE32-E72D297353CC}">
              <c16:uniqueId val="{00000000-E540-4230-8B52-8826FC66C5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63.65</c:v>
                </c:pt>
                <c:pt idx="4">
                  <c:v>62.48</c:v>
                </c:pt>
              </c:numCache>
            </c:numRef>
          </c:val>
          <c:smooth val="0"/>
          <c:extLst>
            <c:ext xmlns:c16="http://schemas.microsoft.com/office/drawing/2014/chart" uri="{C3380CC4-5D6E-409C-BE32-E72D297353CC}">
              <c16:uniqueId val="{00000001-E540-4230-8B52-8826FC66C5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101.33</c:v>
                </c:pt>
                <c:pt idx="4">
                  <c:v>109.01</c:v>
                </c:pt>
              </c:numCache>
            </c:numRef>
          </c:val>
          <c:extLst>
            <c:ext xmlns:c16="http://schemas.microsoft.com/office/drawing/2014/chart" uri="{C3380CC4-5D6E-409C-BE32-E72D297353CC}">
              <c16:uniqueId val="{00000000-C0D2-4C53-B256-7E96EAB11C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105.2</c:v>
                </c:pt>
                <c:pt idx="4">
                  <c:v>102.6</c:v>
                </c:pt>
              </c:numCache>
            </c:numRef>
          </c:val>
          <c:smooth val="0"/>
          <c:extLst>
            <c:ext xmlns:c16="http://schemas.microsoft.com/office/drawing/2014/chart" uri="{C3380CC4-5D6E-409C-BE32-E72D297353CC}">
              <c16:uniqueId val="{00000001-C0D2-4C53-B256-7E96EAB11C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2.23</c:v>
                </c:pt>
                <c:pt idx="4">
                  <c:v>4.08</c:v>
                </c:pt>
              </c:numCache>
            </c:numRef>
          </c:val>
          <c:extLst>
            <c:ext xmlns:c16="http://schemas.microsoft.com/office/drawing/2014/chart" uri="{C3380CC4-5D6E-409C-BE32-E72D297353CC}">
              <c16:uniqueId val="{00000000-7997-40AD-A82C-658F3DC92C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6.42</c:v>
                </c:pt>
                <c:pt idx="4">
                  <c:v>8.2799999999999994</c:v>
                </c:pt>
              </c:numCache>
            </c:numRef>
          </c:val>
          <c:smooth val="0"/>
          <c:extLst>
            <c:ext xmlns:c16="http://schemas.microsoft.com/office/drawing/2014/chart" uri="{C3380CC4-5D6E-409C-BE32-E72D297353CC}">
              <c16:uniqueId val="{00000001-7997-40AD-A82C-658F3DC92C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7B-4D34-B749-8218B7FF3A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47B-4D34-B749-8218B7FF3A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158.35</c:v>
                </c:pt>
                <c:pt idx="4">
                  <c:v>72.64</c:v>
                </c:pt>
              </c:numCache>
            </c:numRef>
          </c:val>
          <c:extLst>
            <c:ext xmlns:c16="http://schemas.microsoft.com/office/drawing/2014/chart" uri="{C3380CC4-5D6E-409C-BE32-E72D297353CC}">
              <c16:uniqueId val="{00000000-9EFC-41F4-80D5-9DD1936494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47.88</c:v>
                </c:pt>
                <c:pt idx="4">
                  <c:v>55.31</c:v>
                </c:pt>
              </c:numCache>
            </c:numRef>
          </c:val>
          <c:smooth val="0"/>
          <c:extLst>
            <c:ext xmlns:c16="http://schemas.microsoft.com/office/drawing/2014/chart" uri="{C3380CC4-5D6E-409C-BE32-E72D297353CC}">
              <c16:uniqueId val="{00000001-9EFC-41F4-80D5-9DD1936494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170.98</c:v>
                </c:pt>
                <c:pt idx="4">
                  <c:v>139.33000000000001</c:v>
                </c:pt>
              </c:numCache>
            </c:numRef>
          </c:val>
          <c:extLst>
            <c:ext xmlns:c16="http://schemas.microsoft.com/office/drawing/2014/chart" uri="{C3380CC4-5D6E-409C-BE32-E72D297353CC}">
              <c16:uniqueId val="{00000000-D7CB-4307-AFBC-ABE7522B12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151.49</c:v>
                </c:pt>
                <c:pt idx="4">
                  <c:v>123.63</c:v>
                </c:pt>
              </c:numCache>
            </c:numRef>
          </c:val>
          <c:smooth val="0"/>
          <c:extLst>
            <c:ext xmlns:c16="http://schemas.microsoft.com/office/drawing/2014/chart" uri="{C3380CC4-5D6E-409C-BE32-E72D297353CC}">
              <c16:uniqueId val="{00000001-D7CB-4307-AFBC-ABE7522B12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3387.51</c:v>
                </c:pt>
                <c:pt idx="4">
                  <c:v>3728.5</c:v>
                </c:pt>
              </c:numCache>
            </c:numRef>
          </c:val>
          <c:extLst>
            <c:ext xmlns:c16="http://schemas.microsoft.com/office/drawing/2014/chart" uri="{C3380CC4-5D6E-409C-BE32-E72D297353CC}">
              <c16:uniqueId val="{00000000-1AA2-4B88-BF38-16EEF67C34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2103.92</c:v>
                </c:pt>
                <c:pt idx="4">
                  <c:v>2411.29</c:v>
                </c:pt>
              </c:numCache>
            </c:numRef>
          </c:val>
          <c:smooth val="0"/>
          <c:extLst>
            <c:ext xmlns:c16="http://schemas.microsoft.com/office/drawing/2014/chart" uri="{C3380CC4-5D6E-409C-BE32-E72D297353CC}">
              <c16:uniqueId val="{00000001-1AA2-4B88-BF38-16EEF67C34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44.84</c:v>
                </c:pt>
                <c:pt idx="4">
                  <c:v>50.43</c:v>
                </c:pt>
              </c:numCache>
            </c:numRef>
          </c:val>
          <c:extLst>
            <c:ext xmlns:c16="http://schemas.microsoft.com/office/drawing/2014/chart" uri="{C3380CC4-5D6E-409C-BE32-E72D297353CC}">
              <c16:uniqueId val="{00000000-F8B0-4283-9E81-57B98BC9EE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83.47</c:v>
                </c:pt>
                <c:pt idx="4">
                  <c:v>79.77</c:v>
                </c:pt>
              </c:numCache>
            </c:numRef>
          </c:val>
          <c:smooth val="0"/>
          <c:extLst>
            <c:ext xmlns:c16="http://schemas.microsoft.com/office/drawing/2014/chart" uri="{C3380CC4-5D6E-409C-BE32-E72D297353CC}">
              <c16:uniqueId val="{00000001-F8B0-4283-9E81-57B98BC9EE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297.94</c:v>
                </c:pt>
                <c:pt idx="4">
                  <c:v>265.20999999999998</c:v>
                </c:pt>
              </c:numCache>
            </c:numRef>
          </c:val>
          <c:extLst>
            <c:ext xmlns:c16="http://schemas.microsoft.com/office/drawing/2014/chart" uri="{C3380CC4-5D6E-409C-BE32-E72D297353CC}">
              <c16:uniqueId val="{00000000-E2A0-4A06-9A71-D7B6FD7745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171.43</c:v>
                </c:pt>
                <c:pt idx="4">
                  <c:v>181.45</c:v>
                </c:pt>
              </c:numCache>
            </c:numRef>
          </c:val>
          <c:smooth val="0"/>
          <c:extLst>
            <c:ext xmlns:c16="http://schemas.microsoft.com/office/drawing/2014/chart" uri="{C3380CC4-5D6E-409C-BE32-E72D297353CC}">
              <c16:uniqueId val="{00000001-E2A0-4A06-9A71-D7B6FD7745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大治町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Cb3</v>
      </c>
      <c r="X8" s="65"/>
      <c r="Y8" s="65"/>
      <c r="Z8" s="65"/>
      <c r="AA8" s="65"/>
      <c r="AB8" s="65"/>
      <c r="AC8" s="65"/>
      <c r="AD8" s="66" t="str">
        <f>データ!$M$6</f>
        <v>非設置</v>
      </c>
      <c r="AE8" s="66"/>
      <c r="AF8" s="66"/>
      <c r="AG8" s="66"/>
      <c r="AH8" s="66"/>
      <c r="AI8" s="66"/>
      <c r="AJ8" s="66"/>
      <c r="AK8" s="3"/>
      <c r="AL8" s="45">
        <f>データ!S6</f>
        <v>33167</v>
      </c>
      <c r="AM8" s="45"/>
      <c r="AN8" s="45"/>
      <c r="AO8" s="45"/>
      <c r="AP8" s="45"/>
      <c r="AQ8" s="45"/>
      <c r="AR8" s="45"/>
      <c r="AS8" s="45"/>
      <c r="AT8" s="46">
        <f>データ!T6</f>
        <v>6.59</v>
      </c>
      <c r="AU8" s="46"/>
      <c r="AV8" s="46"/>
      <c r="AW8" s="46"/>
      <c r="AX8" s="46"/>
      <c r="AY8" s="46"/>
      <c r="AZ8" s="46"/>
      <c r="BA8" s="46"/>
      <c r="BB8" s="46">
        <f>データ!U6</f>
        <v>5032.93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40.130000000000003</v>
      </c>
      <c r="J10" s="46"/>
      <c r="K10" s="46"/>
      <c r="L10" s="46"/>
      <c r="M10" s="46"/>
      <c r="N10" s="46"/>
      <c r="O10" s="46"/>
      <c r="P10" s="46">
        <f>データ!P6</f>
        <v>21.71</v>
      </c>
      <c r="Q10" s="46"/>
      <c r="R10" s="46"/>
      <c r="S10" s="46"/>
      <c r="T10" s="46"/>
      <c r="U10" s="46"/>
      <c r="V10" s="46"/>
      <c r="W10" s="46">
        <f>データ!Q6</f>
        <v>90.05</v>
      </c>
      <c r="X10" s="46"/>
      <c r="Y10" s="46"/>
      <c r="Z10" s="46"/>
      <c r="AA10" s="46"/>
      <c r="AB10" s="46"/>
      <c r="AC10" s="46"/>
      <c r="AD10" s="45">
        <f>データ!R6</f>
        <v>2420</v>
      </c>
      <c r="AE10" s="45"/>
      <c r="AF10" s="45"/>
      <c r="AG10" s="45"/>
      <c r="AH10" s="45"/>
      <c r="AI10" s="45"/>
      <c r="AJ10" s="45"/>
      <c r="AK10" s="2"/>
      <c r="AL10" s="45">
        <f>データ!V6</f>
        <v>7196</v>
      </c>
      <c r="AM10" s="45"/>
      <c r="AN10" s="45"/>
      <c r="AO10" s="45"/>
      <c r="AP10" s="45"/>
      <c r="AQ10" s="45"/>
      <c r="AR10" s="45"/>
      <c r="AS10" s="45"/>
      <c r="AT10" s="46">
        <f>データ!W6</f>
        <v>1.06</v>
      </c>
      <c r="AU10" s="46"/>
      <c r="AV10" s="46"/>
      <c r="AW10" s="46"/>
      <c r="AX10" s="46"/>
      <c r="AY10" s="46"/>
      <c r="AZ10" s="46"/>
      <c r="BA10" s="46"/>
      <c r="BB10" s="46">
        <f>データ!X6</f>
        <v>6788.68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GQ7FHg1n6g/fvToN9/A9oVC5MQLAkRDbl53e2HE2uQe4HUJ9C+Xdscge28KvQg2ST0326IIfRXTivo0/UgLw==" saltValue="dVpIIVCYmjmkZwZNi0ZR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234249</v>
      </c>
      <c r="D6" s="19">
        <f t="shared" si="3"/>
        <v>46</v>
      </c>
      <c r="E6" s="19">
        <f t="shared" si="3"/>
        <v>17</v>
      </c>
      <c r="F6" s="19">
        <f t="shared" si="3"/>
        <v>1</v>
      </c>
      <c r="G6" s="19">
        <f t="shared" si="3"/>
        <v>0</v>
      </c>
      <c r="H6" s="19" t="str">
        <f t="shared" si="3"/>
        <v>愛知県　大治町</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40.130000000000003</v>
      </c>
      <c r="P6" s="20">
        <f t="shared" si="3"/>
        <v>21.71</v>
      </c>
      <c r="Q6" s="20">
        <f t="shared" si="3"/>
        <v>90.05</v>
      </c>
      <c r="R6" s="20">
        <f t="shared" si="3"/>
        <v>2420</v>
      </c>
      <c r="S6" s="20">
        <f t="shared" si="3"/>
        <v>33167</v>
      </c>
      <c r="T6" s="20">
        <f t="shared" si="3"/>
        <v>6.59</v>
      </c>
      <c r="U6" s="20">
        <f t="shared" si="3"/>
        <v>5032.93</v>
      </c>
      <c r="V6" s="20">
        <f t="shared" si="3"/>
        <v>7196</v>
      </c>
      <c r="W6" s="20">
        <f t="shared" si="3"/>
        <v>1.06</v>
      </c>
      <c r="X6" s="20">
        <f t="shared" si="3"/>
        <v>6788.68</v>
      </c>
      <c r="Y6" s="21" t="str">
        <f>IF(Y7="",NA(),Y7)</f>
        <v>-</v>
      </c>
      <c r="Z6" s="21" t="str">
        <f t="shared" ref="Z6:AH6" si="4">IF(Z7="",NA(),Z7)</f>
        <v>-</v>
      </c>
      <c r="AA6" s="21" t="str">
        <f t="shared" si="4"/>
        <v>-</v>
      </c>
      <c r="AB6" s="21">
        <f t="shared" si="4"/>
        <v>101.33</v>
      </c>
      <c r="AC6" s="21">
        <f t="shared" si="4"/>
        <v>109.01</v>
      </c>
      <c r="AD6" s="21" t="str">
        <f t="shared" si="4"/>
        <v>-</v>
      </c>
      <c r="AE6" s="21" t="str">
        <f t="shared" si="4"/>
        <v>-</v>
      </c>
      <c r="AF6" s="21" t="str">
        <f t="shared" si="4"/>
        <v>-</v>
      </c>
      <c r="AG6" s="21">
        <f t="shared" si="4"/>
        <v>105.2</v>
      </c>
      <c r="AH6" s="21">
        <f t="shared" si="4"/>
        <v>102.6</v>
      </c>
      <c r="AI6" s="20" t="str">
        <f>IF(AI7="","",IF(AI7="-","【-】","【"&amp;SUBSTITUTE(TEXT(AI7,"#,##0.00"),"-","△")&amp;"】"))</f>
        <v>【107.02】</v>
      </c>
      <c r="AJ6" s="21" t="str">
        <f>IF(AJ7="",NA(),AJ7)</f>
        <v>-</v>
      </c>
      <c r="AK6" s="21" t="str">
        <f t="shared" ref="AK6:AS6" si="5">IF(AK7="",NA(),AK7)</f>
        <v>-</v>
      </c>
      <c r="AL6" s="21" t="str">
        <f t="shared" si="5"/>
        <v>-</v>
      </c>
      <c r="AM6" s="21">
        <f t="shared" si="5"/>
        <v>158.35</v>
      </c>
      <c r="AN6" s="21">
        <f t="shared" si="5"/>
        <v>72.64</v>
      </c>
      <c r="AO6" s="21" t="str">
        <f t="shared" si="5"/>
        <v>-</v>
      </c>
      <c r="AP6" s="21" t="str">
        <f t="shared" si="5"/>
        <v>-</v>
      </c>
      <c r="AQ6" s="21" t="str">
        <f t="shared" si="5"/>
        <v>-</v>
      </c>
      <c r="AR6" s="21">
        <f t="shared" si="5"/>
        <v>47.88</v>
      </c>
      <c r="AS6" s="21">
        <f t="shared" si="5"/>
        <v>55.31</v>
      </c>
      <c r="AT6" s="20" t="str">
        <f>IF(AT7="","",IF(AT7="-","【-】","【"&amp;SUBSTITUTE(TEXT(AT7,"#,##0.00"),"-","△")&amp;"】"))</f>
        <v>【3.09】</v>
      </c>
      <c r="AU6" s="21" t="str">
        <f>IF(AU7="",NA(),AU7)</f>
        <v>-</v>
      </c>
      <c r="AV6" s="21" t="str">
        <f t="shared" ref="AV6:BD6" si="6">IF(AV7="",NA(),AV7)</f>
        <v>-</v>
      </c>
      <c r="AW6" s="21" t="str">
        <f t="shared" si="6"/>
        <v>-</v>
      </c>
      <c r="AX6" s="21">
        <f t="shared" si="6"/>
        <v>170.98</v>
      </c>
      <c r="AY6" s="21">
        <f t="shared" si="6"/>
        <v>139.33000000000001</v>
      </c>
      <c r="AZ6" s="21" t="str">
        <f t="shared" si="6"/>
        <v>-</v>
      </c>
      <c r="BA6" s="21" t="str">
        <f t="shared" si="6"/>
        <v>-</v>
      </c>
      <c r="BB6" s="21" t="str">
        <f t="shared" si="6"/>
        <v>-</v>
      </c>
      <c r="BC6" s="21">
        <f t="shared" si="6"/>
        <v>151.49</v>
      </c>
      <c r="BD6" s="21">
        <f t="shared" si="6"/>
        <v>123.63</v>
      </c>
      <c r="BE6" s="20" t="str">
        <f>IF(BE7="","",IF(BE7="-","【-】","【"&amp;SUBSTITUTE(TEXT(BE7,"#,##0.00"),"-","△")&amp;"】"))</f>
        <v>【71.39】</v>
      </c>
      <c r="BF6" s="21" t="str">
        <f>IF(BF7="",NA(),BF7)</f>
        <v>-</v>
      </c>
      <c r="BG6" s="21" t="str">
        <f t="shared" ref="BG6:BO6" si="7">IF(BG7="",NA(),BG7)</f>
        <v>-</v>
      </c>
      <c r="BH6" s="21" t="str">
        <f t="shared" si="7"/>
        <v>-</v>
      </c>
      <c r="BI6" s="21">
        <f t="shared" si="7"/>
        <v>3387.51</v>
      </c>
      <c r="BJ6" s="21">
        <f t="shared" si="7"/>
        <v>3728.5</v>
      </c>
      <c r="BK6" s="21" t="str">
        <f t="shared" si="7"/>
        <v>-</v>
      </c>
      <c r="BL6" s="21" t="str">
        <f t="shared" si="7"/>
        <v>-</v>
      </c>
      <c r="BM6" s="21" t="str">
        <f t="shared" si="7"/>
        <v>-</v>
      </c>
      <c r="BN6" s="21">
        <f t="shared" si="7"/>
        <v>2103.92</v>
      </c>
      <c r="BO6" s="21">
        <f t="shared" si="7"/>
        <v>2411.29</v>
      </c>
      <c r="BP6" s="20" t="str">
        <f>IF(BP7="","",IF(BP7="-","【-】","【"&amp;SUBSTITUTE(TEXT(BP7,"#,##0.00"),"-","△")&amp;"】"))</f>
        <v>【669.11】</v>
      </c>
      <c r="BQ6" s="21" t="str">
        <f>IF(BQ7="",NA(),BQ7)</f>
        <v>-</v>
      </c>
      <c r="BR6" s="21" t="str">
        <f t="shared" ref="BR6:BZ6" si="8">IF(BR7="",NA(),BR7)</f>
        <v>-</v>
      </c>
      <c r="BS6" s="21" t="str">
        <f t="shared" si="8"/>
        <v>-</v>
      </c>
      <c r="BT6" s="21">
        <f t="shared" si="8"/>
        <v>44.84</v>
      </c>
      <c r="BU6" s="21">
        <f t="shared" si="8"/>
        <v>50.43</v>
      </c>
      <c r="BV6" s="21" t="str">
        <f t="shared" si="8"/>
        <v>-</v>
      </c>
      <c r="BW6" s="21" t="str">
        <f t="shared" si="8"/>
        <v>-</v>
      </c>
      <c r="BX6" s="21" t="str">
        <f t="shared" si="8"/>
        <v>-</v>
      </c>
      <c r="BY6" s="21">
        <f t="shared" si="8"/>
        <v>83.47</v>
      </c>
      <c r="BZ6" s="21">
        <f t="shared" si="8"/>
        <v>79.77</v>
      </c>
      <c r="CA6" s="20" t="str">
        <f>IF(CA7="","",IF(CA7="-","【-】","【"&amp;SUBSTITUTE(TEXT(CA7,"#,##0.00"),"-","△")&amp;"】"))</f>
        <v>【99.73】</v>
      </c>
      <c r="CB6" s="21" t="str">
        <f>IF(CB7="",NA(),CB7)</f>
        <v>-</v>
      </c>
      <c r="CC6" s="21" t="str">
        <f t="shared" ref="CC6:CK6" si="9">IF(CC7="",NA(),CC7)</f>
        <v>-</v>
      </c>
      <c r="CD6" s="21" t="str">
        <f t="shared" si="9"/>
        <v>-</v>
      </c>
      <c r="CE6" s="21">
        <f t="shared" si="9"/>
        <v>297.94</v>
      </c>
      <c r="CF6" s="21">
        <f t="shared" si="9"/>
        <v>265.20999999999998</v>
      </c>
      <c r="CG6" s="21" t="str">
        <f t="shared" si="9"/>
        <v>-</v>
      </c>
      <c r="CH6" s="21" t="str">
        <f t="shared" si="9"/>
        <v>-</v>
      </c>
      <c r="CI6" s="21" t="str">
        <f t="shared" si="9"/>
        <v>-</v>
      </c>
      <c r="CJ6" s="21">
        <f t="shared" si="9"/>
        <v>171.43</v>
      </c>
      <c r="CK6" s="21">
        <f t="shared" si="9"/>
        <v>181.45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44.35</v>
      </c>
      <c r="CV6" s="21">
        <f t="shared" si="10"/>
        <v>45.46</v>
      </c>
      <c r="CW6" s="20" t="str">
        <f>IF(CW7="","",IF(CW7="-","【-】","【"&amp;SUBSTITUTE(TEXT(CW7,"#,##0.00"),"-","△")&amp;"】"))</f>
        <v>【59.99】</v>
      </c>
      <c r="CX6" s="21" t="str">
        <f>IF(CX7="",NA(),CX7)</f>
        <v>-</v>
      </c>
      <c r="CY6" s="21" t="str">
        <f t="shared" ref="CY6:DG6" si="11">IF(CY7="",NA(),CY7)</f>
        <v>-</v>
      </c>
      <c r="CZ6" s="21" t="str">
        <f t="shared" si="11"/>
        <v>-</v>
      </c>
      <c r="DA6" s="21">
        <f t="shared" si="11"/>
        <v>51.57</v>
      </c>
      <c r="DB6" s="21">
        <f t="shared" si="11"/>
        <v>51.51</v>
      </c>
      <c r="DC6" s="21" t="str">
        <f t="shared" si="11"/>
        <v>-</v>
      </c>
      <c r="DD6" s="21" t="str">
        <f t="shared" si="11"/>
        <v>-</v>
      </c>
      <c r="DE6" s="21" t="str">
        <f t="shared" si="11"/>
        <v>-</v>
      </c>
      <c r="DF6" s="21">
        <f t="shared" si="11"/>
        <v>63.65</v>
      </c>
      <c r="DG6" s="21">
        <f t="shared" si="11"/>
        <v>62.48</v>
      </c>
      <c r="DH6" s="20" t="str">
        <f>IF(DH7="","",IF(DH7="-","【-】","【"&amp;SUBSTITUTE(TEXT(DH7,"#,##0.00"),"-","△")&amp;"】"))</f>
        <v>【95.72】</v>
      </c>
      <c r="DI6" s="21" t="str">
        <f>IF(DI7="",NA(),DI7)</f>
        <v>-</v>
      </c>
      <c r="DJ6" s="21" t="str">
        <f t="shared" ref="DJ6:DR6" si="12">IF(DJ7="",NA(),DJ7)</f>
        <v>-</v>
      </c>
      <c r="DK6" s="21" t="str">
        <f t="shared" si="12"/>
        <v>-</v>
      </c>
      <c r="DL6" s="21">
        <f t="shared" si="12"/>
        <v>2.23</v>
      </c>
      <c r="DM6" s="21">
        <f t="shared" si="12"/>
        <v>4.08</v>
      </c>
      <c r="DN6" s="21" t="str">
        <f t="shared" si="12"/>
        <v>-</v>
      </c>
      <c r="DO6" s="21" t="str">
        <f t="shared" si="12"/>
        <v>-</v>
      </c>
      <c r="DP6" s="21" t="str">
        <f t="shared" si="12"/>
        <v>-</v>
      </c>
      <c r="DQ6" s="21">
        <f t="shared" si="12"/>
        <v>6.42</v>
      </c>
      <c r="DR6" s="21">
        <f t="shared" si="12"/>
        <v>8.2799999999999994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0.05</v>
      </c>
      <c r="EO6" s="20" t="str">
        <f>IF(EO7="","",IF(EO7="-","【-】","【"&amp;SUBSTITUTE(TEXT(EO7,"#,##0.00"),"-","△")&amp;"】"))</f>
        <v>【0.24】</v>
      </c>
    </row>
    <row r="7" spans="1:148" s="22" customFormat="1" x14ac:dyDescent="0.25">
      <c r="A7" s="14"/>
      <c r="B7" s="23">
        <v>2021</v>
      </c>
      <c r="C7" s="23">
        <v>234249</v>
      </c>
      <c r="D7" s="23">
        <v>46</v>
      </c>
      <c r="E7" s="23">
        <v>17</v>
      </c>
      <c r="F7" s="23">
        <v>1</v>
      </c>
      <c r="G7" s="23">
        <v>0</v>
      </c>
      <c r="H7" s="23" t="s">
        <v>96</v>
      </c>
      <c r="I7" s="23" t="s">
        <v>97</v>
      </c>
      <c r="J7" s="23" t="s">
        <v>98</v>
      </c>
      <c r="K7" s="23" t="s">
        <v>99</v>
      </c>
      <c r="L7" s="23" t="s">
        <v>100</v>
      </c>
      <c r="M7" s="23" t="s">
        <v>101</v>
      </c>
      <c r="N7" s="24" t="s">
        <v>102</v>
      </c>
      <c r="O7" s="24">
        <v>40.130000000000003</v>
      </c>
      <c r="P7" s="24">
        <v>21.71</v>
      </c>
      <c r="Q7" s="24">
        <v>90.05</v>
      </c>
      <c r="R7" s="24">
        <v>2420</v>
      </c>
      <c r="S7" s="24">
        <v>33167</v>
      </c>
      <c r="T7" s="24">
        <v>6.59</v>
      </c>
      <c r="U7" s="24">
        <v>5032.93</v>
      </c>
      <c r="V7" s="24">
        <v>7196</v>
      </c>
      <c r="W7" s="24">
        <v>1.06</v>
      </c>
      <c r="X7" s="24">
        <v>6788.68</v>
      </c>
      <c r="Y7" s="24" t="s">
        <v>102</v>
      </c>
      <c r="Z7" s="24" t="s">
        <v>102</v>
      </c>
      <c r="AA7" s="24" t="s">
        <v>102</v>
      </c>
      <c r="AB7" s="24">
        <v>101.33</v>
      </c>
      <c r="AC7" s="24">
        <v>109.01</v>
      </c>
      <c r="AD7" s="24" t="s">
        <v>102</v>
      </c>
      <c r="AE7" s="24" t="s">
        <v>102</v>
      </c>
      <c r="AF7" s="24" t="s">
        <v>102</v>
      </c>
      <c r="AG7" s="24">
        <v>105.2</v>
      </c>
      <c r="AH7" s="24">
        <v>102.6</v>
      </c>
      <c r="AI7" s="24">
        <v>107.02</v>
      </c>
      <c r="AJ7" s="24" t="s">
        <v>102</v>
      </c>
      <c r="AK7" s="24" t="s">
        <v>102</v>
      </c>
      <c r="AL7" s="24" t="s">
        <v>102</v>
      </c>
      <c r="AM7" s="24">
        <v>158.35</v>
      </c>
      <c r="AN7" s="24">
        <v>72.64</v>
      </c>
      <c r="AO7" s="24" t="s">
        <v>102</v>
      </c>
      <c r="AP7" s="24" t="s">
        <v>102</v>
      </c>
      <c r="AQ7" s="24" t="s">
        <v>102</v>
      </c>
      <c r="AR7" s="24">
        <v>47.88</v>
      </c>
      <c r="AS7" s="24">
        <v>55.31</v>
      </c>
      <c r="AT7" s="24">
        <v>3.09</v>
      </c>
      <c r="AU7" s="24" t="s">
        <v>102</v>
      </c>
      <c r="AV7" s="24" t="s">
        <v>102</v>
      </c>
      <c r="AW7" s="24" t="s">
        <v>102</v>
      </c>
      <c r="AX7" s="24">
        <v>170.98</v>
      </c>
      <c r="AY7" s="24">
        <v>139.33000000000001</v>
      </c>
      <c r="AZ7" s="24" t="s">
        <v>102</v>
      </c>
      <c r="BA7" s="24" t="s">
        <v>102</v>
      </c>
      <c r="BB7" s="24" t="s">
        <v>102</v>
      </c>
      <c r="BC7" s="24">
        <v>151.49</v>
      </c>
      <c r="BD7" s="24">
        <v>123.63</v>
      </c>
      <c r="BE7" s="24">
        <v>71.39</v>
      </c>
      <c r="BF7" s="24" t="s">
        <v>102</v>
      </c>
      <c r="BG7" s="24" t="s">
        <v>102</v>
      </c>
      <c r="BH7" s="24" t="s">
        <v>102</v>
      </c>
      <c r="BI7" s="24">
        <v>3387.51</v>
      </c>
      <c r="BJ7" s="24">
        <v>3728.5</v>
      </c>
      <c r="BK7" s="24" t="s">
        <v>102</v>
      </c>
      <c r="BL7" s="24" t="s">
        <v>102</v>
      </c>
      <c r="BM7" s="24" t="s">
        <v>102</v>
      </c>
      <c r="BN7" s="24">
        <v>2103.92</v>
      </c>
      <c r="BO7" s="24">
        <v>2411.29</v>
      </c>
      <c r="BP7" s="24">
        <v>669.11</v>
      </c>
      <c r="BQ7" s="24" t="s">
        <v>102</v>
      </c>
      <c r="BR7" s="24" t="s">
        <v>102</v>
      </c>
      <c r="BS7" s="24" t="s">
        <v>102</v>
      </c>
      <c r="BT7" s="24">
        <v>44.84</v>
      </c>
      <c r="BU7" s="24">
        <v>50.43</v>
      </c>
      <c r="BV7" s="24" t="s">
        <v>102</v>
      </c>
      <c r="BW7" s="24" t="s">
        <v>102</v>
      </c>
      <c r="BX7" s="24" t="s">
        <v>102</v>
      </c>
      <c r="BY7" s="24">
        <v>83.47</v>
      </c>
      <c r="BZ7" s="24">
        <v>79.77</v>
      </c>
      <c r="CA7" s="24">
        <v>99.73</v>
      </c>
      <c r="CB7" s="24" t="s">
        <v>102</v>
      </c>
      <c r="CC7" s="24" t="s">
        <v>102</v>
      </c>
      <c r="CD7" s="24" t="s">
        <v>102</v>
      </c>
      <c r="CE7" s="24">
        <v>297.94</v>
      </c>
      <c r="CF7" s="24">
        <v>265.20999999999998</v>
      </c>
      <c r="CG7" s="24" t="s">
        <v>102</v>
      </c>
      <c r="CH7" s="24" t="s">
        <v>102</v>
      </c>
      <c r="CI7" s="24" t="s">
        <v>102</v>
      </c>
      <c r="CJ7" s="24">
        <v>171.43</v>
      </c>
      <c r="CK7" s="24">
        <v>181.45</v>
      </c>
      <c r="CL7" s="24">
        <v>134.97999999999999</v>
      </c>
      <c r="CM7" s="24" t="s">
        <v>102</v>
      </c>
      <c r="CN7" s="24" t="s">
        <v>102</v>
      </c>
      <c r="CO7" s="24" t="s">
        <v>102</v>
      </c>
      <c r="CP7" s="24" t="s">
        <v>102</v>
      </c>
      <c r="CQ7" s="24" t="s">
        <v>102</v>
      </c>
      <c r="CR7" s="24" t="s">
        <v>102</v>
      </c>
      <c r="CS7" s="24" t="s">
        <v>102</v>
      </c>
      <c r="CT7" s="24" t="s">
        <v>102</v>
      </c>
      <c r="CU7" s="24">
        <v>44.35</v>
      </c>
      <c r="CV7" s="24">
        <v>45.46</v>
      </c>
      <c r="CW7" s="24">
        <v>59.99</v>
      </c>
      <c r="CX7" s="24" t="s">
        <v>102</v>
      </c>
      <c r="CY7" s="24" t="s">
        <v>102</v>
      </c>
      <c r="CZ7" s="24" t="s">
        <v>102</v>
      </c>
      <c r="DA7" s="24">
        <v>51.57</v>
      </c>
      <c r="DB7" s="24">
        <v>51.51</v>
      </c>
      <c r="DC7" s="24" t="s">
        <v>102</v>
      </c>
      <c r="DD7" s="24" t="s">
        <v>102</v>
      </c>
      <c r="DE7" s="24" t="s">
        <v>102</v>
      </c>
      <c r="DF7" s="24">
        <v>63.65</v>
      </c>
      <c r="DG7" s="24">
        <v>62.48</v>
      </c>
      <c r="DH7" s="24">
        <v>95.72</v>
      </c>
      <c r="DI7" s="24" t="s">
        <v>102</v>
      </c>
      <c r="DJ7" s="24" t="s">
        <v>102</v>
      </c>
      <c r="DK7" s="24" t="s">
        <v>102</v>
      </c>
      <c r="DL7" s="24">
        <v>2.23</v>
      </c>
      <c r="DM7" s="24">
        <v>4.08</v>
      </c>
      <c r="DN7" s="24" t="s">
        <v>102</v>
      </c>
      <c r="DO7" s="24" t="s">
        <v>102</v>
      </c>
      <c r="DP7" s="24" t="s">
        <v>102</v>
      </c>
      <c r="DQ7" s="24">
        <v>6.42</v>
      </c>
      <c r="DR7" s="24">
        <v>8.2799999999999994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0.03</v>
      </c>
      <c r="EN7" s="24">
        <v>0.05</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2023-01-18T06:51:55Z</cp:lastPrinted>
  <dcterms:created xsi:type="dcterms:W3CDTF">2023-01-12T23:31:51Z</dcterms:created>
  <dcterms:modified xsi:type="dcterms:W3CDTF">2023-01-27T04:19:46Z</dcterms:modified>
  <cp:category/>
</cp:coreProperties>
</file>