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0_武豊町\"/>
    </mc:Choice>
  </mc:AlternateContent>
  <xr:revisionPtr revIDLastSave="0" documentId="13_ncr:1_{DA6FAEBB-B11E-4769-8686-B99FE928A98A}" xr6:coauthVersionLast="47" xr6:coauthVersionMax="47" xr10:uidLastSave="{00000000-0000-0000-0000-000000000000}"/>
  <workbookProtection workbookAlgorithmName="SHA-512" workbookHashValue="oXTnO7PG0Opt6L7ujCzF6I8h0B5V3AXzqHo13sa/XKH7TJyQ2HcbtmSBqaSawUGZMaBKFFK352aQymcRJQd2DA==" workbookSaltValue="ZcE2sik1n5m1KrwrALYSh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R6" i="5"/>
  <c r="AD10" i="4" s="1"/>
  <c r="Q6" i="5"/>
  <c r="P6" i="5"/>
  <c r="O6" i="5"/>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F85" i="4"/>
  <c r="BB10" i="4"/>
  <c r="AL10" i="4"/>
  <c r="W10" i="4"/>
  <c r="P10" i="4"/>
  <c r="I10" i="4"/>
  <c r="BB8" i="4"/>
  <c r="AT8" i="4"/>
  <c r="AL8" i="4"/>
  <c r="AD8" i="4"/>
  <c r="I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<sst xmlns="http://schemas.openxmlformats.org/spreadsheetml/2006/main" count="299" uniqueCount="118">
  <si>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</si>
  <si>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</si>
  <si>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</si>
  <si>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</si>
  <si>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</si>
  <si>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</si>
  <si>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</si>
  <si>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</si>
  <si>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</si>
  <si>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</si>
  <si>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</si>
  <si>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</si>
  <si>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</si>
  <si>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</si>
  <si>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</si>
  <si>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</si>
  <si>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</si>
  <si>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</si>
  <si>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</si>
  <si>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</si>
  <si>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</si>
  <si>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</si>
  <si>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</si>
  <si>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</si>
  <si>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</si>
  <si>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</si>
  <si>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</si>
  <si>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</si>
  <si>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</si>
  <si>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</si>
  <si>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</si>
  <si>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</si>
  <si>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</si>
  <si>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</si>
  <si>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</si>
  <si>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</si>
  <si>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</si>
  <si>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</si>
  <si>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</si>
  <si>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</si>
  <si>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</si>
  <si>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</si>
  <si>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</si>
  <si>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</si>
  <si>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</si>
  <si>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</si>
  <si>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</si>
  <si>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</si>
  <si>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</si>
  <si>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</si>
  <si>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</si>
  <si>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</si>
  <si>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</si>
  <si>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</si>
  <si>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</si>
  <si>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</si>
  <si>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</si>
  <si>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</si>
  <si>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</si>
  <si>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</si>
  <si>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</si>
  <si>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</si>
  <si>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</si>
  <si>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</si>
  <si>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</si>
  <si>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</si>
  <si>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</si>
  <si>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</si>
  <si>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</si>
  <si>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</si>
  <si>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</si>
  <si>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</si>
  <si>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</si>
  <si>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</si>
  <si>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</si>
  <si>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</si>
  <si>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</si>
  <si>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</si>
  <si>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</si>
  <si>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</si>
  <si>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</si>
  <si>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</si>
  <si>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</si>
  <si>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</si>
  <si>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</si>
  <si>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</si>
  <si>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</si>
  <si>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</si>
  <si>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</si>
  <si>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</si>
  <si>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</si>
  <si>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</si>
  <si>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</si>
  <si>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</si>
  <si>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</si>
  <si>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</si>
  <si>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</si>
  <si>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</si>
  <si>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</si>
  <si>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</si>
  <si>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</si>
  <si>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</si>
  <si>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</si>
  <si>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</si>
  <si>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</si>
  <si>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</si>
  <si>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</si>
  <si>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</si>
  <si>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</si>
  <si>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</si>
  <si>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</si>
  <si>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</si>
  <si>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</si>
  <si>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</si>
  <si>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</si>
  <si>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費用に対し使用料が安価なため、事業の収益性が悪く、一般会計からの繰入金によって事業を運営している状況です。しかしながら、水洗化率の向上・大口事業者の接続による排水量の増加による使用料収入の増加により、今後の経営状況は回復を見込んでいます。
　現在、令和２年度策定の経営戦略に基づき、投資費用最適化・他自治体と連携した事業広域化・官民連携の推進による「持続可能な経営基盤の確立」、接続推進活動・普及活動による「水洗化率の向上」、財政収支状況や使用料単価の検証等による「使用料の適正化」に努めています。これら３つの経営基本方針により、安定したサービスの継続と健全な経営の実現を図っていきます。(経営戦略次回見直し予定：令和６年度)</t>
    <rPh sb="1" eb="3">
      <t>ジギョウ</t>
    </rPh>
    <rPh sb="18" eb="20">
      <t>ジギョウ</t>
    </rPh>
    <rPh sb="28" eb="30">
      <t>イッパンカ</t>
    </rPh>
    <rPh sb="30" eb="32">
      <t>イケイ</t>
    </rPh>
    <rPh sb="35" eb="38">
      <t>クリイレキン</t>
    </rPh>
    <rPh sb="42" eb="44">
      <t>ジギョウ</t>
    </rPh>
    <rPh sb="45" eb="47">
      <t>ウンエイ</t>
    </rPh>
    <rPh sb="51" eb="53">
      <t>ジョウキョウ</t>
    </rPh>
    <rPh sb="68" eb="70">
      <t>コウジョウ</t>
    </rPh>
    <rPh sb="71" eb="73">
      <t>オオグチ</t>
    </rPh>
    <rPh sb="73" eb="76">
      <t>ジギョウシャ</t>
    </rPh>
    <rPh sb="77" eb="79">
      <t>セツゾク</t>
    </rPh>
    <rPh sb="82" eb="84">
      <t>ハイスイ</t>
    </rPh>
    <rPh sb="84" eb="85">
      <t>リョウ</t>
    </rPh>
    <rPh sb="86" eb="88">
      <t>ゾウカ</t>
    </rPh>
    <rPh sb="103" eb="105">
      <t>コンゴ</t>
    </rPh>
    <rPh sb="114" eb="116">
      <t>ミコ</t>
    </rPh>
    <rPh sb="124" eb="126">
      <t>ゲンザイ</t>
    </rPh>
    <rPh sb="127" eb="129">
      <t>レイワ</t>
    </rPh>
    <rPh sb="130" eb="131">
      <t>ネン</t>
    </rPh>
    <rPh sb="131" eb="132">
      <t>ド</t>
    </rPh>
    <rPh sb="132" eb="134">
      <t>サクテイ</t>
    </rPh>
    <rPh sb="135" eb="137">
      <t>ケイエイ</t>
    </rPh>
    <rPh sb="137" eb="139">
      <t>センリャク</t>
    </rPh>
    <rPh sb="140" eb="141">
      <t>モト</t>
    </rPh>
    <rPh sb="144" eb="146">
      <t>トウシ</t>
    </rPh>
    <rPh sb="146" eb="148">
      <t>ヒヨウ</t>
    </rPh>
    <rPh sb="148" eb="151">
      <t>サイテキカ</t>
    </rPh>
    <rPh sb="152" eb="153">
      <t>タ</t>
    </rPh>
    <rPh sb="153" eb="156">
      <t>ジチタイ</t>
    </rPh>
    <rPh sb="157" eb="159">
      <t>レンケイ</t>
    </rPh>
    <rPh sb="161" eb="163">
      <t>ジギョウ</t>
    </rPh>
    <rPh sb="163" eb="166">
      <t>コウイキカ</t>
    </rPh>
    <rPh sb="167" eb="171">
      <t>カンミンレンケイ</t>
    </rPh>
    <rPh sb="172" eb="174">
      <t>スイシン</t>
    </rPh>
    <rPh sb="178" eb="180">
      <t>ジゾク</t>
    </rPh>
    <rPh sb="180" eb="182">
      <t>カノウ</t>
    </rPh>
    <rPh sb="183" eb="185">
      <t>ケイエイ</t>
    </rPh>
    <rPh sb="185" eb="187">
      <t>キバン</t>
    </rPh>
    <rPh sb="188" eb="190">
      <t>カクリツ</t>
    </rPh>
    <rPh sb="192" eb="194">
      <t>セツゾク</t>
    </rPh>
    <rPh sb="194" eb="196">
      <t>スイシン</t>
    </rPh>
    <rPh sb="196" eb="198">
      <t>カツドウ</t>
    </rPh>
    <rPh sb="199" eb="201">
      <t>フキュウ</t>
    </rPh>
    <rPh sb="201" eb="203">
      <t>カツドウ</t>
    </rPh>
    <rPh sb="207" eb="209">
      <t>スイセン</t>
    </rPh>
    <rPh sb="209" eb="210">
      <t>カ</t>
    </rPh>
    <rPh sb="210" eb="211">
      <t>リツ</t>
    </rPh>
    <rPh sb="212" eb="214">
      <t>コウジョウ</t>
    </rPh>
    <rPh sb="216" eb="218">
      <t>ザイセイ</t>
    </rPh>
    <rPh sb="218" eb="220">
      <t>シュウシ</t>
    </rPh>
    <rPh sb="220" eb="222">
      <t>ジョウキョウ</t>
    </rPh>
    <rPh sb="223" eb="226">
      <t>シヨウリョウ</t>
    </rPh>
    <rPh sb="226" eb="228">
      <t>タンカ</t>
    </rPh>
    <rPh sb="229" eb="231">
      <t>ケンショウ</t>
    </rPh>
    <rPh sb="231" eb="232">
      <t>トウ</t>
    </rPh>
    <rPh sb="236" eb="239">
      <t>シヨウリョウ</t>
    </rPh>
    <rPh sb="240" eb="243">
      <t>テキセイカ</t>
    </rPh>
    <rPh sb="245" eb="246">
      <t>ツト</t>
    </rPh>
    <rPh sb="258" eb="260">
      <t>ケイエイ</t>
    </rPh>
    <rPh sb="260" eb="262">
      <t>キホン</t>
    </rPh>
    <rPh sb="262" eb="264">
      <t>ホウシン</t>
    </rPh>
    <rPh sb="289" eb="290">
      <t>ハカ</t>
    </rPh>
    <rPh sb="298" eb="300">
      <t>ケイエイ</t>
    </rPh>
    <rPh sb="300" eb="302">
      <t>センリャク</t>
    </rPh>
    <rPh sb="302" eb="304">
      <t>ジカイ</t>
    </rPh>
    <rPh sb="304" eb="306">
      <t>ミナオ</t>
    </rPh>
    <rPh sb="307" eb="309">
      <t>ヨテイ</t>
    </rPh>
    <rPh sb="310" eb="312">
      <t>レイワ</t>
    </rPh>
    <rPh sb="313" eb="315">
      <t>ネンド</t>
    </rPh>
    <phoneticPr fontId="4"/>
  </si>
  <si>
    <t>　①経常収支比率は、令和２年度の地方公営企業法適用以降、100％を上回っています。②欠損金は発生しておらず、使用料収入や一般会計からの繰入金等により事業費用を賄えています。
　③流動比率は、前年度利益による流動資産の増加、１年以内に返済予定の企業債の減少などにより前年度より改善し、類似団体平均を上回ってはいますが、依然として100％未満であり短期的債務に対する支払い能力が十分ではありません。④企業債残高対事業規模比率は、前年度よりは減少したものの、類似団体を大きく上回り、企業債残高に対し使用料収入が不足している状況です。⑤経費回収率は、前年度からほぼ横ばいで、類似団体や100％を大きく下回る68％であり、汚水費用が使用料収入だけでは賄えていません。③④⑤の経営に関する指標が悪い方向にあるのは、共通して、使用料収入では費用を賄えず、一般会計からの繰入金により事業運営していることが主な理由です。
　⑥汚水処理原価は、前年度からほぼ横ばいで、類似団体平均を上回る150.42円となっています。⑦施設利用率は、処理場を保有していないため、表示はありません。⑧水洗化率は類似団体平均値を下回っていますが、農業集落排水統合による下水道区域内人口の増加や接続推進等により継続して向上しています。引き続き、使用料収入増加のため、接続推進等の取り組みを実施します。</t>
    <rPh sb="2" eb="4">
      <t>ケイジョウ</t>
    </rPh>
    <rPh sb="25" eb="27">
      <t>イコウ</t>
    </rPh>
    <rPh sb="42" eb="45">
      <t>ケッソンキン</t>
    </rPh>
    <rPh sb="46" eb="48">
      <t>ハッセイ</t>
    </rPh>
    <rPh sb="54" eb="57">
      <t>シヨウリョウ</t>
    </rPh>
    <rPh sb="57" eb="59">
      <t>シュウニュウ</t>
    </rPh>
    <rPh sb="60" eb="64">
      <t>イッパンカイケイ</t>
    </rPh>
    <rPh sb="67" eb="69">
      <t>クリイレ</t>
    </rPh>
    <rPh sb="69" eb="70">
      <t>キン</t>
    </rPh>
    <rPh sb="70" eb="71">
      <t>トウ</t>
    </rPh>
    <rPh sb="74" eb="76">
      <t>ジギョウ</t>
    </rPh>
    <rPh sb="76" eb="78">
      <t>ヒヨウ</t>
    </rPh>
    <rPh sb="79" eb="80">
      <t>マカナ</t>
    </rPh>
    <rPh sb="89" eb="91">
      <t>リュウドウ</t>
    </rPh>
    <rPh sb="91" eb="93">
      <t>ヒリツ</t>
    </rPh>
    <rPh sb="95" eb="98">
      <t>ゼンネンド</t>
    </rPh>
    <rPh sb="98" eb="100">
      <t>リエキ</t>
    </rPh>
    <rPh sb="103" eb="107">
      <t>リュウドウシサン</t>
    </rPh>
    <rPh sb="108" eb="110">
      <t>ゾウカ</t>
    </rPh>
    <rPh sb="112" eb="113">
      <t>ネン</t>
    </rPh>
    <rPh sb="113" eb="115">
      <t>イナイ</t>
    </rPh>
    <rPh sb="116" eb="118">
      <t>ヘンサイ</t>
    </rPh>
    <rPh sb="118" eb="120">
      <t>ヨテイ</t>
    </rPh>
    <rPh sb="121" eb="124">
      <t>キギョウサイ</t>
    </rPh>
    <rPh sb="125" eb="127">
      <t>ゲンショウ</t>
    </rPh>
    <rPh sb="137" eb="139">
      <t>カイゼン</t>
    </rPh>
    <rPh sb="141" eb="143">
      <t>ルイジ</t>
    </rPh>
    <rPh sb="143" eb="145">
      <t>ダンタイ</t>
    </rPh>
    <rPh sb="145" eb="147">
      <t>ヘイキン</t>
    </rPh>
    <rPh sb="148" eb="150">
      <t>ウワマワ</t>
    </rPh>
    <rPh sb="158" eb="160">
      <t>イゼン</t>
    </rPh>
    <rPh sb="167" eb="169">
      <t>ミマン</t>
    </rPh>
    <rPh sb="172" eb="175">
      <t>タンキテキ</t>
    </rPh>
    <rPh sb="175" eb="177">
      <t>サイム</t>
    </rPh>
    <rPh sb="178" eb="179">
      <t>タイ</t>
    </rPh>
    <rPh sb="181" eb="183">
      <t>シハラ</t>
    </rPh>
    <rPh sb="184" eb="186">
      <t>ノウリョク</t>
    </rPh>
    <rPh sb="187" eb="189">
      <t>ジュウブン</t>
    </rPh>
    <rPh sb="198" eb="200">
      <t>キギョウ</t>
    </rPh>
    <rPh sb="200" eb="201">
      <t>サイ</t>
    </rPh>
    <rPh sb="201" eb="203">
      <t>ザンダカ</t>
    </rPh>
    <rPh sb="203" eb="204">
      <t>タイ</t>
    </rPh>
    <rPh sb="204" eb="206">
      <t>ジギョウ</t>
    </rPh>
    <rPh sb="206" eb="208">
      <t>キボ</t>
    </rPh>
    <rPh sb="208" eb="210">
      <t>ヒリツ</t>
    </rPh>
    <rPh sb="212" eb="215">
      <t>ゼンネンド</t>
    </rPh>
    <rPh sb="218" eb="220">
      <t>ゲンショウ</t>
    </rPh>
    <rPh sb="226" eb="228">
      <t>ルイジ</t>
    </rPh>
    <rPh sb="228" eb="230">
      <t>ダンタイ</t>
    </rPh>
    <rPh sb="231" eb="232">
      <t>オオ</t>
    </rPh>
    <rPh sb="234" eb="236">
      <t>ウワマワ</t>
    </rPh>
    <rPh sb="238" eb="240">
      <t>キギョウ</t>
    </rPh>
    <rPh sb="240" eb="241">
      <t>サイ</t>
    </rPh>
    <rPh sb="241" eb="243">
      <t>ザンダカ</t>
    </rPh>
    <rPh sb="244" eb="245">
      <t>タイ</t>
    </rPh>
    <rPh sb="246" eb="249">
      <t>シヨウリョウ</t>
    </rPh>
    <rPh sb="249" eb="251">
      <t>シュウニュウ</t>
    </rPh>
    <rPh sb="252" eb="254">
      <t>フソク</t>
    </rPh>
    <rPh sb="258" eb="260">
      <t>ジョウキョウ</t>
    </rPh>
    <rPh sb="264" eb="268">
      <t>ケイヒカイシュウ</t>
    </rPh>
    <rPh sb="268" eb="269">
      <t>リツ</t>
    </rPh>
    <rPh sb="271" eb="274">
      <t>ゼンネンド</t>
    </rPh>
    <rPh sb="278" eb="279">
      <t>ヨコ</t>
    </rPh>
    <rPh sb="283" eb="285">
      <t>ルイジ</t>
    </rPh>
    <rPh sb="285" eb="287">
      <t>ダンタイ</t>
    </rPh>
    <rPh sb="293" eb="294">
      <t>オオ</t>
    </rPh>
    <rPh sb="296" eb="298">
      <t>シタマワ</t>
    </rPh>
    <rPh sb="306" eb="308">
      <t>オスイ</t>
    </rPh>
    <rPh sb="308" eb="310">
      <t>ヒヨウ</t>
    </rPh>
    <rPh sb="311" eb="314">
      <t>シヨウリョウ</t>
    </rPh>
    <rPh sb="314" eb="316">
      <t>シュウニュウ</t>
    </rPh>
    <rPh sb="320" eb="321">
      <t>マカナ</t>
    </rPh>
    <rPh sb="332" eb="334">
      <t>ケイエイ</t>
    </rPh>
    <rPh sb="335" eb="336">
      <t>カン</t>
    </rPh>
    <rPh sb="338" eb="340">
      <t>シヒョウ</t>
    </rPh>
    <rPh sb="341" eb="342">
      <t>ワル</t>
    </rPh>
    <rPh sb="343" eb="345">
      <t>ホウコウ</t>
    </rPh>
    <rPh sb="351" eb="353">
      <t>キョウツウ</t>
    </rPh>
    <rPh sb="363" eb="365">
      <t>ヒヨウ</t>
    </rPh>
    <rPh sb="366" eb="367">
      <t>マカナ</t>
    </rPh>
    <rPh sb="394" eb="395">
      <t>オモ</t>
    </rPh>
    <rPh sb="396" eb="398">
      <t>リユウ</t>
    </rPh>
    <rPh sb="412" eb="415">
      <t>ゼンネンド</t>
    </rPh>
    <rPh sb="419" eb="420">
      <t>ヨコ</t>
    </rPh>
    <rPh sb="424" eb="428">
      <t>ルイジダンタイ</t>
    </rPh>
    <rPh sb="428" eb="430">
      <t>ヘイキン</t>
    </rPh>
    <rPh sb="431" eb="433">
      <t>ウワマワ</t>
    </rPh>
    <rPh sb="450" eb="452">
      <t>シセツ</t>
    </rPh>
    <rPh sb="452" eb="454">
      <t>リヨウ</t>
    </rPh>
    <rPh sb="454" eb="455">
      <t>リツ</t>
    </rPh>
    <rPh sb="457" eb="460">
      <t>ショリジョウ</t>
    </rPh>
    <rPh sb="461" eb="463">
      <t>ホユウ</t>
    </rPh>
    <rPh sb="471" eb="473">
      <t>ヒョウジ</t>
    </rPh>
    <rPh sb="486" eb="488">
      <t>ルイジ</t>
    </rPh>
    <rPh sb="509" eb="511">
      <t>トウゴウ</t>
    </rPh>
    <rPh sb="514" eb="517">
      <t>ゲスイドウ</t>
    </rPh>
    <rPh sb="517" eb="519">
      <t>クイキ</t>
    </rPh>
    <rPh sb="519" eb="520">
      <t>ナイ</t>
    </rPh>
    <rPh sb="523" eb="525">
      <t>ゾウカ</t>
    </rPh>
    <rPh sb="526" eb="528">
      <t>セツゾク</t>
    </rPh>
    <rPh sb="528" eb="530">
      <t>スイシン</t>
    </rPh>
    <rPh sb="530" eb="531">
      <t>トウ</t>
    </rPh>
    <rPh sb="538" eb="540">
      <t>コウジョウ</t>
    </rPh>
    <rPh sb="562" eb="564">
      <t>セツゾク</t>
    </rPh>
    <rPh sb="564" eb="566">
      <t>スイシン</t>
    </rPh>
    <rPh sb="566" eb="567">
      <t>トウ</t>
    </rPh>
    <rPh sb="568" eb="569">
      <t>ト</t>
    </rPh>
    <rPh sb="570" eb="571">
      <t>ク</t>
    </rPh>
    <rPh sb="573" eb="575">
      <t>ジッシ</t>
    </rPh>
    <phoneticPr fontId="4"/>
  </si>
  <si>
    <t>　①有形固定資産減価償却率は、類似団体を大きく下回り、老朽化の度合いが低いことを示していますが、今後は経年状況への注視が必要です。②管渠老朽化率は類似団体と比較して非常に低くなっており、一部雨水管渠は耐用年数を超えているものの、汚水管渠は平成３年に供用開始したため、耐用年数50年を超える老朽化管はありません。しかしながら、一部の陶管で補修が必要な箇所が見られます。また、マンホールポンプや雨水ポンプ場施設では電気機械設備等の老朽化が進んでおり、改築・更新が必要です。③管渠改善率は陶管の管渠更生工事実施により、類似団体と同程度の改築・更新を実施できていることを示しています。
　今後は、管渠調査や令和７年度策定予定のストックマネジメント計画を活用し、維持管理・更新費用の縮減と平準化を図り、改築・更新を実施します。</t>
    <rPh sb="2" eb="4">
      <t>ユウケイ</t>
    </rPh>
    <rPh sb="4" eb="6">
      <t>コテイ</t>
    </rPh>
    <rPh sb="6" eb="8">
      <t>シサン</t>
    </rPh>
    <rPh sb="8" eb="10">
      <t>ゲンカ</t>
    </rPh>
    <rPh sb="10" eb="12">
      <t>ショウキャク</t>
    </rPh>
    <rPh sb="12" eb="13">
      <t>リツ</t>
    </rPh>
    <rPh sb="15" eb="17">
      <t>ルイジ</t>
    </rPh>
    <rPh sb="17" eb="19">
      <t>ダンタイ</t>
    </rPh>
    <rPh sb="20" eb="21">
      <t>オオ</t>
    </rPh>
    <rPh sb="23" eb="25">
      <t>シタマワ</t>
    </rPh>
    <rPh sb="27" eb="30">
      <t>ロウキュウカ</t>
    </rPh>
    <rPh sb="31" eb="33">
      <t>ドア</t>
    </rPh>
    <rPh sb="35" eb="36">
      <t>ヒク</t>
    </rPh>
    <rPh sb="40" eb="41">
      <t>シメ</t>
    </rPh>
    <rPh sb="48" eb="50">
      <t>コンゴ</t>
    </rPh>
    <rPh sb="51" eb="53">
      <t>ケイネン</t>
    </rPh>
    <rPh sb="53" eb="55">
      <t>ジョウキョウ</t>
    </rPh>
    <rPh sb="57" eb="59">
      <t>チュウシ</t>
    </rPh>
    <rPh sb="60" eb="62">
      <t>ヒツヨウ</t>
    </rPh>
    <rPh sb="66" eb="68">
      <t>カンキョ</t>
    </rPh>
    <rPh sb="68" eb="71">
      <t>ロウキュウカ</t>
    </rPh>
    <rPh sb="71" eb="72">
      <t>リツ</t>
    </rPh>
    <rPh sb="73" eb="75">
      <t>ルイジ</t>
    </rPh>
    <rPh sb="75" eb="77">
      <t>ダンタイ</t>
    </rPh>
    <rPh sb="78" eb="80">
      <t>ヒカク</t>
    </rPh>
    <rPh sb="82" eb="84">
      <t>ヒジョウ</t>
    </rPh>
    <rPh sb="85" eb="86">
      <t>ヒク</t>
    </rPh>
    <rPh sb="114" eb="116">
      <t>オスイ</t>
    </rPh>
    <rPh sb="116" eb="118">
      <t>カンキョ</t>
    </rPh>
    <rPh sb="141" eb="142">
      <t>コ</t>
    </rPh>
    <rPh sb="162" eb="164">
      <t>イチブ</t>
    </rPh>
    <rPh sb="166" eb="167">
      <t>カン</t>
    </rPh>
    <rPh sb="177" eb="178">
      <t>ミ</t>
    </rPh>
    <rPh sb="195" eb="197">
      <t>ウスイ</t>
    </rPh>
    <rPh sb="200" eb="201">
      <t>ジョウ</t>
    </rPh>
    <rPh sb="201" eb="203">
      <t>シセツ</t>
    </rPh>
    <rPh sb="205" eb="207">
      <t>デンキ</t>
    </rPh>
    <rPh sb="207" eb="209">
      <t>キカイ</t>
    </rPh>
    <rPh sb="209" eb="211">
      <t>セツビ</t>
    </rPh>
    <rPh sb="211" eb="212">
      <t>トウ</t>
    </rPh>
    <rPh sb="213" eb="216">
      <t>ロウキュウカ</t>
    </rPh>
    <rPh sb="217" eb="218">
      <t>スス</t>
    </rPh>
    <rPh sb="223" eb="225">
      <t>カイチク</t>
    </rPh>
    <rPh sb="226" eb="228">
      <t>コウシン</t>
    </rPh>
    <rPh sb="229" eb="231">
      <t>ヒツヨウ</t>
    </rPh>
    <rPh sb="235" eb="237">
      <t>カンキョ</t>
    </rPh>
    <rPh sb="237" eb="239">
      <t>カイゼン</t>
    </rPh>
    <rPh sb="239" eb="240">
      <t>リツ</t>
    </rPh>
    <rPh sb="241" eb="243">
      <t>トウカン</t>
    </rPh>
    <rPh sb="244" eb="248">
      <t>カンキョコウセイ</t>
    </rPh>
    <rPh sb="248" eb="250">
      <t>コウジ</t>
    </rPh>
    <rPh sb="250" eb="252">
      <t>ジッシ</t>
    </rPh>
    <rPh sb="256" eb="260">
      <t>ルイジダンタイ</t>
    </rPh>
    <rPh sb="261" eb="262">
      <t>ドウ</t>
    </rPh>
    <rPh sb="262" eb="264">
      <t>テイド</t>
    </rPh>
    <rPh sb="265" eb="267">
      <t>カイチク</t>
    </rPh>
    <rPh sb="268" eb="270">
      <t>コウシン</t>
    </rPh>
    <rPh sb="271" eb="273">
      <t>ジッシ</t>
    </rPh>
    <rPh sb="281" eb="282">
      <t>シメ</t>
    </rPh>
    <rPh sb="319" eb="321">
      <t>ケイカク</t>
    </rPh>
    <rPh sb="322" eb="324">
      <t>カツヨウ</t>
    </rPh>
    <rPh sb="326" eb="328">
      <t>イジ</t>
    </rPh>
    <rPh sb="328" eb="330">
      <t>カンリ</t>
    </rPh>
    <rPh sb="331" eb="333">
      <t>コウシン</t>
    </rPh>
    <rPh sb="333" eb="335">
      <t>ヒヨウ</t>
    </rPh>
    <rPh sb="336" eb="338">
      <t>シュクゲン</t>
    </rPh>
    <rPh sb="339" eb="342">
      <t>ヘイジュンカ</t>
    </rPh>
    <rPh sb="343" eb="344">
      <t>ハカ</t>
    </rPh>
    <rPh sb="346" eb="348">
      <t>カイチク</t>
    </rPh>
    <rPh sb="349" eb="351">
      <t>コウシン</t>
    </rPh>
    <rPh sb="352" eb="3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</si>
</sst>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0.11</c:v>
                </c:pt>
                <c:pt idx="4">
                  <c:v>0.2</c:v>
                </c:pt>
              </c:numCache>
            </c:numRef>
          </c:val>
          <c:extLst>
            <c:ext xmlns:c16="http://schemas.microsoft.com/office/drawing/2014/chart" uri="{C3380CC4-5D6E-409C-BE32-E72D297353CC}">
              <c16:uniqueId val="{00000000-2015-4566-AC7A-679124284B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0.24</c:v>
                </c:pt>
              </c:numCache>
            </c:numRef>
          </c:val>
          <c:smooth val="0"/>
          <c:extLst>
            <c:ext xmlns:c16="http://schemas.microsoft.com/office/drawing/2014/chart" uri="{C3380CC4-5D6E-409C-BE32-E72D297353CC}">
              <c16:uniqueId val="{00000001-2015-4566-AC7A-679124284B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2-4DD3-8481-CBCE8B1DF4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56.39</c:v>
                </c:pt>
                <c:pt idx="4">
                  <c:v>59.96</c:v>
                </c:pt>
              </c:numCache>
            </c:numRef>
          </c:val>
          <c:smooth val="0"/>
          <c:extLst>
            <c:ext xmlns:c16="http://schemas.microsoft.com/office/drawing/2014/chart" uri="{C3380CC4-5D6E-409C-BE32-E72D297353CC}">
              <c16:uniqueId val="{00000001-7E32-4DD3-8481-CBCE8B1DF4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87.87</c:v>
                </c:pt>
                <c:pt idx="4">
                  <c:v>88.98</c:v>
                </c:pt>
              </c:numCache>
            </c:numRef>
          </c:val>
          <c:extLst>
            <c:ext xmlns:c16="http://schemas.microsoft.com/office/drawing/2014/chart" uri="{C3380CC4-5D6E-409C-BE32-E72D297353CC}">
              <c16:uniqueId val="{00000000-F3F8-425B-9C78-EE87D742DB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91.45</c:v>
                </c:pt>
                <c:pt idx="4">
                  <c:v>94.27</c:v>
                </c:pt>
              </c:numCache>
            </c:numRef>
          </c:val>
          <c:smooth val="0"/>
          <c:extLst>
            <c:ext xmlns:c16="http://schemas.microsoft.com/office/drawing/2014/chart" uri="{C3380CC4-5D6E-409C-BE32-E72D297353CC}">
              <c16:uniqueId val="{00000001-F3F8-425B-9C78-EE87D742DB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111.51</c:v>
                </c:pt>
                <c:pt idx="4">
                  <c:v>109.69</c:v>
                </c:pt>
              </c:numCache>
            </c:numRef>
          </c:val>
          <c:extLst>
            <c:ext xmlns:c16="http://schemas.microsoft.com/office/drawing/2014/chart" uri="{C3380CC4-5D6E-409C-BE32-E72D297353CC}">
              <c16:uniqueId val="{00000000-BCFE-4108-B3A5-51AF4D9DA5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104.59</c:v>
                </c:pt>
                <c:pt idx="4">
                  <c:v>106.9</c:v>
                </c:pt>
              </c:numCache>
            </c:numRef>
          </c:val>
          <c:smooth val="0"/>
          <c:extLst>
            <c:ext xmlns:c16="http://schemas.microsoft.com/office/drawing/2014/chart" uri="{C3380CC4-5D6E-409C-BE32-E72D297353CC}">
              <c16:uniqueId val="{00000001-BCFE-4108-B3A5-51AF4D9DA5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3.48</c:v>
                </c:pt>
                <c:pt idx="4">
                  <c:v>6.93</c:v>
                </c:pt>
              </c:numCache>
            </c:numRef>
          </c:val>
          <c:extLst>
            <c:ext xmlns:c16="http://schemas.microsoft.com/office/drawing/2014/chart" uri="{C3380CC4-5D6E-409C-BE32-E72D297353CC}">
              <c16:uniqueId val="{00000000-CB2D-42A6-A2DF-2942FC74C2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14.8</c:v>
                </c:pt>
                <c:pt idx="4">
                  <c:v>25.2</c:v>
                </c:pt>
              </c:numCache>
            </c:numRef>
          </c:val>
          <c:smooth val="0"/>
          <c:extLst>
            <c:ext xmlns:c16="http://schemas.microsoft.com/office/drawing/2014/chart" uri="{C3380CC4-5D6E-409C-BE32-E72D297353CC}">
              <c16:uniqueId val="{00000001-CB2D-42A6-A2DF-2942FC74C2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0.09</c:v>
                </c:pt>
                <c:pt idx="4">
                  <c:v>0.09</c:v>
                </c:pt>
              </c:numCache>
            </c:numRef>
          </c:val>
          <c:extLst>
            <c:ext xmlns:c16="http://schemas.microsoft.com/office/drawing/2014/chart" uri="{C3380CC4-5D6E-409C-BE32-E72D297353CC}">
              <c16:uniqueId val="{00000000-E7F3-45AF-A2F9-D930350CEF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c:v>
                </c:pt>
                <c:pt idx="4">
                  <c:v>2.02</c:v>
                </c:pt>
              </c:numCache>
            </c:numRef>
          </c:val>
          <c:smooth val="0"/>
          <c:extLst>
            <c:ext xmlns:c16="http://schemas.microsoft.com/office/drawing/2014/chart" uri="{C3380CC4-5D6E-409C-BE32-E72D297353CC}">
              <c16:uniqueId val="{00000001-E7F3-45AF-A2F9-D930350CEF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C6E-4C3E-BB10-6AA7D0CD05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5.3</c:v>
                </c:pt>
              </c:numCache>
            </c:numRef>
          </c:val>
          <c:smooth val="0"/>
          <c:extLst>
            <c:ext xmlns:c16="http://schemas.microsoft.com/office/drawing/2014/chart" uri="{C3380CC4-5D6E-409C-BE32-E72D297353CC}">
              <c16:uniqueId val="{00000001-3C6E-4C3E-BB10-6AA7D0CD05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75.27</c:v>
                </c:pt>
                <c:pt idx="4">
                  <c:v>93.23</c:v>
                </c:pt>
              </c:numCache>
            </c:numRef>
          </c:val>
          <c:extLst>
            <c:ext xmlns:c16="http://schemas.microsoft.com/office/drawing/2014/chart" uri="{C3380CC4-5D6E-409C-BE32-E72D297353CC}">
              <c16:uniqueId val="{00000000-E399-408E-BB5A-A9BDE26697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57.6</c:v>
                </c:pt>
                <c:pt idx="4">
                  <c:v>72.92</c:v>
                </c:pt>
              </c:numCache>
            </c:numRef>
          </c:val>
          <c:smooth val="0"/>
          <c:extLst>
            <c:ext xmlns:c16="http://schemas.microsoft.com/office/drawing/2014/chart" uri="{C3380CC4-5D6E-409C-BE32-E72D297353CC}">
              <c16:uniqueId val="{00000001-E399-408E-BB5A-A9BDE26697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1739.98</c:v>
                </c:pt>
                <c:pt idx="4">
                  <c:v>1617.85</c:v>
                </c:pt>
              </c:numCache>
            </c:numRef>
          </c:val>
          <c:extLst>
            <c:ext xmlns:c16="http://schemas.microsoft.com/office/drawing/2014/chart" uri="{C3380CC4-5D6E-409C-BE32-E72D297353CC}">
              <c16:uniqueId val="{00000000-83B7-4B37-B732-A472EFE8DA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1008.36</c:v>
                </c:pt>
                <c:pt idx="4">
                  <c:v>734.47</c:v>
                </c:pt>
              </c:numCache>
            </c:numRef>
          </c:val>
          <c:smooth val="0"/>
          <c:extLst>
            <c:ext xmlns:c16="http://schemas.microsoft.com/office/drawing/2014/chart" uri="{C3380CC4-5D6E-409C-BE32-E72D297353CC}">
              <c16:uniqueId val="{00000001-83B7-4B37-B732-A472EFE8DA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68.13</c:v>
                </c:pt>
                <c:pt idx="4">
                  <c:v>68.52</c:v>
                </c:pt>
              </c:numCache>
            </c:numRef>
          </c:val>
          <c:extLst>
            <c:ext xmlns:c16="http://schemas.microsoft.com/office/drawing/2014/chart" uri="{C3380CC4-5D6E-409C-BE32-E72D297353CC}">
              <c16:uniqueId val="{00000000-0542-4BDF-9FCD-EB94107B84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85.67</c:v>
                </c:pt>
                <c:pt idx="4">
                  <c:v>90.69</c:v>
                </c:pt>
              </c:numCache>
            </c:numRef>
          </c:val>
          <c:smooth val="0"/>
          <c:extLst>
            <c:ext xmlns:c16="http://schemas.microsoft.com/office/drawing/2014/chart" uri="{C3380CC4-5D6E-409C-BE32-E72D297353CC}">
              <c16:uniqueId val="{00000001-0542-4BDF-9FCD-EB94107B84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150.59</c:v>
                </c:pt>
                <c:pt idx="4">
                  <c:v>150.41999999999999</c:v>
                </c:pt>
              </c:numCache>
            </c:numRef>
          </c:val>
          <c:extLst>
            <c:ext xmlns:c16="http://schemas.microsoft.com/office/drawing/2014/chart" uri="{C3380CC4-5D6E-409C-BE32-E72D297353CC}">
              <c16:uniqueId val="{00000000-9C9D-4367-8602-2EA7B4F405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146.12</c:v>
                </c:pt>
                <c:pt idx="4">
                  <c:v>138.52000000000001</c:v>
                </c:pt>
              </c:numCache>
            </c:numRef>
          </c:val>
          <c:smooth val="0"/>
          <c:extLst>
            <c:ext xmlns:c16="http://schemas.microsoft.com/office/drawing/2014/chart" uri="{C3380CC4-5D6E-409C-BE32-E72D297353CC}">
              <c16:uniqueId val="{00000001-9C9D-4367-8602-2EA7B4F405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9" t="str">
        <f>データ!H6</f>
        <v>愛知県　武豊町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2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46">
        <f>データ!S6</f>
        <v>43401</v>
      </c>
      <c r="AM8" s="46"/>
      <c r="AN8" s="46"/>
      <c r="AO8" s="46"/>
      <c r="AP8" s="46"/>
      <c r="AQ8" s="46"/>
      <c r="AR8" s="46"/>
      <c r="AS8" s="46"/>
      <c r="AT8" s="47">
        <f>データ!T6</f>
        <v>26.37</v>
      </c>
      <c r="AU8" s="47"/>
      <c r="AV8" s="47"/>
      <c r="AW8" s="47"/>
      <c r="AX8" s="47"/>
      <c r="AY8" s="47"/>
      <c r="AZ8" s="47"/>
      <c r="BA8" s="47"/>
      <c r="BB8" s="47">
        <f>データ!U6</f>
        <v>1645.85</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2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5">
      <c r="A10" s="2"/>
      <c r="B10" s="47" t="str">
        <f>データ!N6</f>
        <v>-</v>
      </c>
      <c r="C10" s="47"/>
      <c r="D10" s="47"/>
      <c r="E10" s="47"/>
      <c r="F10" s="47"/>
      <c r="G10" s="47"/>
      <c r="H10" s="47"/>
      <c r="I10" s="47">
        <f>データ!O6</f>
        <v>65.52</v>
      </c>
      <c r="J10" s="47"/>
      <c r="K10" s="47"/>
      <c r="L10" s="47"/>
      <c r="M10" s="47"/>
      <c r="N10" s="47"/>
      <c r="O10" s="47"/>
      <c r="P10" s="47">
        <f>データ!P6</f>
        <v>81.58</v>
      </c>
      <c r="Q10" s="47"/>
      <c r="R10" s="47"/>
      <c r="S10" s="47"/>
      <c r="T10" s="47"/>
      <c r="U10" s="47"/>
      <c r="V10" s="47"/>
      <c r="W10" s="47">
        <f>データ!Q6</f>
        <v>101.14</v>
      </c>
      <c r="X10" s="47"/>
      <c r="Y10" s="47"/>
      <c r="Z10" s="47"/>
      <c r="AA10" s="47"/>
      <c r="AB10" s="47"/>
      <c r="AC10" s="47"/>
      <c r="AD10" s="46">
        <f>データ!R6</f>
        <v>1870</v>
      </c>
      <c r="AE10" s="46"/>
      <c r="AF10" s="46"/>
      <c r="AG10" s="46"/>
      <c r="AH10" s="46"/>
      <c r="AI10" s="46"/>
      <c r="AJ10" s="46"/>
      <c r="AK10" s="2"/>
      <c r="AL10" s="46">
        <f>データ!V6</f>
        <v>35270</v>
      </c>
      <c r="AM10" s="46"/>
      <c r="AN10" s="46"/>
      <c r="AO10" s="46"/>
      <c r="AP10" s="46"/>
      <c r="AQ10" s="46"/>
      <c r="AR10" s="46"/>
      <c r="AS10" s="46"/>
      <c r="AT10" s="47">
        <f>データ!W6</f>
        <v>6.7</v>
      </c>
      <c r="AU10" s="47"/>
      <c r="AV10" s="47"/>
      <c r="AW10" s="47"/>
      <c r="AX10" s="47"/>
      <c r="AY10" s="47"/>
      <c r="AZ10" s="47"/>
      <c r="BA10" s="47"/>
      <c r="BB10" s="47">
        <f>データ!X6</f>
        <v>5264.18</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YkzbilL1iV4ztz15u34E9sZwgxDMqBqPVW9qKKapxiiOli3HNUjhPEh9+FPgYYJF6QABfIQlKIU+XwM1TxTkA==" saltValue="iLLqxoufoCW9zULOUZkL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234478</v>
      </c>
      <c r="D6" s="19">
        <f t="shared" si="3"/>
        <v>46</v>
      </c>
      <c r="E6" s="19">
        <f t="shared" si="3"/>
        <v>17</v>
      </c>
      <c r="F6" s="19">
        <f t="shared" si="3"/>
        <v>1</v>
      </c>
      <c r="G6" s="19">
        <f t="shared" si="3"/>
        <v>0</v>
      </c>
      <c r="H6" s="19" t="str">
        <f t="shared" si="3"/>
        <v>愛知県　武豊町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65.52</v>
      </c>
      <c r="P6" s="20">
        <f t="shared" si="3"/>
        <v>81.58</v>
      </c>
      <c r="Q6" s="20">
        <f t="shared" si="3"/>
        <v>101.14</v>
      </c>
      <c r="R6" s="20">
        <f t="shared" si="3"/>
        <v>1870</v>
      </c>
      <c r="S6" s="20">
        <f t="shared" si="3"/>
        <v>43401</v>
      </c>
      <c r="T6" s="20">
        <f t="shared" si="3"/>
        <v>26.37</v>
      </c>
      <c r="U6" s="20">
        <f t="shared" si="3"/>
        <v>1645.85</v>
      </c>
      <c r="V6" s="20">
        <f t="shared" si="3"/>
        <v>35270</v>
      </c>
      <c r="W6" s="20">
        <f t="shared" si="3"/>
        <v>6.7</v>
      </c>
      <c r="X6" s="20">
        <f t="shared" si="3"/>
        <v>5264.18</v>
      </c>
      <c r="Y6" s="21" t="str">
        <f>IF(Y7="",NA(),Y7)</f>
        <v>-</v>
      </c>
      <c r="Z6" s="21" t="str">
        <f t="shared" ref="Z6:AH6" si="4">IF(Z7="",NA(),Z7)</f>
        <v>-</v>
      </c>
      <c r="AA6" s="21" t="str">
        <f t="shared" si="4"/>
        <v>-</v>
      </c>
      <c r="AB6" s="21">
        <f t="shared" si="4"/>
        <v>111.51</v>
      </c>
      <c r="AC6" s="21">
        <f t="shared" si="4"/>
        <v>109.69</v>
      </c>
      <c r="AD6" s="21" t="str">
        <f t="shared" si="4"/>
        <v>-</v>
      </c>
      <c r="AE6" s="21" t="str">
        <f t="shared" si="4"/>
        <v>-</v>
      </c>
      <c r="AF6" s="21" t="str">
        <f t="shared" si="4"/>
        <v>-</v>
      </c>
      <c r="AG6" s="21">
        <f t="shared" si="4"/>
        <v>104.59</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0.83</v>
      </c>
      <c r="AS6" s="21">
        <f t="shared" si="5"/>
        <v>5.3</v>
      </c>
      <c r="AT6" s="20" t="str">
        <f>IF(AT7="","",IF(AT7="-","【-】","【"&amp;SUBSTITUTE(TEXT(AT7,"#,##0.00"),"-","△")&amp;"】"))</f>
        <v>【3.09】</v>
      </c>
      <c r="AU6" s="21" t="str">
        <f>IF(AU7="",NA(),AU7)</f>
        <v>-</v>
      </c>
      <c r="AV6" s="21" t="str">
        <f t="shared" ref="AV6:BD6" si="6">IF(AV7="",NA(),AV7)</f>
        <v>-</v>
      </c>
      <c r="AW6" s="21" t="str">
        <f t="shared" si="6"/>
        <v>-</v>
      </c>
      <c r="AX6" s="21">
        <f t="shared" si="6"/>
        <v>75.27</v>
      </c>
      <c r="AY6" s="21">
        <f t="shared" si="6"/>
        <v>93.23</v>
      </c>
      <c r="AZ6" s="21" t="str">
        <f t="shared" si="6"/>
        <v>-</v>
      </c>
      <c r="BA6" s="21" t="str">
        <f t="shared" si="6"/>
        <v>-</v>
      </c>
      <c r="BB6" s="21" t="str">
        <f t="shared" si="6"/>
        <v>-</v>
      </c>
      <c r="BC6" s="21">
        <f t="shared" si="6"/>
        <v>57.6</v>
      </c>
      <c r="BD6" s="21">
        <f t="shared" si="6"/>
        <v>72.92</v>
      </c>
      <c r="BE6" s="20" t="str">
        <f>IF(BE7="","",IF(BE7="-","【-】","【"&amp;SUBSTITUTE(TEXT(BE7,"#,##0.00"),"-","△")&amp;"】"))</f>
        <v>【71.39】</v>
      </c>
      <c r="BF6" s="21" t="str">
        <f>IF(BF7="",NA(),BF7)</f>
        <v>-</v>
      </c>
      <c r="BG6" s="21" t="str">
        <f t="shared" ref="BG6:BO6" si="7">IF(BG7="",NA(),BG7)</f>
        <v>-</v>
      </c>
      <c r="BH6" s="21" t="str">
        <f t="shared" si="7"/>
        <v>-</v>
      </c>
      <c r="BI6" s="21">
        <f t="shared" si="7"/>
        <v>1739.98</v>
      </c>
      <c r="BJ6" s="21">
        <f t="shared" si="7"/>
        <v>1617.85</v>
      </c>
      <c r="BK6" s="21" t="str">
        <f t="shared" si="7"/>
        <v>-</v>
      </c>
      <c r="BL6" s="21" t="str">
        <f t="shared" si="7"/>
        <v>-</v>
      </c>
      <c r="BM6" s="21" t="str">
        <f t="shared" si="7"/>
        <v>-</v>
      </c>
      <c r="BN6" s="21">
        <f t="shared" si="7"/>
        <v>1008.36</v>
      </c>
      <c r="BO6" s="21">
        <f t="shared" si="7"/>
        <v>734.47</v>
      </c>
      <c r="BP6" s="20" t="str">
        <f>IF(BP7="","",IF(BP7="-","【-】","【"&amp;SUBSTITUTE(TEXT(BP7,"#,##0.00"),"-","△")&amp;"】"))</f>
        <v>【669.11】</v>
      </c>
      <c r="BQ6" s="21" t="str">
        <f>IF(BQ7="",NA(),BQ7)</f>
        <v>-</v>
      </c>
      <c r="BR6" s="21" t="str">
        <f t="shared" ref="BR6:BZ6" si="8">IF(BR7="",NA(),BR7)</f>
        <v>-</v>
      </c>
      <c r="BS6" s="21" t="str">
        <f t="shared" si="8"/>
        <v>-</v>
      </c>
      <c r="BT6" s="21">
        <f t="shared" si="8"/>
        <v>68.13</v>
      </c>
      <c r="BU6" s="21">
        <f t="shared" si="8"/>
        <v>68.52</v>
      </c>
      <c r="BV6" s="21" t="str">
        <f t="shared" si="8"/>
        <v>-</v>
      </c>
      <c r="BW6" s="21" t="str">
        <f t="shared" si="8"/>
        <v>-</v>
      </c>
      <c r="BX6" s="21" t="str">
        <f t="shared" si="8"/>
        <v>-</v>
      </c>
      <c r="BY6" s="21">
        <f t="shared" si="8"/>
        <v>85.67</v>
      </c>
      <c r="BZ6" s="21">
        <f t="shared" si="8"/>
        <v>90.69</v>
      </c>
      <c r="CA6" s="20" t="str">
        <f>IF(CA7="","",IF(CA7="-","【-】","【"&amp;SUBSTITUTE(TEXT(CA7,"#,##0.00"),"-","△")&amp;"】"))</f>
        <v>【99.73】</v>
      </c>
      <c r="CB6" s="21" t="str">
        <f>IF(CB7="",NA(),CB7)</f>
        <v>-</v>
      </c>
      <c r="CC6" s="21" t="str">
        <f t="shared" ref="CC6:CK6" si="9">IF(CC7="",NA(),CC7)</f>
        <v>-</v>
      </c>
      <c r="CD6" s="21" t="str">
        <f t="shared" si="9"/>
        <v>-</v>
      </c>
      <c r="CE6" s="21">
        <f t="shared" si="9"/>
        <v>150.59</v>
      </c>
      <c r="CF6" s="21">
        <f t="shared" si="9"/>
        <v>150.41999999999999</v>
      </c>
      <c r="CG6" s="21" t="str">
        <f t="shared" si="9"/>
        <v>-</v>
      </c>
      <c r="CH6" s="21" t="str">
        <f t="shared" si="9"/>
        <v>-</v>
      </c>
      <c r="CI6" s="21" t="str">
        <f t="shared" si="9"/>
        <v>-</v>
      </c>
      <c r="CJ6" s="21">
        <f t="shared" si="9"/>
        <v>146.12</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56.39</v>
      </c>
      <c r="CV6" s="21">
        <f t="shared" si="10"/>
        <v>59.96</v>
      </c>
      <c r="CW6" s="20" t="str">
        <f>IF(CW7="","",IF(CW7="-","【-】","【"&amp;SUBSTITUTE(TEXT(CW7,"#,##0.00"),"-","△")&amp;"】"))</f>
        <v>【59.99】</v>
      </c>
      <c r="CX6" s="21" t="str">
        <f>IF(CX7="",NA(),CX7)</f>
        <v>-</v>
      </c>
      <c r="CY6" s="21" t="str">
        <f t="shared" ref="CY6:DG6" si="11">IF(CY7="",NA(),CY7)</f>
        <v>-</v>
      </c>
      <c r="CZ6" s="21" t="str">
        <f t="shared" si="11"/>
        <v>-</v>
      </c>
      <c r="DA6" s="21">
        <f t="shared" si="11"/>
        <v>87.87</v>
      </c>
      <c r="DB6" s="21">
        <f t="shared" si="11"/>
        <v>88.98</v>
      </c>
      <c r="DC6" s="21" t="str">
        <f t="shared" si="11"/>
        <v>-</v>
      </c>
      <c r="DD6" s="21" t="str">
        <f t="shared" si="11"/>
        <v>-</v>
      </c>
      <c r="DE6" s="21" t="str">
        <f t="shared" si="11"/>
        <v>-</v>
      </c>
      <c r="DF6" s="21">
        <f t="shared" si="11"/>
        <v>91.45</v>
      </c>
      <c r="DG6" s="21">
        <f t="shared" si="11"/>
        <v>94.27</v>
      </c>
      <c r="DH6" s="20" t="str">
        <f>IF(DH7="","",IF(DH7="-","【-】","【"&amp;SUBSTITUTE(TEXT(DH7,"#,##0.00"),"-","△")&amp;"】"))</f>
        <v>【95.72】</v>
      </c>
      <c r="DI6" s="21" t="str">
        <f>IF(DI7="",NA(),DI7)</f>
        <v>-</v>
      </c>
      <c r="DJ6" s="21" t="str">
        <f t="shared" ref="DJ6:DR6" si="12">IF(DJ7="",NA(),DJ7)</f>
        <v>-</v>
      </c>
      <c r="DK6" s="21" t="str">
        <f t="shared" si="12"/>
        <v>-</v>
      </c>
      <c r="DL6" s="21">
        <f t="shared" si="12"/>
        <v>3.48</v>
      </c>
      <c r="DM6" s="21">
        <f t="shared" si="12"/>
        <v>6.93</v>
      </c>
      <c r="DN6" s="21" t="str">
        <f t="shared" si="12"/>
        <v>-</v>
      </c>
      <c r="DO6" s="21" t="str">
        <f t="shared" si="12"/>
        <v>-</v>
      </c>
      <c r="DP6" s="21" t="str">
        <f t="shared" si="12"/>
        <v>-</v>
      </c>
      <c r="DQ6" s="21">
        <f t="shared" si="12"/>
        <v>14.8</v>
      </c>
      <c r="DR6" s="21">
        <f t="shared" si="12"/>
        <v>25.2</v>
      </c>
      <c r="DS6" s="20" t="str">
        <f>IF(DS7="","",IF(DS7="-","【-】","【"&amp;SUBSTITUTE(TEXT(DS7,"#,##0.00"),"-","△")&amp;"】"))</f>
        <v>【38.17】</v>
      </c>
      <c r="DT6" s="21" t="str">
        <f>IF(DT7="",NA(),DT7)</f>
        <v>-</v>
      </c>
      <c r="DU6" s="21" t="str">
        <f t="shared" ref="DU6:EC6" si="13">IF(DU7="",NA(),DU7)</f>
        <v>-</v>
      </c>
      <c r="DV6" s="21" t="str">
        <f t="shared" si="13"/>
        <v>-</v>
      </c>
      <c r="DW6" s="21">
        <f t="shared" si="13"/>
        <v>0.09</v>
      </c>
      <c r="DX6" s="21">
        <f t="shared" si="13"/>
        <v>0.09</v>
      </c>
      <c r="DY6" s="21" t="str">
        <f t="shared" si="13"/>
        <v>-</v>
      </c>
      <c r="DZ6" s="21" t="str">
        <f t="shared" si="13"/>
        <v>-</v>
      </c>
      <c r="EA6" s="21" t="str">
        <f t="shared" si="13"/>
        <v>-</v>
      </c>
      <c r="EB6" s="21">
        <f t="shared" si="13"/>
        <v>0.1</v>
      </c>
      <c r="EC6" s="21">
        <f t="shared" si="13"/>
        <v>2.02</v>
      </c>
      <c r="ED6" s="20" t="str">
        <f>IF(ED7="","",IF(ED7="-","【-】","【"&amp;SUBSTITUTE(TEXT(ED7,"#,##0.00"),"-","△")&amp;"】"))</f>
        <v>【6.54】</v>
      </c>
      <c r="EE6" s="21" t="str">
        <f>IF(EE7="",NA(),EE7)</f>
        <v>-</v>
      </c>
      <c r="EF6" s="21" t="str">
        <f t="shared" ref="EF6:EN6" si="14">IF(EF7="",NA(),EF7)</f>
        <v>-</v>
      </c>
      <c r="EG6" s="21" t="str">
        <f t="shared" si="14"/>
        <v>-</v>
      </c>
      <c r="EH6" s="21">
        <f t="shared" si="14"/>
        <v>0.11</v>
      </c>
      <c r="EI6" s="21">
        <f t="shared" si="14"/>
        <v>0.2</v>
      </c>
      <c r="EJ6" s="21" t="str">
        <f t="shared" si="14"/>
        <v>-</v>
      </c>
      <c r="EK6" s="21" t="str">
        <f t="shared" si="14"/>
        <v>-</v>
      </c>
      <c r="EL6" s="21" t="str">
        <f t="shared" si="14"/>
        <v>-</v>
      </c>
      <c r="EM6" s="21">
        <f t="shared" si="14"/>
        <v>0.09</v>
      </c>
      <c r="EN6" s="21">
        <f t="shared" si="14"/>
        <v>0.24</v>
      </c>
      <c r="EO6" s="20" t="str">
        <f>IF(EO7="","",IF(EO7="-","【-】","【"&amp;SUBSTITUTE(TEXT(EO7,"#,##0.00"),"-","△")&amp;"】"))</f>
        <v>【0.24】</v>
      </c>
    </row>
    <row r="7" spans="1:148" s="22" customFormat="1" x14ac:dyDescent="0.25">
      <c r="A7" s="14"/>
      <c r="B7" s="23">
        <v>2021</v>
      </c>
      <c r="C7" s="23">
        <v>234478</v>
      </c>
      <c r="D7" s="23">
        <v>46</v>
      </c>
      <c r="E7" s="23">
        <v>17</v>
      </c>
      <c r="F7" s="23">
        <v>1</v>
      </c>
      <c r="G7" s="23">
        <v>0</v>
      </c>
      <c r="H7" s="23" t="s">
        <v>96</v>
      </c>
      <c r="I7" s="23" t="s">
        <v>97</v>
      </c>
      <c r="J7" s="23" t="s">
        <v>98</v>
      </c>
      <c r="K7" s="23" t="s">
        <v>99</v>
      </c>
      <c r="L7" s="23" t="s">
        <v>100</v>
      </c>
      <c r="M7" s="23" t="s">
        <v>101</v>
      </c>
      <c r="N7" s="24" t="s">
        <v>102</v>
      </c>
      <c r="O7" s="24">
        <v>65.52</v>
      </c>
      <c r="P7" s="24">
        <v>81.58</v>
      </c>
      <c r="Q7" s="24">
        <v>101.14</v>
      </c>
      <c r="R7" s="24">
        <v>1870</v>
      </c>
      <c r="S7" s="24">
        <v>43401</v>
      </c>
      <c r="T7" s="24">
        <v>26.37</v>
      </c>
      <c r="U7" s="24">
        <v>1645.85</v>
      </c>
      <c r="V7" s="24">
        <v>35270</v>
      </c>
      <c r="W7" s="24">
        <v>6.7</v>
      </c>
      <c r="X7" s="24">
        <v>5264.18</v>
      </c>
      <c r="Y7" s="24" t="s">
        <v>102</v>
      </c>
      <c r="Z7" s="24" t="s">
        <v>102</v>
      </c>
      <c r="AA7" s="24" t="s">
        <v>102</v>
      </c>
      <c r="AB7" s="24">
        <v>111.51</v>
      </c>
      <c r="AC7" s="24">
        <v>109.69</v>
      </c>
      <c r="AD7" s="24" t="s">
        <v>102</v>
      </c>
      <c r="AE7" s="24" t="s">
        <v>102</v>
      </c>
      <c r="AF7" s="24" t="s">
        <v>102</v>
      </c>
      <c r="AG7" s="24">
        <v>104.59</v>
      </c>
      <c r="AH7" s="24">
        <v>106.9</v>
      </c>
      <c r="AI7" s="24">
        <v>107.02</v>
      </c>
      <c r="AJ7" s="24" t="s">
        <v>102</v>
      </c>
      <c r="AK7" s="24" t="s">
        <v>102</v>
      </c>
      <c r="AL7" s="24" t="s">
        <v>102</v>
      </c>
      <c r="AM7" s="24">
        <v>0</v>
      </c>
      <c r="AN7" s="24">
        <v>0</v>
      </c>
      <c r="AO7" s="24" t="s">
        <v>102</v>
      </c>
      <c r="AP7" s="24" t="s">
        <v>102</v>
      </c>
      <c r="AQ7" s="24" t="s">
        <v>102</v>
      </c>
      <c r="AR7" s="24">
        <v>0.83</v>
      </c>
      <c r="AS7" s="24">
        <v>5.3</v>
      </c>
      <c r="AT7" s="24">
        <v>3.09</v>
      </c>
      <c r="AU7" s="24" t="s">
        <v>102</v>
      </c>
      <c r="AV7" s="24" t="s">
        <v>102</v>
      </c>
      <c r="AW7" s="24" t="s">
        <v>102</v>
      </c>
      <c r="AX7" s="24">
        <v>75.27</v>
      </c>
      <c r="AY7" s="24">
        <v>93.23</v>
      </c>
      <c r="AZ7" s="24" t="s">
        <v>102</v>
      </c>
      <c r="BA7" s="24" t="s">
        <v>102</v>
      </c>
      <c r="BB7" s="24" t="s">
        <v>102</v>
      </c>
      <c r="BC7" s="24">
        <v>57.6</v>
      </c>
      <c r="BD7" s="24">
        <v>72.92</v>
      </c>
      <c r="BE7" s="24">
        <v>71.39</v>
      </c>
      <c r="BF7" s="24" t="s">
        <v>102</v>
      </c>
      <c r="BG7" s="24" t="s">
        <v>102</v>
      </c>
      <c r="BH7" s="24" t="s">
        <v>102</v>
      </c>
      <c r="BI7" s="24">
        <v>1739.98</v>
      </c>
      <c r="BJ7" s="24">
        <v>1617.85</v>
      </c>
      <c r="BK7" s="24" t="s">
        <v>102</v>
      </c>
      <c r="BL7" s="24" t="s">
        <v>102</v>
      </c>
      <c r="BM7" s="24" t="s">
        <v>102</v>
      </c>
      <c r="BN7" s="24">
        <v>1008.36</v>
      </c>
      <c r="BO7" s="24">
        <v>734.47</v>
      </c>
      <c r="BP7" s="24">
        <v>669.11</v>
      </c>
      <c r="BQ7" s="24" t="s">
        <v>102</v>
      </c>
      <c r="BR7" s="24" t="s">
        <v>102</v>
      </c>
      <c r="BS7" s="24" t="s">
        <v>102</v>
      </c>
      <c r="BT7" s="24">
        <v>68.13</v>
      </c>
      <c r="BU7" s="24">
        <v>68.52</v>
      </c>
      <c r="BV7" s="24" t="s">
        <v>102</v>
      </c>
      <c r="BW7" s="24" t="s">
        <v>102</v>
      </c>
      <c r="BX7" s="24" t="s">
        <v>102</v>
      </c>
      <c r="BY7" s="24">
        <v>85.67</v>
      </c>
      <c r="BZ7" s="24">
        <v>90.69</v>
      </c>
      <c r="CA7" s="24">
        <v>99.73</v>
      </c>
      <c r="CB7" s="24" t="s">
        <v>102</v>
      </c>
      <c r="CC7" s="24" t="s">
        <v>102</v>
      </c>
      <c r="CD7" s="24" t="s">
        <v>102</v>
      </c>
      <c r="CE7" s="24">
        <v>150.59</v>
      </c>
      <c r="CF7" s="24">
        <v>150.41999999999999</v>
      </c>
      <c r="CG7" s="24" t="s">
        <v>102</v>
      </c>
      <c r="CH7" s="24" t="s">
        <v>102</v>
      </c>
      <c r="CI7" s="24" t="s">
        <v>102</v>
      </c>
      <c r="CJ7" s="24">
        <v>146.12</v>
      </c>
      <c r="CK7" s="24">
        <v>138.52000000000001</v>
      </c>
      <c r="CL7" s="24">
        <v>134.97999999999999</v>
      </c>
      <c r="CM7" s="24" t="s">
        <v>102</v>
      </c>
      <c r="CN7" s="24" t="s">
        <v>102</v>
      </c>
      <c r="CO7" s="24" t="s">
        <v>102</v>
      </c>
      <c r="CP7" s="24" t="s">
        <v>102</v>
      </c>
      <c r="CQ7" s="24" t="s">
        <v>102</v>
      </c>
      <c r="CR7" s="24" t="s">
        <v>102</v>
      </c>
      <c r="CS7" s="24" t="s">
        <v>102</v>
      </c>
      <c r="CT7" s="24" t="s">
        <v>102</v>
      </c>
      <c r="CU7" s="24">
        <v>56.39</v>
      </c>
      <c r="CV7" s="24">
        <v>59.96</v>
      </c>
      <c r="CW7" s="24">
        <v>59.99</v>
      </c>
      <c r="CX7" s="24" t="s">
        <v>102</v>
      </c>
      <c r="CY7" s="24" t="s">
        <v>102</v>
      </c>
      <c r="CZ7" s="24" t="s">
        <v>102</v>
      </c>
      <c r="DA7" s="24">
        <v>87.87</v>
      </c>
      <c r="DB7" s="24">
        <v>88.98</v>
      </c>
      <c r="DC7" s="24" t="s">
        <v>102</v>
      </c>
      <c r="DD7" s="24" t="s">
        <v>102</v>
      </c>
      <c r="DE7" s="24" t="s">
        <v>102</v>
      </c>
      <c r="DF7" s="24">
        <v>91.45</v>
      </c>
      <c r="DG7" s="24">
        <v>94.27</v>
      </c>
      <c r="DH7" s="24">
        <v>95.72</v>
      </c>
      <c r="DI7" s="24" t="s">
        <v>102</v>
      </c>
      <c r="DJ7" s="24" t="s">
        <v>102</v>
      </c>
      <c r="DK7" s="24" t="s">
        <v>102</v>
      </c>
      <c r="DL7" s="24">
        <v>3.48</v>
      </c>
      <c r="DM7" s="24">
        <v>6.93</v>
      </c>
      <c r="DN7" s="24" t="s">
        <v>102</v>
      </c>
      <c r="DO7" s="24" t="s">
        <v>102</v>
      </c>
      <c r="DP7" s="24" t="s">
        <v>102</v>
      </c>
      <c r="DQ7" s="24">
        <v>14.8</v>
      </c>
      <c r="DR7" s="24">
        <v>25.2</v>
      </c>
      <c r="DS7" s="24">
        <v>38.17</v>
      </c>
      <c r="DT7" s="24" t="s">
        <v>102</v>
      </c>
      <c r="DU7" s="24" t="s">
        <v>102</v>
      </c>
      <c r="DV7" s="24" t="s">
        <v>102</v>
      </c>
      <c r="DW7" s="24">
        <v>0.09</v>
      </c>
      <c r="DX7" s="24">
        <v>0.09</v>
      </c>
      <c r="DY7" s="24" t="s">
        <v>102</v>
      </c>
      <c r="DZ7" s="24" t="s">
        <v>102</v>
      </c>
      <c r="EA7" s="24" t="s">
        <v>102</v>
      </c>
      <c r="EB7" s="24">
        <v>0.1</v>
      </c>
      <c r="EC7" s="24">
        <v>2.02</v>
      </c>
      <c r="ED7" s="24">
        <v>6.54</v>
      </c>
      <c r="EE7" s="24" t="s">
        <v>102</v>
      </c>
      <c r="EF7" s="24" t="s">
        <v>102</v>
      </c>
      <c r="EG7" s="24" t="s">
        <v>102</v>
      </c>
      <c r="EH7" s="24">
        <v>0.11</v>
      </c>
      <c r="EI7" s="24">
        <v>0.2</v>
      </c>
      <c r="EJ7" s="24" t="s">
        <v>102</v>
      </c>
      <c r="EK7" s="24" t="s">
        <v>102</v>
      </c>
      <c r="EL7" s="24" t="s">
        <v>102</v>
      </c>
      <c r="EM7" s="24">
        <v>0.09</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2023-01-12T23:31:54Z</dcterms:created>
  <dcterms:modified xsi:type="dcterms:W3CDTF">2023-01-26T03:11:00Z</dcterms:modified>
  <cp:category/>
</cp:coreProperties>
</file>