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4\07_完成版データ（事業ごと）\07特定環境保全公共下水道\"/>
    </mc:Choice>
  </mc:AlternateContent>
  <xr:revisionPtr revIDLastSave="0" documentId="13_ncr:1_{094AA2BA-BF9C-471C-9A04-5F45BADB7D6F}" xr6:coauthVersionLast="36" xr6:coauthVersionMax="47" xr10:uidLastSave="{00000000-0000-0000-0000-000000000000}"/>
  <workbookProtection workbookAlgorithmName="SHA-512" workbookHashValue="HbMWVzKseV0sCP1RbMfS97tw/yycWOMSelLdXirXr20u51WrjMHtDR9HHD5t1gWuZXXDJxBASCrlOXNpKpv4Mg==" workbookSaltValue="yLdEPezhzo92qqsG+U0P9w==" workbookSpinCount="100000" lockStructure="1"/>
  <bookViews>
    <workbookView xWindow="0" yWindow="0" windowWidth="20490" windowHeight="745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I10" i="4" s="1"/>
  <c r="N6" i="5"/>
  <c r="B10" i="4" s="1"/>
  <c r="M6" i="5"/>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J85" i="4"/>
  <c r="I85" i="4"/>
  <c r="E85" i="4"/>
  <c r="AT10" i="4"/>
  <c r="AL10" i="4"/>
  <c r="AD10" i="4"/>
  <c r="AL8" i="4"/>
  <c r="AD8" i="4"/>
  <c r="P8" i="4"/>
</calcChain>
</file>

<file path=xl/sharedStrings.xml><?xml version="1.0" encoding="utf-8"?>
<sst xmlns="http://schemas.openxmlformats.org/spreadsheetml/2006/main" count="278" uniqueCount="116">
  <si>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</si>
  <si>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</si>
  <si>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</si>
  <si>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</si>
  <si>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</si>
  <si>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</si>
  <si>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</si>
  <si>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</si>
  <si>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</si>
  <si>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</si>
  <si>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</si>
  <si>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</si>
  <si>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</si>
  <si>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</si>
  <si>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</si>
  <si>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</si>
  <si>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</si>
  <si>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</si>
  <si>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</si>
  <si>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</si>
  <si>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</si>
  <si>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</si>
  <si>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</si>
  <si>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</si>
  <si>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</si>
  <si>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</si>
  <si>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</si>
  <si>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</si>
  <si>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</si>
  <si>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</si>
  <si>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</si>
  <si>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</si>
  <si>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</si>
  <si>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</si>
  <si>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</si>
  <si>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</si>
  <si>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</si>
  <si>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</si>
  <si>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</si>
  <si>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</si>
  <si>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</si>
  <si>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</si>
  <si>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</si>
  <si>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</si>
  <si>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</si>
  <si>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</si>
  <si>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</si>
  <si>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</si>
  <si>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</si>
  <si>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</si>
  <si>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</si>
  <si>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</si>
  <si>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</si>
  <si>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</si>
  <si>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</si>
  <si>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</si>
  <si>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</si>
  <si>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</si>
  <si>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</si>
  <si>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</si>
  <si>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</si>
  <si>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</si>
  <si>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</si>
  <si>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</si>
  <si>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</si>
  <si>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</si>
  <si>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</si>
  <si>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</si>
  <si>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</si>
  <si>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</si>
  <si>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</si>
  <si>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</si>
  <si>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</si>
  <si>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</si>
  <si>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</si>
  <si>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</si>
  <si>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</si>
  <si>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</si>
  <si>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</si>
  <si>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</si>
  <si>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</si>
  <si>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</si>
  <si>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</si>
  <si>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</si>
  <si>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</si>
  <si>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</si>
  <si>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</si>
  <si>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</si>
  <si>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</si>
  <si>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</si>
  <si>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</si>
  <si>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</si>
  <si>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</si>
  <si>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</si>
  <si>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</si>
  <si>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</si>
  <si>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小牧市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</si>
  <si>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</si>
  <si>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</si>
  <si>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</si>
  <si>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</si>
  <si>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</si>
  <si>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</si>
  <si>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</si>
  <si>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</si>
  <si>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</si>
  <si>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</si>
  <si>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</si>
  <si>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</si>
  <si>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</si>
  <si>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</si>
  <si>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</si>
  <si>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</si>
  <si>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⑤経費回収率が低く、経費の削減や収益の向上のための取り組みが求められている。
将来の人口減少による有収水量の減少や老朽化した施設の更新費用の増大に対応するため、令和4年策定の長期経営計画に基づき、経営改善を図っていく。
また、近隣市町村との広域化・共同化に向け協議を進めている。</t>
  </si>
  <si>
    <r>
      <t>①経常収支比率は前年度、3年に1度の流域下水道維持管理負担金の精算があったことで、一時的に悪化したものの、令和3年度は100％に近い数値に回復している。経常収支比率は100％</t>
    </r>
    <r>
      <rPr>
        <sz val="10.5"/>
        <rFont val="ＭＳ ゴシック"/>
        <family val="3"/>
        <charset val="128"/>
      </rPr>
      <t>前後で推移しているのに対して、⑤経費回収率は類似団体平均値を下回っている。これらは、本市が一般会計より基準外繰入金を受けていることが主な要因である。
特定環境保全公共下水道は対象地域が限られており、使用料体系は公共下水道に合わせているため、単体で経費を賄うことは難しいが、更なる下水道接続率の向上を図ることで、下水道使用料の増収につなげる必要がある。
③流動比率が令和3年度と比べて上昇している。これは、本市では基準外繰入金を決算時に損益ゼロ、損益勘定留保資金ゼロとなるように精算を行うことで余剰資金をを持たないようにしているが、令和3年度は工事前払金を流動資産に計上したことが数値上昇の主な要因である。
④企業債残高対事業規模比率は類似団体平均値を上回っているが、主な要因としては新規地区の整備を継続的に施工しており、新規企債額が増加しているためである。
⑥汚水処理原価は類似団体平均値を下回っているが、これは公共下水道事業と同様に本市が県の流域下水道に接続しており、汚水処理施設を持っていないことが主な要因である。
⑧水洗化率は類似団体平均値を下回っている。主な要因としては本市の事業着手が平成12年であり、事業着手後経過年数が少ないためである。よって、より一層の下水道接続のPR活動などの普及促進が求められる。</t>
    </r>
    <rPh sb="64" eb="65">
      <t>チカ</t>
    </rPh>
    <rPh sb="87" eb="89">
      <t>ゼンゴ</t>
    </rPh>
    <rPh sb="90" eb="92">
      <t>スイイ</t>
    </rPh>
    <rPh sb="98" eb="99">
      <t>タイ</t>
    </rPh>
    <rPh sb="264" eb="266">
      <t>リュウドウ</t>
    </rPh>
    <rPh sb="266" eb="268">
      <t>ヒリツ</t>
    </rPh>
    <rPh sb="269" eb="271">
      <t>レイワ</t>
    </rPh>
    <rPh sb="272" eb="274">
      <t>ネンド</t>
    </rPh>
    <rPh sb="275" eb="276">
      <t>クラ</t>
    </rPh>
    <rPh sb="278" eb="280">
      <t>ジョウショウ</t>
    </rPh>
    <rPh sb="289" eb="291">
      <t>ホンシ</t>
    </rPh>
    <rPh sb="293" eb="296">
      <t>キジュンガイ</t>
    </rPh>
    <rPh sb="296" eb="299">
      <t>クリイレキン</t>
    </rPh>
    <rPh sb="300" eb="303">
      <t>ケッサンジ</t>
    </rPh>
    <rPh sb="304" eb="306">
      <t>ソンエキ</t>
    </rPh>
    <rPh sb="309" eb="311">
      <t>ソンエキ</t>
    </rPh>
    <rPh sb="311" eb="313">
      <t>カンジョウ</t>
    </rPh>
    <rPh sb="313" eb="315">
      <t>リュウホ</t>
    </rPh>
    <rPh sb="315" eb="317">
      <t>シキン</t>
    </rPh>
    <rPh sb="325" eb="327">
      <t>セイサン</t>
    </rPh>
    <rPh sb="328" eb="329">
      <t>オコナ</t>
    </rPh>
    <rPh sb="369" eb="371">
      <t>ケイジョウ</t>
    </rPh>
    <phoneticPr fontId="4"/>
  </si>
  <si>
    <t>①有形固定資産減価償却率は前年度に比べて上昇している。これは管渠など資産の減価償却が進んだことが主な要因である。なお、類似団体平均値を下回っているが、これは今年度が法適化3年目で有形固定資産減価償却累計額が少ないことが要因である。
②管渠老朽化率③管渠改善率はともに類似団体平均値を下回っている。これは本市の事業着手後50年を経過しておらず、現在は管渠の破損に対して随時修繕・補修を行うことで対応可能であることが主な要因である。
　</t>
    <rPh sb="13" eb="16">
      <t>ゼンネンド</t>
    </rPh>
    <rPh sb="17" eb="18">
      <t>クラ</t>
    </rPh>
    <rPh sb="20" eb="22">
      <t>ジョウショウ</t>
    </rPh>
    <rPh sb="30" eb="32">
      <t>カンキョ</t>
    </rPh>
    <rPh sb="34" eb="36">
      <t>シサン</t>
    </rPh>
    <rPh sb="37" eb="41">
      <t>ゲンカショウキャク</t>
    </rPh>
    <rPh sb="42" eb="43">
      <t>スス</t>
    </rPh>
    <rPh sb="48" eb="49">
      <t>オモ</t>
    </rPh>
    <rPh sb="50" eb="52">
      <t>ヨウイン</t>
    </rPh>
    <rPh sb="78" eb="81">
      <t>コンネンド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</si>
</sst>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5"/>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304A-4DFF-825D-9A0A276EA68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0.36</c:v>
                </c:pt>
                <c:pt idx="3">
                  <c:v>0.39</c:v>
                </c:pt>
                <c:pt idx="4">
                  <c:v>0.1</c:v>
                </c:pt>
              </c:numCache>
            </c:numRef>
          </c:val>
          <c:smooth val="0"/>
          <c:extLst>
            <c:ext xmlns:c16="http://schemas.microsoft.com/office/drawing/2014/chart" uri="{C3380CC4-5D6E-409C-BE32-E72D297353CC}">
              <c16:uniqueId val="{00000001-304A-4DFF-825D-9A0A276EA68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040-4850-A0C9-AAE063D05F6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42.47</c:v>
                </c:pt>
                <c:pt idx="3">
                  <c:v>42.4</c:v>
                </c:pt>
                <c:pt idx="4">
                  <c:v>42.28</c:v>
                </c:pt>
              </c:numCache>
            </c:numRef>
          </c:val>
          <c:smooth val="0"/>
          <c:extLst>
            <c:ext xmlns:c16="http://schemas.microsoft.com/office/drawing/2014/chart" uri="{C3380CC4-5D6E-409C-BE32-E72D297353CC}">
              <c16:uniqueId val="{00000001-1040-4850-A0C9-AAE063D05F6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65.02</c:v>
                </c:pt>
                <c:pt idx="3">
                  <c:v>65.92</c:v>
                </c:pt>
                <c:pt idx="4">
                  <c:v>66.3</c:v>
                </c:pt>
              </c:numCache>
            </c:numRef>
          </c:val>
          <c:extLst>
            <c:ext xmlns:c16="http://schemas.microsoft.com/office/drawing/2014/chart" uri="{C3380CC4-5D6E-409C-BE32-E72D297353CC}">
              <c16:uniqueId val="{00000000-7E22-4271-B737-2252B74C806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83.75</c:v>
                </c:pt>
                <c:pt idx="3">
                  <c:v>84.19</c:v>
                </c:pt>
                <c:pt idx="4">
                  <c:v>84.34</c:v>
                </c:pt>
              </c:numCache>
            </c:numRef>
          </c:val>
          <c:smooth val="0"/>
          <c:extLst>
            <c:ext xmlns:c16="http://schemas.microsoft.com/office/drawing/2014/chart" uri="{C3380CC4-5D6E-409C-BE32-E72D297353CC}">
              <c16:uniqueId val="{00000001-7E22-4271-B737-2252B74C806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101.31</c:v>
                </c:pt>
                <c:pt idx="3">
                  <c:v>94.84</c:v>
                </c:pt>
                <c:pt idx="4">
                  <c:v>99.96</c:v>
                </c:pt>
              </c:numCache>
            </c:numRef>
          </c:val>
          <c:extLst>
            <c:ext xmlns:c16="http://schemas.microsoft.com/office/drawing/2014/chart" uri="{C3380CC4-5D6E-409C-BE32-E72D297353CC}">
              <c16:uniqueId val="{00000000-7F39-4B39-9647-703446E8D6D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102.73</c:v>
                </c:pt>
                <c:pt idx="3">
                  <c:v>105.78</c:v>
                </c:pt>
                <c:pt idx="4">
                  <c:v>106.09</c:v>
                </c:pt>
              </c:numCache>
            </c:numRef>
          </c:val>
          <c:smooth val="0"/>
          <c:extLst>
            <c:ext xmlns:c16="http://schemas.microsoft.com/office/drawing/2014/chart" uri="{C3380CC4-5D6E-409C-BE32-E72D297353CC}">
              <c16:uniqueId val="{00000001-7F39-4B39-9647-703446E8D6D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2.31</c:v>
                </c:pt>
                <c:pt idx="3">
                  <c:v>4.49</c:v>
                </c:pt>
                <c:pt idx="4">
                  <c:v>6.81</c:v>
                </c:pt>
              </c:numCache>
            </c:numRef>
          </c:val>
          <c:extLst>
            <c:ext xmlns:c16="http://schemas.microsoft.com/office/drawing/2014/chart" uri="{C3380CC4-5D6E-409C-BE32-E72D297353CC}">
              <c16:uniqueId val="{00000000-7D5F-414F-85EA-F81E4F1B674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24.68</c:v>
                </c:pt>
                <c:pt idx="3">
                  <c:v>21.36</c:v>
                </c:pt>
                <c:pt idx="4">
                  <c:v>22.79</c:v>
                </c:pt>
              </c:numCache>
            </c:numRef>
          </c:val>
          <c:smooth val="0"/>
          <c:extLst>
            <c:ext xmlns:c16="http://schemas.microsoft.com/office/drawing/2014/chart" uri="{C3380CC4-5D6E-409C-BE32-E72D297353CC}">
              <c16:uniqueId val="{00000001-7D5F-414F-85EA-F81E4F1B674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E9C9-47A9-825F-E2025567635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8.6199999999999992</c:v>
                </c:pt>
                <c:pt idx="3">
                  <c:v>0.01</c:v>
                </c:pt>
                <c:pt idx="4">
                  <c:v>0.01</c:v>
                </c:pt>
              </c:numCache>
            </c:numRef>
          </c:val>
          <c:smooth val="0"/>
          <c:extLst>
            <c:ext xmlns:c16="http://schemas.microsoft.com/office/drawing/2014/chart" uri="{C3380CC4-5D6E-409C-BE32-E72D297353CC}">
              <c16:uniqueId val="{00000001-E9C9-47A9-825F-E2025567635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7238-44ED-9FB8-E7592919365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94.97</c:v>
                </c:pt>
                <c:pt idx="3">
                  <c:v>63.96</c:v>
                </c:pt>
                <c:pt idx="4">
                  <c:v>69.42</c:v>
                </c:pt>
              </c:numCache>
            </c:numRef>
          </c:val>
          <c:smooth val="0"/>
          <c:extLst>
            <c:ext xmlns:c16="http://schemas.microsoft.com/office/drawing/2014/chart" uri="{C3380CC4-5D6E-409C-BE32-E72D297353CC}">
              <c16:uniqueId val="{00000001-7238-44ED-9FB8-E7592919365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53.84</c:v>
                </c:pt>
                <c:pt idx="3">
                  <c:v>63.48</c:v>
                </c:pt>
                <c:pt idx="4">
                  <c:v>149.47</c:v>
                </c:pt>
              </c:numCache>
            </c:numRef>
          </c:val>
          <c:extLst>
            <c:ext xmlns:c16="http://schemas.microsoft.com/office/drawing/2014/chart" uri="{C3380CC4-5D6E-409C-BE32-E72D297353CC}">
              <c16:uniqueId val="{00000000-7687-416A-BAB0-7D6931DF585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47.72</c:v>
                </c:pt>
                <c:pt idx="3">
                  <c:v>44.24</c:v>
                </c:pt>
                <c:pt idx="4">
                  <c:v>43.07</c:v>
                </c:pt>
              </c:numCache>
            </c:numRef>
          </c:val>
          <c:smooth val="0"/>
          <c:extLst>
            <c:ext xmlns:c16="http://schemas.microsoft.com/office/drawing/2014/chart" uri="{C3380CC4-5D6E-409C-BE32-E72D297353CC}">
              <c16:uniqueId val="{00000001-7687-416A-BAB0-7D6931DF585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2678.94</c:v>
                </c:pt>
                <c:pt idx="3">
                  <c:v>2300.23</c:v>
                </c:pt>
                <c:pt idx="4">
                  <c:v>2051.46</c:v>
                </c:pt>
              </c:numCache>
            </c:numRef>
          </c:val>
          <c:extLst>
            <c:ext xmlns:c16="http://schemas.microsoft.com/office/drawing/2014/chart" uri="{C3380CC4-5D6E-409C-BE32-E72D297353CC}">
              <c16:uniqueId val="{00000000-CAC5-4A4B-92F9-A9EBFC1AAEA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1206.79</c:v>
                </c:pt>
                <c:pt idx="3">
                  <c:v>1258.43</c:v>
                </c:pt>
                <c:pt idx="4">
                  <c:v>1163.75</c:v>
                </c:pt>
              </c:numCache>
            </c:numRef>
          </c:val>
          <c:smooth val="0"/>
          <c:extLst>
            <c:ext xmlns:c16="http://schemas.microsoft.com/office/drawing/2014/chart" uri="{C3380CC4-5D6E-409C-BE32-E72D297353CC}">
              <c16:uniqueId val="{00000001-CAC5-4A4B-92F9-A9EBFC1AAEA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62.71</c:v>
                </c:pt>
                <c:pt idx="3">
                  <c:v>63.31</c:v>
                </c:pt>
                <c:pt idx="4">
                  <c:v>63.64</c:v>
                </c:pt>
              </c:numCache>
            </c:numRef>
          </c:val>
          <c:extLst>
            <c:ext xmlns:c16="http://schemas.microsoft.com/office/drawing/2014/chart" uri="{C3380CC4-5D6E-409C-BE32-E72D297353CC}">
              <c16:uniqueId val="{00000000-0591-4797-8761-F40DBF56652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71.84</c:v>
                </c:pt>
                <c:pt idx="3">
                  <c:v>73.36</c:v>
                </c:pt>
                <c:pt idx="4">
                  <c:v>72.599999999999994</c:v>
                </c:pt>
              </c:numCache>
            </c:numRef>
          </c:val>
          <c:smooth val="0"/>
          <c:extLst>
            <c:ext xmlns:c16="http://schemas.microsoft.com/office/drawing/2014/chart" uri="{C3380CC4-5D6E-409C-BE32-E72D297353CC}">
              <c16:uniqueId val="{00000001-0591-4797-8761-F40DBF56652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150</c:v>
                </c:pt>
                <c:pt idx="3">
                  <c:v>150</c:v>
                </c:pt>
                <c:pt idx="4">
                  <c:v>150</c:v>
                </c:pt>
              </c:numCache>
            </c:numRef>
          </c:val>
          <c:extLst>
            <c:ext xmlns:c16="http://schemas.microsoft.com/office/drawing/2014/chart" uri="{C3380CC4-5D6E-409C-BE32-E72D297353CC}">
              <c16:uniqueId val="{00000000-4945-4EDC-B2C5-DF6B1D0D5A1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228.47</c:v>
                </c:pt>
                <c:pt idx="3">
                  <c:v>224.88</c:v>
                </c:pt>
                <c:pt idx="4">
                  <c:v>228.64</c:v>
                </c:pt>
              </c:numCache>
            </c:numRef>
          </c:val>
          <c:smooth val="0"/>
          <c:extLst>
            <c:ext xmlns:c16="http://schemas.microsoft.com/office/drawing/2014/chart" uri="{C3380CC4-5D6E-409C-BE32-E72D297353CC}">
              <c16:uniqueId val="{00000001-4945-4EDC-B2C5-DF6B1D0D5A1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愛知県　小牧市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特定環境保全公共下水道</v>
      </c>
      <c r="Q8" s="40"/>
      <c r="R8" s="40"/>
      <c r="S8" s="40"/>
      <c r="T8" s="40"/>
      <c r="U8" s="40"/>
      <c r="V8" s="40"/>
      <c r="W8" s="40" t="str">
        <f>データ!L6</f>
        <v>D2</v>
      </c>
      <c r="X8" s="40"/>
      <c r="Y8" s="40"/>
      <c r="Z8" s="40"/>
      <c r="AA8" s="40"/>
      <c r="AB8" s="40"/>
      <c r="AC8" s="40"/>
      <c r="AD8" s="41" t="str">
        <f>データ!$M$6</f>
        <v>非設置</v>
      </c>
      <c r="AE8" s="41"/>
      <c r="AF8" s="41"/>
      <c r="AG8" s="41"/>
      <c r="AH8" s="41"/>
      <c r="AI8" s="41"/>
      <c r="AJ8" s="41"/>
      <c r="AK8" s="3"/>
      <c r="AL8" s="42">
        <f>データ!S6</f>
        <v>150982</v>
      </c>
      <c r="AM8" s="42"/>
      <c r="AN8" s="42"/>
      <c r="AO8" s="42"/>
      <c r="AP8" s="42"/>
      <c r="AQ8" s="42"/>
      <c r="AR8" s="42"/>
      <c r="AS8" s="42"/>
      <c r="AT8" s="35">
        <f>データ!T6</f>
        <v>62.81</v>
      </c>
      <c r="AU8" s="35"/>
      <c r="AV8" s="35"/>
      <c r="AW8" s="35"/>
      <c r="AX8" s="35"/>
      <c r="AY8" s="35"/>
      <c r="AZ8" s="35"/>
      <c r="BA8" s="35"/>
      <c r="BB8" s="35">
        <f>データ!U6</f>
        <v>2403.79</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66.42</v>
      </c>
      <c r="J10" s="35"/>
      <c r="K10" s="35"/>
      <c r="L10" s="35"/>
      <c r="M10" s="35"/>
      <c r="N10" s="35"/>
      <c r="O10" s="35"/>
      <c r="P10" s="35">
        <f>データ!P6</f>
        <v>0.9</v>
      </c>
      <c r="Q10" s="35"/>
      <c r="R10" s="35"/>
      <c r="S10" s="35"/>
      <c r="T10" s="35"/>
      <c r="U10" s="35"/>
      <c r="V10" s="35"/>
      <c r="W10" s="35">
        <f>データ!Q6</f>
        <v>78.03</v>
      </c>
      <c r="X10" s="35"/>
      <c r="Y10" s="35"/>
      <c r="Z10" s="35"/>
      <c r="AA10" s="35"/>
      <c r="AB10" s="35"/>
      <c r="AC10" s="35"/>
      <c r="AD10" s="42">
        <f>データ!R6</f>
        <v>1581</v>
      </c>
      <c r="AE10" s="42"/>
      <c r="AF10" s="42"/>
      <c r="AG10" s="42"/>
      <c r="AH10" s="42"/>
      <c r="AI10" s="42"/>
      <c r="AJ10" s="42"/>
      <c r="AK10" s="2"/>
      <c r="AL10" s="42">
        <f>データ!V6</f>
        <v>1356</v>
      </c>
      <c r="AM10" s="42"/>
      <c r="AN10" s="42"/>
      <c r="AO10" s="42"/>
      <c r="AP10" s="42"/>
      <c r="AQ10" s="42"/>
      <c r="AR10" s="42"/>
      <c r="AS10" s="42"/>
      <c r="AT10" s="35">
        <f>データ!W6</f>
        <v>0.37</v>
      </c>
      <c r="AU10" s="35"/>
      <c r="AV10" s="35"/>
      <c r="AW10" s="35"/>
      <c r="AX10" s="35"/>
      <c r="AY10" s="35"/>
      <c r="AZ10" s="35"/>
      <c r="BA10" s="35"/>
      <c r="BB10" s="35">
        <f>データ!X6</f>
        <v>3664.86</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114</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115</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1" t="s">
        <v>113</v>
      </c>
      <c r="BM66" s="72"/>
      <c r="BN66" s="72"/>
      <c r="BO66" s="72"/>
      <c r="BP66" s="72"/>
      <c r="BQ66" s="72"/>
      <c r="BR66" s="72"/>
      <c r="BS66" s="72"/>
      <c r="BT66" s="72"/>
      <c r="BU66" s="72"/>
      <c r="BV66" s="72"/>
      <c r="BW66" s="72"/>
      <c r="BX66" s="72"/>
      <c r="BY66" s="72"/>
      <c r="BZ66" s="7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1"/>
      <c r="BM67" s="72"/>
      <c r="BN67" s="72"/>
      <c r="BO67" s="72"/>
      <c r="BP67" s="72"/>
      <c r="BQ67" s="72"/>
      <c r="BR67" s="72"/>
      <c r="BS67" s="72"/>
      <c r="BT67" s="72"/>
      <c r="BU67" s="72"/>
      <c r="BV67" s="72"/>
      <c r="BW67" s="72"/>
      <c r="BX67" s="72"/>
      <c r="BY67" s="72"/>
      <c r="BZ67" s="7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1"/>
      <c r="BM68" s="72"/>
      <c r="BN68" s="72"/>
      <c r="BO68" s="72"/>
      <c r="BP68" s="72"/>
      <c r="BQ68" s="72"/>
      <c r="BR68" s="72"/>
      <c r="BS68" s="72"/>
      <c r="BT68" s="72"/>
      <c r="BU68" s="72"/>
      <c r="BV68" s="72"/>
      <c r="BW68" s="72"/>
      <c r="BX68" s="72"/>
      <c r="BY68" s="72"/>
      <c r="BZ68" s="7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1"/>
      <c r="BM69" s="72"/>
      <c r="BN69" s="72"/>
      <c r="BO69" s="72"/>
      <c r="BP69" s="72"/>
      <c r="BQ69" s="72"/>
      <c r="BR69" s="72"/>
      <c r="BS69" s="72"/>
      <c r="BT69" s="72"/>
      <c r="BU69" s="72"/>
      <c r="BV69" s="72"/>
      <c r="BW69" s="72"/>
      <c r="BX69" s="72"/>
      <c r="BY69" s="72"/>
      <c r="BZ69" s="7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1"/>
      <c r="BM70" s="72"/>
      <c r="BN70" s="72"/>
      <c r="BO70" s="72"/>
      <c r="BP70" s="72"/>
      <c r="BQ70" s="72"/>
      <c r="BR70" s="72"/>
      <c r="BS70" s="72"/>
      <c r="BT70" s="72"/>
      <c r="BU70" s="72"/>
      <c r="BV70" s="72"/>
      <c r="BW70" s="72"/>
      <c r="BX70" s="72"/>
      <c r="BY70" s="72"/>
      <c r="BZ70" s="7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1"/>
      <c r="BM71" s="72"/>
      <c r="BN71" s="72"/>
      <c r="BO71" s="72"/>
      <c r="BP71" s="72"/>
      <c r="BQ71" s="72"/>
      <c r="BR71" s="72"/>
      <c r="BS71" s="72"/>
      <c r="BT71" s="72"/>
      <c r="BU71" s="72"/>
      <c r="BV71" s="72"/>
      <c r="BW71" s="72"/>
      <c r="BX71" s="72"/>
      <c r="BY71" s="72"/>
      <c r="BZ71" s="7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1"/>
      <c r="BM72" s="72"/>
      <c r="BN72" s="72"/>
      <c r="BO72" s="72"/>
      <c r="BP72" s="72"/>
      <c r="BQ72" s="72"/>
      <c r="BR72" s="72"/>
      <c r="BS72" s="72"/>
      <c r="BT72" s="72"/>
      <c r="BU72" s="72"/>
      <c r="BV72" s="72"/>
      <c r="BW72" s="72"/>
      <c r="BX72" s="72"/>
      <c r="BY72" s="72"/>
      <c r="BZ72" s="7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1"/>
      <c r="BM73" s="72"/>
      <c r="BN73" s="72"/>
      <c r="BO73" s="72"/>
      <c r="BP73" s="72"/>
      <c r="BQ73" s="72"/>
      <c r="BR73" s="72"/>
      <c r="BS73" s="72"/>
      <c r="BT73" s="72"/>
      <c r="BU73" s="72"/>
      <c r="BV73" s="72"/>
      <c r="BW73" s="72"/>
      <c r="BX73" s="72"/>
      <c r="BY73" s="72"/>
      <c r="BZ73" s="7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1"/>
      <c r="BM74" s="72"/>
      <c r="BN74" s="72"/>
      <c r="BO74" s="72"/>
      <c r="BP74" s="72"/>
      <c r="BQ74" s="72"/>
      <c r="BR74" s="72"/>
      <c r="BS74" s="72"/>
      <c r="BT74" s="72"/>
      <c r="BU74" s="72"/>
      <c r="BV74" s="72"/>
      <c r="BW74" s="72"/>
      <c r="BX74" s="72"/>
      <c r="BY74" s="72"/>
      <c r="BZ74" s="7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1"/>
      <c r="BM75" s="72"/>
      <c r="BN75" s="72"/>
      <c r="BO75" s="72"/>
      <c r="BP75" s="72"/>
      <c r="BQ75" s="72"/>
      <c r="BR75" s="72"/>
      <c r="BS75" s="72"/>
      <c r="BT75" s="72"/>
      <c r="BU75" s="72"/>
      <c r="BV75" s="72"/>
      <c r="BW75" s="72"/>
      <c r="BX75" s="72"/>
      <c r="BY75" s="72"/>
      <c r="BZ75" s="7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1"/>
      <c r="BM76" s="72"/>
      <c r="BN76" s="72"/>
      <c r="BO76" s="72"/>
      <c r="BP76" s="72"/>
      <c r="BQ76" s="72"/>
      <c r="BR76" s="72"/>
      <c r="BS76" s="72"/>
      <c r="BT76" s="72"/>
      <c r="BU76" s="72"/>
      <c r="BV76" s="72"/>
      <c r="BW76" s="72"/>
      <c r="BX76" s="72"/>
      <c r="BY76" s="72"/>
      <c r="BZ76" s="7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1"/>
      <c r="BM77" s="72"/>
      <c r="BN77" s="72"/>
      <c r="BO77" s="72"/>
      <c r="BP77" s="72"/>
      <c r="BQ77" s="72"/>
      <c r="BR77" s="72"/>
      <c r="BS77" s="72"/>
      <c r="BT77" s="72"/>
      <c r="BU77" s="72"/>
      <c r="BV77" s="72"/>
      <c r="BW77" s="72"/>
      <c r="BX77" s="72"/>
      <c r="BY77" s="72"/>
      <c r="BZ77" s="7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1"/>
      <c r="BM78" s="72"/>
      <c r="BN78" s="72"/>
      <c r="BO78" s="72"/>
      <c r="BP78" s="72"/>
      <c r="BQ78" s="72"/>
      <c r="BR78" s="72"/>
      <c r="BS78" s="72"/>
      <c r="BT78" s="72"/>
      <c r="BU78" s="72"/>
      <c r="BV78" s="72"/>
      <c r="BW78" s="72"/>
      <c r="BX78" s="72"/>
      <c r="BY78" s="72"/>
      <c r="BZ78" s="7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1"/>
      <c r="BM79" s="72"/>
      <c r="BN79" s="72"/>
      <c r="BO79" s="72"/>
      <c r="BP79" s="72"/>
      <c r="BQ79" s="72"/>
      <c r="BR79" s="72"/>
      <c r="BS79" s="72"/>
      <c r="BT79" s="72"/>
      <c r="BU79" s="72"/>
      <c r="BV79" s="72"/>
      <c r="BW79" s="72"/>
      <c r="BX79" s="72"/>
      <c r="BY79" s="72"/>
      <c r="BZ79" s="7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1"/>
      <c r="BM80" s="72"/>
      <c r="BN80" s="72"/>
      <c r="BO80" s="72"/>
      <c r="BP80" s="72"/>
      <c r="BQ80" s="72"/>
      <c r="BR80" s="72"/>
      <c r="BS80" s="72"/>
      <c r="BT80" s="72"/>
      <c r="BU80" s="72"/>
      <c r="BV80" s="72"/>
      <c r="BW80" s="72"/>
      <c r="BX80" s="72"/>
      <c r="BY80" s="72"/>
      <c r="BZ80" s="7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1"/>
      <c r="BM81" s="72"/>
      <c r="BN81" s="72"/>
      <c r="BO81" s="72"/>
      <c r="BP81" s="72"/>
      <c r="BQ81" s="72"/>
      <c r="BR81" s="72"/>
      <c r="BS81" s="72"/>
      <c r="BT81" s="72"/>
      <c r="BU81" s="72"/>
      <c r="BV81" s="72"/>
      <c r="BW81" s="72"/>
      <c r="BX81" s="72"/>
      <c r="BY81" s="72"/>
      <c r="BZ81" s="7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4"/>
      <c r="BM82" s="75"/>
      <c r="BN82" s="75"/>
      <c r="BO82" s="75"/>
      <c r="BP82" s="75"/>
      <c r="BQ82" s="75"/>
      <c r="BR82" s="75"/>
      <c r="BS82" s="75"/>
      <c r="BT82" s="75"/>
      <c r="BU82" s="75"/>
      <c r="BV82" s="75"/>
      <c r="BW82" s="75"/>
      <c r="BX82" s="75"/>
      <c r="BY82" s="75"/>
      <c r="BZ82" s="76"/>
    </row>
    <row r="83" spans="1:78" x14ac:dyDescent="0.15">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【105.35】</v>
      </c>
      <c r="F85" s="12" t="str">
        <f>データ!AT6</f>
        <v>【63.89】</v>
      </c>
      <c r="G85" s="12" t="str">
        <f>データ!BE6</f>
        <v>【44.07】</v>
      </c>
      <c r="H85" s="12" t="str">
        <f>データ!BP6</f>
        <v>【1,201.79】</v>
      </c>
      <c r="I85" s="12" t="str">
        <f>データ!CA6</f>
        <v>【75.31】</v>
      </c>
      <c r="J85" s="12" t="str">
        <f>データ!CL6</f>
        <v>【216.39】</v>
      </c>
      <c r="K85" s="12" t="str">
        <f>データ!CW6</f>
        <v>【42.57】</v>
      </c>
      <c r="L85" s="12" t="str">
        <f>データ!DH6</f>
        <v>【85.24】</v>
      </c>
      <c r="M85" s="12" t="str">
        <f>データ!DS6</f>
        <v>【25.87】</v>
      </c>
      <c r="N85" s="12" t="str">
        <f>データ!ED6</f>
        <v>【0.01】</v>
      </c>
      <c r="O85" s="12" t="str">
        <f>データ!EO6</f>
        <v>【0.15】</v>
      </c>
    </row>
  </sheetData>
  <sheetProtection algorithmName="SHA-512" hashValue="VFxh5doMSb3MQ/ngJAvo1MPy82mDo2UFYXKhuF36H5Muv3DGXL5mC3N6CjiShhqJhX/1V39oi7+iCaJ7VxtxvA==" saltValue="aCRrdfHyasVOF1C0VYQFB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232190</v>
      </c>
      <c r="D6" s="19">
        <f t="shared" si="3"/>
        <v>46</v>
      </c>
      <c r="E6" s="19">
        <f t="shared" si="3"/>
        <v>17</v>
      </c>
      <c r="F6" s="19">
        <f t="shared" si="3"/>
        <v>4</v>
      </c>
      <c r="G6" s="19">
        <f t="shared" si="3"/>
        <v>0</v>
      </c>
      <c r="H6" s="19" t="str">
        <f t="shared" si="3"/>
        <v>愛知県　小牧市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66.42</v>
      </c>
      <c r="P6" s="20">
        <f t="shared" si="3"/>
        <v>0.9</v>
      </c>
      <c r="Q6" s="20">
        <f t="shared" si="3"/>
        <v>78.03</v>
      </c>
      <c r="R6" s="20">
        <f t="shared" si="3"/>
        <v>1581</v>
      </c>
      <c r="S6" s="20">
        <f t="shared" si="3"/>
        <v>150982</v>
      </c>
      <c r="T6" s="20">
        <f t="shared" si="3"/>
        <v>62.81</v>
      </c>
      <c r="U6" s="20">
        <f t="shared" si="3"/>
        <v>2403.79</v>
      </c>
      <c r="V6" s="20">
        <f t="shared" si="3"/>
        <v>1356</v>
      </c>
      <c r="W6" s="20">
        <f t="shared" si="3"/>
        <v>0.37</v>
      </c>
      <c r="X6" s="20">
        <f t="shared" si="3"/>
        <v>3664.86</v>
      </c>
      <c r="Y6" s="21" t="str">
        <f>IF(Y7="",NA(),Y7)</f>
        <v>-</v>
      </c>
      <c r="Z6" s="21" t="str">
        <f t="shared" ref="Z6:AH6" si="4">IF(Z7="",NA(),Z7)</f>
        <v>-</v>
      </c>
      <c r="AA6" s="21">
        <f t="shared" si="4"/>
        <v>101.31</v>
      </c>
      <c r="AB6" s="21">
        <f t="shared" si="4"/>
        <v>94.84</v>
      </c>
      <c r="AC6" s="21">
        <f t="shared" si="4"/>
        <v>99.96</v>
      </c>
      <c r="AD6" s="21" t="str">
        <f t="shared" si="4"/>
        <v>-</v>
      </c>
      <c r="AE6" s="21" t="str">
        <f t="shared" si="4"/>
        <v>-</v>
      </c>
      <c r="AF6" s="21">
        <f t="shared" si="4"/>
        <v>102.73</v>
      </c>
      <c r="AG6" s="21">
        <f t="shared" si="4"/>
        <v>105.78</v>
      </c>
      <c r="AH6" s="21">
        <f t="shared" si="4"/>
        <v>106.09</v>
      </c>
      <c r="AI6" s="20" t="str">
        <f>IF(AI7="","",IF(AI7="-","【-】","【"&amp;SUBSTITUTE(TEXT(AI7,"#,##0.00"),"-","△")&amp;"】"))</f>
        <v>【105.35】</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94.97</v>
      </c>
      <c r="AR6" s="21">
        <f t="shared" si="5"/>
        <v>63.96</v>
      </c>
      <c r="AS6" s="21">
        <f t="shared" si="5"/>
        <v>69.42</v>
      </c>
      <c r="AT6" s="20" t="str">
        <f>IF(AT7="","",IF(AT7="-","【-】","【"&amp;SUBSTITUTE(TEXT(AT7,"#,##0.00"),"-","△")&amp;"】"))</f>
        <v>【63.89】</v>
      </c>
      <c r="AU6" s="21" t="str">
        <f>IF(AU7="",NA(),AU7)</f>
        <v>-</v>
      </c>
      <c r="AV6" s="21" t="str">
        <f t="shared" ref="AV6:BD6" si="6">IF(AV7="",NA(),AV7)</f>
        <v>-</v>
      </c>
      <c r="AW6" s="21">
        <f t="shared" si="6"/>
        <v>53.84</v>
      </c>
      <c r="AX6" s="21">
        <f t="shared" si="6"/>
        <v>63.48</v>
      </c>
      <c r="AY6" s="21">
        <f t="shared" si="6"/>
        <v>149.47</v>
      </c>
      <c r="AZ6" s="21" t="str">
        <f t="shared" si="6"/>
        <v>-</v>
      </c>
      <c r="BA6" s="21" t="str">
        <f t="shared" si="6"/>
        <v>-</v>
      </c>
      <c r="BB6" s="21">
        <f t="shared" si="6"/>
        <v>47.72</v>
      </c>
      <c r="BC6" s="21">
        <f t="shared" si="6"/>
        <v>44.24</v>
      </c>
      <c r="BD6" s="21">
        <f t="shared" si="6"/>
        <v>43.07</v>
      </c>
      <c r="BE6" s="20" t="str">
        <f>IF(BE7="","",IF(BE7="-","【-】","【"&amp;SUBSTITUTE(TEXT(BE7,"#,##0.00"),"-","△")&amp;"】"))</f>
        <v>【44.07】</v>
      </c>
      <c r="BF6" s="21" t="str">
        <f>IF(BF7="",NA(),BF7)</f>
        <v>-</v>
      </c>
      <c r="BG6" s="21" t="str">
        <f t="shared" ref="BG6:BO6" si="7">IF(BG7="",NA(),BG7)</f>
        <v>-</v>
      </c>
      <c r="BH6" s="21">
        <f t="shared" si="7"/>
        <v>2678.94</v>
      </c>
      <c r="BI6" s="21">
        <f t="shared" si="7"/>
        <v>2300.23</v>
      </c>
      <c r="BJ6" s="21">
        <f t="shared" si="7"/>
        <v>2051.46</v>
      </c>
      <c r="BK6" s="21" t="str">
        <f t="shared" si="7"/>
        <v>-</v>
      </c>
      <c r="BL6" s="21" t="str">
        <f t="shared" si="7"/>
        <v>-</v>
      </c>
      <c r="BM6" s="21">
        <f t="shared" si="7"/>
        <v>1206.79</v>
      </c>
      <c r="BN6" s="21">
        <f t="shared" si="7"/>
        <v>1258.43</v>
      </c>
      <c r="BO6" s="21">
        <f t="shared" si="7"/>
        <v>1163.75</v>
      </c>
      <c r="BP6" s="20" t="str">
        <f>IF(BP7="","",IF(BP7="-","【-】","【"&amp;SUBSTITUTE(TEXT(BP7,"#,##0.00"),"-","△")&amp;"】"))</f>
        <v>【1,201.79】</v>
      </c>
      <c r="BQ6" s="21" t="str">
        <f>IF(BQ7="",NA(),BQ7)</f>
        <v>-</v>
      </c>
      <c r="BR6" s="21" t="str">
        <f t="shared" ref="BR6:BZ6" si="8">IF(BR7="",NA(),BR7)</f>
        <v>-</v>
      </c>
      <c r="BS6" s="21">
        <f t="shared" si="8"/>
        <v>62.71</v>
      </c>
      <c r="BT6" s="21">
        <f t="shared" si="8"/>
        <v>63.31</v>
      </c>
      <c r="BU6" s="21">
        <f t="shared" si="8"/>
        <v>63.64</v>
      </c>
      <c r="BV6" s="21" t="str">
        <f t="shared" si="8"/>
        <v>-</v>
      </c>
      <c r="BW6" s="21" t="str">
        <f t="shared" si="8"/>
        <v>-</v>
      </c>
      <c r="BX6" s="21">
        <f t="shared" si="8"/>
        <v>71.84</v>
      </c>
      <c r="BY6" s="21">
        <f t="shared" si="8"/>
        <v>73.36</v>
      </c>
      <c r="BZ6" s="21">
        <f t="shared" si="8"/>
        <v>72.599999999999994</v>
      </c>
      <c r="CA6" s="20" t="str">
        <f>IF(CA7="","",IF(CA7="-","【-】","【"&amp;SUBSTITUTE(TEXT(CA7,"#,##0.00"),"-","△")&amp;"】"))</f>
        <v>【75.31】</v>
      </c>
      <c r="CB6" s="21" t="str">
        <f>IF(CB7="",NA(),CB7)</f>
        <v>-</v>
      </c>
      <c r="CC6" s="21" t="str">
        <f t="shared" ref="CC6:CK6" si="9">IF(CC7="",NA(),CC7)</f>
        <v>-</v>
      </c>
      <c r="CD6" s="21">
        <f t="shared" si="9"/>
        <v>150</v>
      </c>
      <c r="CE6" s="21">
        <f t="shared" si="9"/>
        <v>150</v>
      </c>
      <c r="CF6" s="21">
        <f t="shared" si="9"/>
        <v>150</v>
      </c>
      <c r="CG6" s="21" t="str">
        <f t="shared" si="9"/>
        <v>-</v>
      </c>
      <c r="CH6" s="21" t="str">
        <f t="shared" si="9"/>
        <v>-</v>
      </c>
      <c r="CI6" s="21">
        <f t="shared" si="9"/>
        <v>228.47</v>
      </c>
      <c r="CJ6" s="21">
        <f t="shared" si="9"/>
        <v>224.88</v>
      </c>
      <c r="CK6" s="21">
        <f t="shared" si="9"/>
        <v>228.64</v>
      </c>
      <c r="CL6" s="20" t="str">
        <f>IF(CL7="","",IF(CL7="-","【-】","【"&amp;SUBSTITUTE(TEXT(CL7,"#,##0.00"),"-","△")&amp;"】"))</f>
        <v>【216.39】</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f t="shared" si="10"/>
        <v>42.47</v>
      </c>
      <c r="CU6" s="21">
        <f t="shared" si="10"/>
        <v>42.4</v>
      </c>
      <c r="CV6" s="21">
        <f t="shared" si="10"/>
        <v>42.28</v>
      </c>
      <c r="CW6" s="20" t="str">
        <f>IF(CW7="","",IF(CW7="-","【-】","【"&amp;SUBSTITUTE(TEXT(CW7,"#,##0.00"),"-","△")&amp;"】"))</f>
        <v>【42.57】</v>
      </c>
      <c r="CX6" s="21" t="str">
        <f>IF(CX7="",NA(),CX7)</f>
        <v>-</v>
      </c>
      <c r="CY6" s="21" t="str">
        <f t="shared" ref="CY6:DG6" si="11">IF(CY7="",NA(),CY7)</f>
        <v>-</v>
      </c>
      <c r="CZ6" s="21">
        <f t="shared" si="11"/>
        <v>65.02</v>
      </c>
      <c r="DA6" s="21">
        <f t="shared" si="11"/>
        <v>65.92</v>
      </c>
      <c r="DB6" s="21">
        <f t="shared" si="11"/>
        <v>66.3</v>
      </c>
      <c r="DC6" s="21" t="str">
        <f t="shared" si="11"/>
        <v>-</v>
      </c>
      <c r="DD6" s="21" t="str">
        <f t="shared" si="11"/>
        <v>-</v>
      </c>
      <c r="DE6" s="21">
        <f t="shared" si="11"/>
        <v>83.75</v>
      </c>
      <c r="DF6" s="21">
        <f t="shared" si="11"/>
        <v>84.19</v>
      </c>
      <c r="DG6" s="21">
        <f t="shared" si="11"/>
        <v>84.34</v>
      </c>
      <c r="DH6" s="20" t="str">
        <f>IF(DH7="","",IF(DH7="-","【-】","【"&amp;SUBSTITUTE(TEXT(DH7,"#,##0.00"),"-","△")&amp;"】"))</f>
        <v>【85.24】</v>
      </c>
      <c r="DI6" s="21" t="str">
        <f>IF(DI7="",NA(),DI7)</f>
        <v>-</v>
      </c>
      <c r="DJ6" s="21" t="str">
        <f t="shared" ref="DJ6:DR6" si="12">IF(DJ7="",NA(),DJ7)</f>
        <v>-</v>
      </c>
      <c r="DK6" s="21">
        <f t="shared" si="12"/>
        <v>2.31</v>
      </c>
      <c r="DL6" s="21">
        <f t="shared" si="12"/>
        <v>4.49</v>
      </c>
      <c r="DM6" s="21">
        <f t="shared" si="12"/>
        <v>6.81</v>
      </c>
      <c r="DN6" s="21" t="str">
        <f t="shared" si="12"/>
        <v>-</v>
      </c>
      <c r="DO6" s="21" t="str">
        <f t="shared" si="12"/>
        <v>-</v>
      </c>
      <c r="DP6" s="21">
        <f t="shared" si="12"/>
        <v>24.68</v>
      </c>
      <c r="DQ6" s="21">
        <f t="shared" si="12"/>
        <v>21.36</v>
      </c>
      <c r="DR6" s="21">
        <f t="shared" si="12"/>
        <v>22.79</v>
      </c>
      <c r="DS6" s="20" t="str">
        <f>IF(DS7="","",IF(DS7="-","【-】","【"&amp;SUBSTITUTE(TEXT(DS7,"#,##0.00"),"-","△")&amp;"】"))</f>
        <v>【25.87】</v>
      </c>
      <c r="DT6" s="21" t="str">
        <f>IF(DT7="",NA(),DT7)</f>
        <v>-</v>
      </c>
      <c r="DU6" s="21" t="str">
        <f t="shared" ref="DU6:EC6" si="13">IF(DU7="",NA(),DU7)</f>
        <v>-</v>
      </c>
      <c r="DV6" s="20">
        <f t="shared" si="13"/>
        <v>0</v>
      </c>
      <c r="DW6" s="20">
        <f t="shared" si="13"/>
        <v>0</v>
      </c>
      <c r="DX6" s="20">
        <f t="shared" si="13"/>
        <v>0</v>
      </c>
      <c r="DY6" s="21" t="str">
        <f t="shared" si="13"/>
        <v>-</v>
      </c>
      <c r="DZ6" s="21" t="str">
        <f t="shared" si="13"/>
        <v>-</v>
      </c>
      <c r="EA6" s="21">
        <f t="shared" si="13"/>
        <v>8.6199999999999992</v>
      </c>
      <c r="EB6" s="21">
        <f t="shared" si="13"/>
        <v>0.01</v>
      </c>
      <c r="EC6" s="21">
        <f t="shared" si="13"/>
        <v>0.01</v>
      </c>
      <c r="ED6" s="20" t="str">
        <f>IF(ED7="","",IF(ED7="-","【-】","【"&amp;SUBSTITUTE(TEXT(ED7,"#,##0.00"),"-","△")&amp;"】"))</f>
        <v>【0.01】</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0.36</v>
      </c>
      <c r="EM6" s="21">
        <f t="shared" si="14"/>
        <v>0.39</v>
      </c>
      <c r="EN6" s="21">
        <f t="shared" si="14"/>
        <v>0.1</v>
      </c>
      <c r="EO6" s="20" t="str">
        <f>IF(EO7="","",IF(EO7="-","【-】","【"&amp;SUBSTITUTE(TEXT(EO7,"#,##0.00"),"-","△")&amp;"】"))</f>
        <v>【0.15】</v>
      </c>
    </row>
    <row r="7" spans="1:148" s="22" customFormat="1" x14ac:dyDescent="0.15">
      <c r="A7" s="14"/>
      <c r="B7" s="23">
        <v>2021</v>
      </c>
      <c r="C7" s="23">
        <v>232190</v>
      </c>
      <c r="D7" s="23">
        <v>46</v>
      </c>
      <c r="E7" s="23">
        <v>17</v>
      </c>
      <c r="F7" s="23">
        <v>4</v>
      </c>
      <c r="G7" s="23">
        <v>0</v>
      </c>
      <c r="H7" s="23" t="s">
        <v>96</v>
      </c>
      <c r="I7" s="23" t="s">
        <v>97</v>
      </c>
      <c r="J7" s="23" t="s">
        <v>98</v>
      </c>
      <c r="K7" s="23" t="s">
        <v>99</v>
      </c>
      <c r="L7" s="23" t="s">
        <v>100</v>
      </c>
      <c r="M7" s="23" t="s">
        <v>101</v>
      </c>
      <c r="N7" s="24" t="s">
        <v>102</v>
      </c>
      <c r="O7" s="24">
        <v>66.42</v>
      </c>
      <c r="P7" s="24">
        <v>0.9</v>
      </c>
      <c r="Q7" s="24">
        <v>78.03</v>
      </c>
      <c r="R7" s="24">
        <v>1581</v>
      </c>
      <c r="S7" s="24">
        <v>150982</v>
      </c>
      <c r="T7" s="24">
        <v>62.81</v>
      </c>
      <c r="U7" s="24">
        <v>2403.79</v>
      </c>
      <c r="V7" s="24">
        <v>1356</v>
      </c>
      <c r="W7" s="24">
        <v>0.37</v>
      </c>
      <c r="X7" s="24">
        <v>3664.86</v>
      </c>
      <c r="Y7" s="24" t="s">
        <v>102</v>
      </c>
      <c r="Z7" s="24" t="s">
        <v>102</v>
      </c>
      <c r="AA7" s="24">
        <v>101.31</v>
      </c>
      <c r="AB7" s="24">
        <v>94.84</v>
      </c>
      <c r="AC7" s="24">
        <v>99.96</v>
      </c>
      <c r="AD7" s="24" t="s">
        <v>102</v>
      </c>
      <c r="AE7" s="24" t="s">
        <v>102</v>
      </c>
      <c r="AF7" s="24">
        <v>102.73</v>
      </c>
      <c r="AG7" s="24">
        <v>105.78</v>
      </c>
      <c r="AH7" s="24">
        <v>106.09</v>
      </c>
      <c r="AI7" s="24">
        <v>105.35</v>
      </c>
      <c r="AJ7" s="24" t="s">
        <v>102</v>
      </c>
      <c r="AK7" s="24" t="s">
        <v>102</v>
      </c>
      <c r="AL7" s="24">
        <v>0</v>
      </c>
      <c r="AM7" s="24">
        <v>0</v>
      </c>
      <c r="AN7" s="24">
        <v>0</v>
      </c>
      <c r="AO7" s="24" t="s">
        <v>102</v>
      </c>
      <c r="AP7" s="24" t="s">
        <v>102</v>
      </c>
      <c r="AQ7" s="24">
        <v>94.97</v>
      </c>
      <c r="AR7" s="24">
        <v>63.96</v>
      </c>
      <c r="AS7" s="24">
        <v>69.42</v>
      </c>
      <c r="AT7" s="24">
        <v>63.89</v>
      </c>
      <c r="AU7" s="24" t="s">
        <v>102</v>
      </c>
      <c r="AV7" s="24" t="s">
        <v>102</v>
      </c>
      <c r="AW7" s="24">
        <v>53.84</v>
      </c>
      <c r="AX7" s="24">
        <v>63.48</v>
      </c>
      <c r="AY7" s="24">
        <v>149.47</v>
      </c>
      <c r="AZ7" s="24" t="s">
        <v>102</v>
      </c>
      <c r="BA7" s="24" t="s">
        <v>102</v>
      </c>
      <c r="BB7" s="24">
        <v>47.72</v>
      </c>
      <c r="BC7" s="24">
        <v>44.24</v>
      </c>
      <c r="BD7" s="24">
        <v>43.07</v>
      </c>
      <c r="BE7" s="24">
        <v>44.07</v>
      </c>
      <c r="BF7" s="24" t="s">
        <v>102</v>
      </c>
      <c r="BG7" s="24" t="s">
        <v>102</v>
      </c>
      <c r="BH7" s="24">
        <v>2678.94</v>
      </c>
      <c r="BI7" s="24">
        <v>2300.23</v>
      </c>
      <c r="BJ7" s="24">
        <v>2051.46</v>
      </c>
      <c r="BK7" s="24" t="s">
        <v>102</v>
      </c>
      <c r="BL7" s="24" t="s">
        <v>102</v>
      </c>
      <c r="BM7" s="24">
        <v>1206.79</v>
      </c>
      <c r="BN7" s="24">
        <v>1258.43</v>
      </c>
      <c r="BO7" s="24">
        <v>1163.75</v>
      </c>
      <c r="BP7" s="24">
        <v>1201.79</v>
      </c>
      <c r="BQ7" s="24" t="s">
        <v>102</v>
      </c>
      <c r="BR7" s="24" t="s">
        <v>102</v>
      </c>
      <c r="BS7" s="24">
        <v>62.71</v>
      </c>
      <c r="BT7" s="24">
        <v>63.31</v>
      </c>
      <c r="BU7" s="24">
        <v>63.64</v>
      </c>
      <c r="BV7" s="24" t="s">
        <v>102</v>
      </c>
      <c r="BW7" s="24" t="s">
        <v>102</v>
      </c>
      <c r="BX7" s="24">
        <v>71.84</v>
      </c>
      <c r="BY7" s="24">
        <v>73.36</v>
      </c>
      <c r="BZ7" s="24">
        <v>72.599999999999994</v>
      </c>
      <c r="CA7" s="24">
        <v>75.31</v>
      </c>
      <c r="CB7" s="24" t="s">
        <v>102</v>
      </c>
      <c r="CC7" s="24" t="s">
        <v>102</v>
      </c>
      <c r="CD7" s="24">
        <v>150</v>
      </c>
      <c r="CE7" s="24">
        <v>150</v>
      </c>
      <c r="CF7" s="24">
        <v>150</v>
      </c>
      <c r="CG7" s="24" t="s">
        <v>102</v>
      </c>
      <c r="CH7" s="24" t="s">
        <v>102</v>
      </c>
      <c r="CI7" s="24">
        <v>228.47</v>
      </c>
      <c r="CJ7" s="24">
        <v>224.88</v>
      </c>
      <c r="CK7" s="24">
        <v>228.64</v>
      </c>
      <c r="CL7" s="24">
        <v>216.39</v>
      </c>
      <c r="CM7" s="24" t="s">
        <v>102</v>
      </c>
      <c r="CN7" s="24" t="s">
        <v>102</v>
      </c>
      <c r="CO7" s="24" t="s">
        <v>102</v>
      </c>
      <c r="CP7" s="24" t="s">
        <v>102</v>
      </c>
      <c r="CQ7" s="24" t="s">
        <v>102</v>
      </c>
      <c r="CR7" s="24" t="s">
        <v>102</v>
      </c>
      <c r="CS7" s="24" t="s">
        <v>102</v>
      </c>
      <c r="CT7" s="24">
        <v>42.47</v>
      </c>
      <c r="CU7" s="24">
        <v>42.4</v>
      </c>
      <c r="CV7" s="24">
        <v>42.28</v>
      </c>
      <c r="CW7" s="24">
        <v>42.57</v>
      </c>
      <c r="CX7" s="24" t="s">
        <v>102</v>
      </c>
      <c r="CY7" s="24" t="s">
        <v>102</v>
      </c>
      <c r="CZ7" s="24">
        <v>65.02</v>
      </c>
      <c r="DA7" s="24">
        <v>65.92</v>
      </c>
      <c r="DB7" s="24">
        <v>66.3</v>
      </c>
      <c r="DC7" s="24" t="s">
        <v>102</v>
      </c>
      <c r="DD7" s="24" t="s">
        <v>102</v>
      </c>
      <c r="DE7" s="24">
        <v>83.75</v>
      </c>
      <c r="DF7" s="24">
        <v>84.19</v>
      </c>
      <c r="DG7" s="24">
        <v>84.34</v>
      </c>
      <c r="DH7" s="24">
        <v>85.24</v>
      </c>
      <c r="DI7" s="24" t="s">
        <v>102</v>
      </c>
      <c r="DJ7" s="24" t="s">
        <v>102</v>
      </c>
      <c r="DK7" s="24">
        <v>2.31</v>
      </c>
      <c r="DL7" s="24">
        <v>4.49</v>
      </c>
      <c r="DM7" s="24">
        <v>6.81</v>
      </c>
      <c r="DN7" s="24" t="s">
        <v>102</v>
      </c>
      <c r="DO7" s="24" t="s">
        <v>102</v>
      </c>
      <c r="DP7" s="24">
        <v>24.68</v>
      </c>
      <c r="DQ7" s="24">
        <v>21.36</v>
      </c>
      <c r="DR7" s="24">
        <v>22.79</v>
      </c>
      <c r="DS7" s="24">
        <v>25.87</v>
      </c>
      <c r="DT7" s="24" t="s">
        <v>102</v>
      </c>
      <c r="DU7" s="24" t="s">
        <v>102</v>
      </c>
      <c r="DV7" s="24">
        <v>0</v>
      </c>
      <c r="DW7" s="24">
        <v>0</v>
      </c>
      <c r="DX7" s="24">
        <v>0</v>
      </c>
      <c r="DY7" s="24" t="s">
        <v>102</v>
      </c>
      <c r="DZ7" s="24" t="s">
        <v>102</v>
      </c>
      <c r="EA7" s="24">
        <v>8.6199999999999992</v>
      </c>
      <c r="EB7" s="24">
        <v>0.01</v>
      </c>
      <c r="EC7" s="24">
        <v>0.01</v>
      </c>
      <c r="ED7" s="24">
        <v>0.01</v>
      </c>
      <c r="EE7" s="24" t="s">
        <v>102</v>
      </c>
      <c r="EF7" s="24" t="s">
        <v>102</v>
      </c>
      <c r="EG7" s="24">
        <v>0</v>
      </c>
      <c r="EH7" s="24">
        <v>0</v>
      </c>
      <c r="EI7" s="24">
        <v>0</v>
      </c>
      <c r="EJ7" s="24" t="s">
        <v>102</v>
      </c>
      <c r="EK7" s="24" t="s">
        <v>102</v>
      </c>
      <c r="EL7" s="24">
        <v>0.36</v>
      </c>
      <c r="EM7" s="24">
        <v>0.39</v>
      </c>
      <c r="EN7" s="24">
        <v>0.1</v>
      </c>
      <c r="EO7" s="24">
        <v>0.15</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2023-01-26T01:40:26Z</cp:lastPrinted>
  <dcterms:created xsi:type="dcterms:W3CDTF">2023-01-12T23:39:41Z</dcterms:created>
  <dcterms:modified xsi:type="dcterms:W3CDTF">2023-01-28T07:00:28Z</dcterms:modified>
  <cp:category/>
</cp:coreProperties>
</file>