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7特定環境保全公共下水道\"/>
    </mc:Choice>
  </mc:AlternateContent>
  <xr:revisionPtr revIDLastSave="0" documentId="13_ncr:1_{094AA2BA-BF9C-471C-9A04-5F45BADB7D6F}" xr6:coauthVersionLast="36" xr6:coauthVersionMax="47" xr10:uidLastSave="{00000000-0000-0000-0000-000000000000}"/>
  <workbookProtection workbookAlgorithmName="SHA-512" workbookHashValue="HbMWVzKseV0sCP1RbMfS97tw/yycWOMSelLdXirXr20u51WrjMHtDR9HHD5t1gWuZXXDJxBASCrlOXNpKpv4Mg==" workbookSaltValue="yLdEPezhzo92qqsG+U0P9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AT10" i="4"/>
  <c r="AL10" i="4"/>
  <c r="AD10" i="4"/>
  <c r="AL8" i="4"/>
  <c r="AD8" i="4"/>
  <c r="P8"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<sst xmlns="http://schemas.openxmlformats.org/spreadsheetml/2006/main" count="278" uniqueCount="116">
  <si>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</si>
  <si>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</si>
  <si>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</si>
  <si>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</si>
  <si>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</si>
  <si>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</si>
  <si>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</si>
  <si>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</si>
  <si>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</si>
  <si>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</si>
  <si>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</si>
  <si>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</si>
  <si>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</si>
  <si>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</si>
  <si>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</si>
  <si>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</si>
  <si>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</si>
  <si>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</si>
  <si>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</si>
  <si>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</si>
  <si>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</si>
  <si>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</si>
  <si>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</si>
  <si>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</si>
  <si>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</si>
  <si>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</si>
  <si>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</si>
  <si>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</si>
  <si>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</si>
  <si>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</si>
  <si>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</si>
  <si>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</si>
  <si>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</si>
  <si>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</si>
  <si>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</si>
  <si>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</si>
  <si>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</si>
  <si>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</si>
  <si>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</si>
  <si>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</si>
  <si>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</si>
  <si>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</si>
  <si>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</si>
  <si>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</si>
  <si>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</si>
  <si>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</si>
  <si>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</si>
  <si>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</si>
  <si>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</si>
  <si>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</si>
  <si>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</si>
  <si>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</si>
  <si>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</si>
  <si>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</si>
  <si>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</si>
  <si>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</si>
  <si>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</si>
  <si>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</si>
  <si>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</si>
  <si>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</si>
  <si>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</si>
  <si>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</si>
  <si>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</si>
  <si>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</si>
  <si>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</si>
  <si>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</si>
  <si>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</si>
  <si>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</si>
  <si>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</si>
  <si>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</si>
  <si>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</si>
  <si>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</si>
  <si>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</si>
  <si>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</si>
  <si>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</si>
  <si>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</si>
  <si>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</si>
  <si>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</si>
  <si>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</si>
  <si>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</si>
  <si>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</si>
  <si>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</si>
  <si>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</si>
  <si>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</si>
  <si>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</si>
  <si>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</si>
  <si>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</si>
  <si>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</si>
  <si>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</si>
  <si>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</si>
  <si>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</si>
  <si>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</si>
  <si>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</si>
  <si>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</si>
  <si>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</si>
  <si>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</si>
  <si>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</si>
  <si>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</si>
  <si>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</si>
  <si>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</si>
  <si>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</si>
  <si>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</si>
  <si>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</si>
  <si>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</si>
  <si>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</si>
  <si>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</si>
  <si>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</si>
  <si>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</si>
  <si>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</si>
  <si>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</si>
  <si>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</si>
  <si>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</si>
  <si>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</si>
  <si>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⑤経費回収率が低く、経費の削減や収益の向上のための取り組みが求められている。
将来の人口減少による有収水量の減少や老朽化した施設の更新費用の増大に対応するため、令和4年策定の長期経営計画に基づき、経営改善を図っていく。
また、近隣市町村との広域化・共同化に向け協議を進めている。</t>
  </si>
  <si>
    <r>
      <t>①経常収支比率は前年度、3年に1度の流域下水道維持管理負担金の精算があったことで、一時的に悪化したものの、令和3年度は100％に近い数値に回復している。経常収支比率は100％</t>
    </r>
    <r>
      <rPr>
        <sz val="10.5"/>
        <rFont val="ＭＳ ゴシック"/>
        <family val="3"/>
        <charset val="128"/>
      </rPr>
      <t>前後で推移しているのに対して、⑤経費回収率は類似団体平均値を下回っている。これらは、本市が一般会計より基準外繰入金を受けていることが主な要因である。
特定環境保全公共下水道は対象地域が限られており、使用料体系は公共下水道に合わせているため、単体で経費を賄うことは難しいが、更なる下水道接続率の向上を図ることで、下水道使用料の増収につなげる必要がある。
③流動比率が令和3年度と比べて上昇している。これは、本市では基準外繰入金を決算時に損益ゼロ、損益勘定留保資金ゼロとなるように精算を行うことで余剰資金をを持たないようにしているが、令和3年度は工事前払金を流動資産に計上したことが数値上昇の主な要因である。
④企業債残高対事業規模比率は類似団体平均値を上回っているが、主な要因としては新規地区の整備を継続的に施工しており、新規企債額が増加しているためである。
⑥汚水処理原価は類似団体平均値を下回っているが、これは公共下水道事業と同様に本市が県の流域下水道に接続しており、汚水処理施設を持っていないことが主な要因である。
⑧水洗化率は類似団体平均値を下回っている。主な要因としては本市の事業着手が平成12年であり、事業着手後経過年数が少ないためである。よって、より一層の下水道接続のPR活動などの普及促進が求められる。</t>
    </r>
    <rPh sb="64" eb="65">
      <t>チカ</t>
    </rPh>
    <rPh sb="87" eb="89">
      <t>ゼンゴ</t>
    </rPh>
    <rPh sb="90" eb="92">
      <t>スイイ</t>
    </rPh>
    <rPh sb="98" eb="99">
      <t>タイ</t>
    </rPh>
    <rPh sb="264" eb="266">
      <t>リュウドウ</t>
    </rPh>
    <rPh sb="266" eb="268">
      <t>ヒリツ</t>
    </rPh>
    <rPh sb="269" eb="271">
      <t>レイワ</t>
    </rPh>
    <rPh sb="272" eb="274">
      <t>ネンド</t>
    </rPh>
    <rPh sb="275" eb="276">
      <t>クラ</t>
    </rPh>
    <rPh sb="278" eb="280">
      <t>ジョウショウ</t>
    </rPh>
    <rPh sb="289" eb="291">
      <t>ホンシ</t>
    </rPh>
    <rPh sb="293" eb="296">
      <t>キジュンガイ</t>
    </rPh>
    <rPh sb="296" eb="299">
      <t>クリイレキン</t>
    </rPh>
    <rPh sb="300" eb="303">
      <t>ケッサンジ</t>
    </rPh>
    <rPh sb="304" eb="306">
      <t>ソンエキ</t>
    </rPh>
    <rPh sb="309" eb="311">
      <t>ソンエキ</t>
    </rPh>
    <rPh sb="311" eb="313">
      <t>カンジョウ</t>
    </rPh>
    <rPh sb="313" eb="315">
      <t>リュウホ</t>
    </rPh>
    <rPh sb="315" eb="317">
      <t>シキン</t>
    </rPh>
    <rPh sb="325" eb="327">
      <t>セイサン</t>
    </rPh>
    <rPh sb="328" eb="329">
      <t>オコナ</t>
    </rPh>
    <rPh sb="369" eb="371">
      <t>ケイジョウ</t>
    </rPh>
    <phoneticPr fontId="4"/>
  </si>
  <si>
    <t>①有形固定資産減価償却率は前年度に比べて上昇している。これは管渠など資産の減価償却が進んだことが主な要因である。なお、類似団体平均値を下回っているが、これは今年度が法適化3年目で有形固定資産減価償却累計額が少ないことが要因である。
②管渠老朽化率③管渠改善率はともに類似団体平均値を下回っている。これは本市の事業着手後50年を経過しておらず、現在は管渠の破損に対して随時修繕・補修を行うことで対応可能であることが主な要因である。
　</t>
    <rPh sb="13" eb="16">
      <t>ゼンネンド</t>
    </rPh>
    <rPh sb="17" eb="18">
      <t>クラ</t>
    </rPh>
    <rPh sb="20" eb="22">
      <t>ジョウショウ</t>
    </rPh>
    <rPh sb="30" eb="32">
      <t>カンキョ</t>
    </rPh>
    <rPh sb="34" eb="36">
      <t>シサン</t>
    </rPh>
    <rPh sb="37" eb="41">
      <t>ゲンカショウキャク</t>
    </rPh>
    <rPh sb="42" eb="43">
      <t>スス</t>
    </rPh>
    <rPh sb="48" eb="49">
      <t>オモ</t>
    </rPh>
    <rPh sb="50" eb="52">
      <t>ヨウイン</t>
    </rPh>
    <rPh sb="78" eb="81">
      <t>コンネンド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</si>
</sst>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4A-4DFF-825D-9A0A276EA68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304A-4DFF-825D-9A0A276EA68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101.31</c:v>
                </c:pt>
                <c:pt idx="3">
                  <c:v>94.84</c:v>
                </c:pt>
                <c:pt idx="4">
                  <c:v>99.96</c:v>
                </c:pt>
              </c:numCache>
            </c:numRef>
          </c:val>
          <c:extLst>
            <c:ext xmlns:c16="http://schemas.microsoft.com/office/drawing/2014/chart" uri="{C3380CC4-5D6E-409C-BE32-E72D297353CC}">
              <c16:uniqueId val="{00000000-7F39-4B39-9647-703446E8D6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7F39-4B39-9647-703446E8D6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2.31</c:v>
                </c:pt>
                <c:pt idx="3">
                  <c:v>4.49</c:v>
                </c:pt>
                <c:pt idx="4">
                  <c:v>6.81</c:v>
                </c:pt>
              </c:numCache>
            </c:numRef>
          </c:val>
          <c:extLst>
            <c:ext xmlns:c16="http://schemas.microsoft.com/office/drawing/2014/chart" uri="{C3380CC4-5D6E-409C-BE32-E72D297353CC}">
              <c16:uniqueId val="{00000000-7D5F-414F-85EA-F81E4F1B67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7D5F-414F-85EA-F81E4F1B67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9C9-47A9-825F-E202556763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E9C9-47A9-825F-E202556763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38-44ED-9FB8-E759291936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7238-44ED-9FB8-E759291936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53.84</c:v>
                </c:pt>
                <c:pt idx="3">
                  <c:v>63.48</c:v>
                </c:pt>
                <c:pt idx="4">
                  <c:v>149.47</c:v>
                </c:pt>
              </c:numCache>
            </c:numRef>
          </c:val>
          <c:extLst>
            <c:ext xmlns:c16="http://schemas.microsoft.com/office/drawing/2014/chart" uri="{C3380CC4-5D6E-409C-BE32-E72D297353CC}">
              <c16:uniqueId val="{00000000-7687-416A-BAB0-7D6931DF585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7687-416A-BAB0-7D6931DF585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2678.94</c:v>
                </c:pt>
                <c:pt idx="3">
                  <c:v>2300.23</c:v>
                </c:pt>
                <c:pt idx="4">
                  <c:v>2051.46</c:v>
                </c:pt>
              </c:numCache>
            </c:numRef>
          </c:val>
          <c:extLst>
            <c:ext xmlns:c16="http://schemas.microsoft.com/office/drawing/2014/chart" uri="{C3380CC4-5D6E-409C-BE32-E72D297353CC}">
              <c16:uniqueId val="{00000000-CAC5-4A4B-92F9-A9EBFC1AAE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CAC5-4A4B-92F9-A9EBFC1AAE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62.71</c:v>
                </c:pt>
                <c:pt idx="3">
                  <c:v>63.31</c:v>
                </c:pt>
                <c:pt idx="4">
                  <c:v>63.64</c:v>
                </c:pt>
              </c:numCache>
            </c:numRef>
          </c:val>
          <c:extLst>
            <c:ext xmlns:c16="http://schemas.microsoft.com/office/drawing/2014/chart" uri="{C3380CC4-5D6E-409C-BE32-E72D297353CC}">
              <c16:uniqueId val="{00000000-0591-4797-8761-F40DBF56652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0591-4797-8761-F40DBF56652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4945-4EDC-B2C5-DF6B1D0D5A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4945-4EDC-B2C5-DF6B1D0D5A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40-4850-A0C9-AAE063D05F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1040-4850-A0C9-AAE063D05F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65.02</c:v>
                </c:pt>
                <c:pt idx="3">
                  <c:v>65.92</c:v>
                </c:pt>
                <c:pt idx="4">
                  <c:v>66.3</c:v>
                </c:pt>
              </c:numCache>
            </c:numRef>
          </c:val>
          <c:extLst>
            <c:ext xmlns:c16="http://schemas.microsoft.com/office/drawing/2014/chart" uri="{C3380CC4-5D6E-409C-BE32-E72D297353CC}">
              <c16:uniqueId val="{00000000-7E22-4271-B737-2252B74C80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7E22-4271-B737-2252B74C80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小牧市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150982</v>
      </c>
      <c r="AM8" s="42"/>
      <c r="AN8" s="42"/>
      <c r="AO8" s="42"/>
      <c r="AP8" s="42"/>
      <c r="AQ8" s="42"/>
      <c r="AR8" s="42"/>
      <c r="AS8" s="42"/>
      <c r="AT8" s="35">
        <f>データ!T6</f>
        <v>62.81</v>
      </c>
      <c r="AU8" s="35"/>
      <c r="AV8" s="35"/>
      <c r="AW8" s="35"/>
      <c r="AX8" s="35"/>
      <c r="AY8" s="35"/>
      <c r="AZ8" s="35"/>
      <c r="BA8" s="35"/>
      <c r="BB8" s="35">
        <f>データ!U6</f>
        <v>2403.79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66.42</v>
      </c>
      <c r="J10" s="35"/>
      <c r="K10" s="35"/>
      <c r="L10" s="35"/>
      <c r="M10" s="35"/>
      <c r="N10" s="35"/>
      <c r="O10" s="35"/>
      <c r="P10" s="35">
        <f>データ!P6</f>
        <v>0.9</v>
      </c>
      <c r="Q10" s="35"/>
      <c r="R10" s="35"/>
      <c r="S10" s="35"/>
      <c r="T10" s="35"/>
      <c r="U10" s="35"/>
      <c r="V10" s="35"/>
      <c r="W10" s="35">
        <f>データ!Q6</f>
        <v>78.03</v>
      </c>
      <c r="X10" s="35"/>
      <c r="Y10" s="35"/>
      <c r="Z10" s="35"/>
      <c r="AA10" s="35"/>
      <c r="AB10" s="35"/>
      <c r="AC10" s="35"/>
      <c r="AD10" s="42">
        <f>データ!R6</f>
        <v>1581</v>
      </c>
      <c r="AE10" s="42"/>
      <c r="AF10" s="42"/>
      <c r="AG10" s="42"/>
      <c r="AH10" s="42"/>
      <c r="AI10" s="42"/>
      <c r="AJ10" s="42"/>
      <c r="AK10" s="2"/>
      <c r="AL10" s="42">
        <f>データ!V6</f>
        <v>1356</v>
      </c>
      <c r="AM10" s="42"/>
      <c r="AN10" s="42"/>
      <c r="AO10" s="42"/>
      <c r="AP10" s="42"/>
      <c r="AQ10" s="42"/>
      <c r="AR10" s="42"/>
      <c r="AS10" s="42"/>
      <c r="AT10" s="35">
        <f>データ!W6</f>
        <v>0.37</v>
      </c>
      <c r="AU10" s="35"/>
      <c r="AV10" s="35"/>
      <c r="AW10" s="35"/>
      <c r="AX10" s="35"/>
      <c r="AY10" s="35"/>
      <c r="AZ10" s="35"/>
      <c r="BA10" s="35"/>
      <c r="BB10" s="35">
        <f>データ!X6</f>
        <v>3664.86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VFxh5doMSb3MQ/ngJAvo1MPy82mDo2UFYXKhuF36H5Muv3DGXL5mC3N6CjiShhqJhX/1V39oi7+iCaJ7VxtxvA==" saltValue="aCRrdfHyasVOF1C0VYQF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232190</v>
      </c>
      <c r="D6" s="19">
        <f t="shared" si="3"/>
        <v>46</v>
      </c>
      <c r="E6" s="19">
        <f t="shared" si="3"/>
        <v>17</v>
      </c>
      <c r="F6" s="19">
        <f t="shared" si="3"/>
        <v>4</v>
      </c>
      <c r="G6" s="19">
        <f t="shared" si="3"/>
        <v>0</v>
      </c>
      <c r="H6" s="19" t="str">
        <f t="shared" si="3"/>
        <v>愛知県　小牧市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66.42</v>
      </c>
      <c r="P6" s="20">
        <f t="shared" si="3"/>
        <v>0.9</v>
      </c>
      <c r="Q6" s="20">
        <f t="shared" si="3"/>
        <v>78.03</v>
      </c>
      <c r="R6" s="20">
        <f t="shared" si="3"/>
        <v>1581</v>
      </c>
      <c r="S6" s="20">
        <f t="shared" si="3"/>
        <v>150982</v>
      </c>
      <c r="T6" s="20">
        <f t="shared" si="3"/>
        <v>62.81</v>
      </c>
      <c r="U6" s="20">
        <f t="shared" si="3"/>
        <v>2403.79</v>
      </c>
      <c r="V6" s="20">
        <f t="shared" si="3"/>
        <v>1356</v>
      </c>
      <c r="W6" s="20">
        <f t="shared" si="3"/>
        <v>0.37</v>
      </c>
      <c r="X6" s="20">
        <f t="shared" si="3"/>
        <v>3664.86</v>
      </c>
      <c r="Y6" s="21" t="str">
        <f>IF(Y7="",NA(),Y7)</f>
        <v>-</v>
      </c>
      <c r="Z6" s="21" t="str">
        <f t="shared" ref="Z6:AH6" si="4">IF(Z7="",NA(),Z7)</f>
        <v>-</v>
      </c>
      <c r="AA6" s="21">
        <f t="shared" si="4"/>
        <v>101.31</v>
      </c>
      <c r="AB6" s="21">
        <f t="shared" si="4"/>
        <v>94.84</v>
      </c>
      <c r="AC6" s="21">
        <f t="shared" si="4"/>
        <v>99.96</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53.84</v>
      </c>
      <c r="AX6" s="21">
        <f t="shared" si="6"/>
        <v>63.48</v>
      </c>
      <c r="AY6" s="21">
        <f t="shared" si="6"/>
        <v>149.47</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2678.94</v>
      </c>
      <c r="BI6" s="21">
        <f t="shared" si="7"/>
        <v>2300.23</v>
      </c>
      <c r="BJ6" s="21">
        <f t="shared" si="7"/>
        <v>2051.46</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62.71</v>
      </c>
      <c r="BT6" s="21">
        <f t="shared" si="8"/>
        <v>63.31</v>
      </c>
      <c r="BU6" s="21">
        <f t="shared" si="8"/>
        <v>63.64</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65.02</v>
      </c>
      <c r="DA6" s="21">
        <f t="shared" si="11"/>
        <v>65.92</v>
      </c>
      <c r="DB6" s="21">
        <f t="shared" si="11"/>
        <v>66.3</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2.31</v>
      </c>
      <c r="DL6" s="21">
        <f t="shared" si="12"/>
        <v>4.49</v>
      </c>
      <c r="DM6" s="21">
        <f t="shared" si="12"/>
        <v>6.81</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232190</v>
      </c>
      <c r="D7" s="23">
        <v>46</v>
      </c>
      <c r="E7" s="23">
        <v>17</v>
      </c>
      <c r="F7" s="23">
        <v>4</v>
      </c>
      <c r="G7" s="23">
        <v>0</v>
      </c>
      <c r="H7" s="23" t="s">
        <v>96</v>
      </c>
      <c r="I7" s="23" t="s">
        <v>97</v>
      </c>
      <c r="J7" s="23" t="s">
        <v>98</v>
      </c>
      <c r="K7" s="23" t="s">
        <v>99</v>
      </c>
      <c r="L7" s="23" t="s">
        <v>100</v>
      </c>
      <c r="M7" s="23" t="s">
        <v>101</v>
      </c>
      <c r="N7" s="24" t="s">
        <v>102</v>
      </c>
      <c r="O7" s="24">
        <v>66.42</v>
      </c>
      <c r="P7" s="24">
        <v>0.9</v>
      </c>
      <c r="Q7" s="24">
        <v>78.03</v>
      </c>
      <c r="R7" s="24">
        <v>1581</v>
      </c>
      <c r="S7" s="24">
        <v>150982</v>
      </c>
      <c r="T7" s="24">
        <v>62.81</v>
      </c>
      <c r="U7" s="24">
        <v>2403.79</v>
      </c>
      <c r="V7" s="24">
        <v>1356</v>
      </c>
      <c r="W7" s="24">
        <v>0.37</v>
      </c>
      <c r="X7" s="24">
        <v>3664.86</v>
      </c>
      <c r="Y7" s="24" t="s">
        <v>102</v>
      </c>
      <c r="Z7" s="24" t="s">
        <v>102</v>
      </c>
      <c r="AA7" s="24">
        <v>101.31</v>
      </c>
      <c r="AB7" s="24">
        <v>94.84</v>
      </c>
      <c r="AC7" s="24">
        <v>99.96</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53.84</v>
      </c>
      <c r="AX7" s="24">
        <v>63.48</v>
      </c>
      <c r="AY7" s="24">
        <v>149.47</v>
      </c>
      <c r="AZ7" s="24" t="s">
        <v>102</v>
      </c>
      <c r="BA7" s="24" t="s">
        <v>102</v>
      </c>
      <c r="BB7" s="24">
        <v>47.72</v>
      </c>
      <c r="BC7" s="24">
        <v>44.24</v>
      </c>
      <c r="BD7" s="24">
        <v>43.07</v>
      </c>
      <c r="BE7" s="24">
        <v>44.07</v>
      </c>
      <c r="BF7" s="24" t="s">
        <v>102</v>
      </c>
      <c r="BG7" s="24" t="s">
        <v>102</v>
      </c>
      <c r="BH7" s="24">
        <v>2678.94</v>
      </c>
      <c r="BI7" s="24">
        <v>2300.23</v>
      </c>
      <c r="BJ7" s="24">
        <v>2051.46</v>
      </c>
      <c r="BK7" s="24" t="s">
        <v>102</v>
      </c>
      <c r="BL7" s="24" t="s">
        <v>102</v>
      </c>
      <c r="BM7" s="24">
        <v>1206.79</v>
      </c>
      <c r="BN7" s="24">
        <v>1258.43</v>
      </c>
      <c r="BO7" s="24">
        <v>1163.75</v>
      </c>
      <c r="BP7" s="24">
        <v>1201.79</v>
      </c>
      <c r="BQ7" s="24" t="s">
        <v>102</v>
      </c>
      <c r="BR7" s="24" t="s">
        <v>102</v>
      </c>
      <c r="BS7" s="24">
        <v>62.71</v>
      </c>
      <c r="BT7" s="24">
        <v>63.31</v>
      </c>
      <c r="BU7" s="24">
        <v>63.64</v>
      </c>
      <c r="BV7" s="24" t="s">
        <v>102</v>
      </c>
      <c r="BW7" s="24" t="s">
        <v>102</v>
      </c>
      <c r="BX7" s="24">
        <v>71.84</v>
      </c>
      <c r="BY7" s="24">
        <v>73.36</v>
      </c>
      <c r="BZ7" s="24">
        <v>72.599999999999994</v>
      </c>
      <c r="CA7" s="24">
        <v>75.31</v>
      </c>
      <c r="CB7" s="24" t="s">
        <v>102</v>
      </c>
      <c r="CC7" s="24" t="s">
        <v>102</v>
      </c>
      <c r="CD7" s="24">
        <v>150</v>
      </c>
      <c r="CE7" s="24">
        <v>150</v>
      </c>
      <c r="CF7" s="24">
        <v>150</v>
      </c>
      <c r="CG7" s="24" t="s">
        <v>102</v>
      </c>
      <c r="CH7" s="24" t="s">
        <v>102</v>
      </c>
      <c r="CI7" s="24">
        <v>228.47</v>
      </c>
      <c r="CJ7" s="24">
        <v>224.88</v>
      </c>
      <c r="CK7" s="24">
        <v>228.64</v>
      </c>
      <c r="CL7" s="24">
        <v>216.39</v>
      </c>
      <c r="CM7" s="24" t="s">
        <v>102</v>
      </c>
      <c r="CN7" s="24" t="s">
        <v>102</v>
      </c>
      <c r="CO7" s="24" t="s">
        <v>102</v>
      </c>
      <c r="CP7" s="24" t="s">
        <v>102</v>
      </c>
      <c r="CQ7" s="24" t="s">
        <v>102</v>
      </c>
      <c r="CR7" s="24" t="s">
        <v>102</v>
      </c>
      <c r="CS7" s="24" t="s">
        <v>102</v>
      </c>
      <c r="CT7" s="24">
        <v>42.47</v>
      </c>
      <c r="CU7" s="24">
        <v>42.4</v>
      </c>
      <c r="CV7" s="24">
        <v>42.28</v>
      </c>
      <c r="CW7" s="24">
        <v>42.57</v>
      </c>
      <c r="CX7" s="24" t="s">
        <v>102</v>
      </c>
      <c r="CY7" s="24" t="s">
        <v>102</v>
      </c>
      <c r="CZ7" s="24">
        <v>65.02</v>
      </c>
      <c r="DA7" s="24">
        <v>65.92</v>
      </c>
      <c r="DB7" s="24">
        <v>66.3</v>
      </c>
      <c r="DC7" s="24" t="s">
        <v>102</v>
      </c>
      <c r="DD7" s="24" t="s">
        <v>102</v>
      </c>
      <c r="DE7" s="24">
        <v>83.75</v>
      </c>
      <c r="DF7" s="24">
        <v>84.19</v>
      </c>
      <c r="DG7" s="24">
        <v>84.34</v>
      </c>
      <c r="DH7" s="24">
        <v>85.24</v>
      </c>
      <c r="DI7" s="24" t="s">
        <v>102</v>
      </c>
      <c r="DJ7" s="24" t="s">
        <v>102</v>
      </c>
      <c r="DK7" s="24">
        <v>2.31</v>
      </c>
      <c r="DL7" s="24">
        <v>4.49</v>
      </c>
      <c r="DM7" s="24">
        <v>6.81</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2023-01-26T01:40:26Z</cp:lastPrinted>
  <dcterms:created xsi:type="dcterms:W3CDTF">2023-01-12T23:39:41Z</dcterms:created>
  <dcterms:modified xsi:type="dcterms:W3CDTF">2023-01-28T07:00:28Z</dcterms:modified>
  <cp:category/>
</cp:coreProperties>
</file>