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8_岩倉市\下水道\"/>
    </mc:Choice>
  </mc:AlternateContent>
  <xr:revisionPtr revIDLastSave="0" documentId="13_ncr:1_{BFA2825E-1E95-4DDE-948D-09569198F72B}" xr6:coauthVersionLast="47" xr6:coauthVersionMax="47" xr10:uidLastSave="{00000000-0000-0000-0000-000000000000}"/>
  <workbookProtection workbookAlgorithmName="SHA-512" workbookHashValue="xsE8Ci0+/jo7bQnNOwY7+Sjutv62yE/CpbOeZ5JokTN+dmKB1fec64m3mTRAtdGwnvi8w8fdbTyaTroaXhXTxQ==" workbookSaltValue="oVzGsAQAYUaVgV4B+85BA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G85" i="4"/>
  <c r="E85" i="4"/>
  <c r="BB10" i="4"/>
  <c r="AT10" i="4"/>
  <c r="W10" i="4"/>
  <c r="W8" i="4"/>
  <c r="P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<sst xmlns="http://schemas.openxmlformats.org/spreadsheetml/2006/main" count="278" uniqueCount="117">
  <si>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</si>
  <si>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</si>
  <si>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</si>
  <si>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</si>
  <si>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</si>
  <si>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</si>
  <si>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</si>
  <si>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</si>
  <si>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</si>
  <si>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</si>
  <si>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</si>
  <si>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</si>
  <si>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</si>
  <si>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</si>
  <si>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</si>
  <si>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</si>
  <si>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</si>
  <si>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</si>
  <si>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</si>
  <si>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</si>
  <si>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</si>
  <si>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</si>
  <si>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</si>
  <si>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</si>
  <si>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</si>
  <si>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</si>
  <si>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</si>
  <si>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</si>
  <si>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</si>
  <si>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</si>
  <si>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</si>
  <si>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</si>
  <si>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</si>
  <si>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</si>
  <si>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</si>
  <si>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</si>
  <si>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</si>
  <si>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</si>
  <si>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</si>
  <si>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</si>
  <si>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</si>
  <si>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</si>
  <si>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</si>
  <si>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</si>
  <si>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</si>
  <si>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</si>
  <si>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</si>
  <si>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</si>
  <si>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</si>
  <si>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</si>
  <si>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</si>
  <si>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</si>
  <si>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</si>
  <si>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</si>
  <si>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</si>
  <si>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</si>
  <si>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</si>
  <si>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</si>
  <si>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</si>
  <si>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</si>
  <si>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</si>
  <si>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</si>
  <si>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</si>
  <si>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</si>
  <si>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</si>
  <si>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</si>
  <si>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</si>
  <si>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</si>
  <si>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</si>
  <si>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</si>
  <si>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</si>
  <si>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</si>
  <si>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</si>
  <si>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</si>
  <si>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</si>
  <si>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</si>
  <si>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</si>
  <si>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</si>
  <si>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</si>
  <si>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</si>
  <si>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</si>
  <si>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</si>
  <si>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</si>
  <si>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</si>
  <si>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</si>
  <si>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</si>
  <si>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</si>
  <si>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</si>
  <si>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</si>
  <si>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</si>
  <si>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</si>
  <si>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</si>
  <si>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</si>
  <si>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</si>
  <si>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</si>
  <si>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</si>
  <si>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</si>
  <si>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</si>
  <si>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</si>
  <si>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</si>
  <si>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</si>
  <si>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</si>
  <si>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</si>
  <si>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</si>
  <si>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</si>
  <si>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</si>
  <si>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</si>
  <si>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</si>
  <si>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</si>
  <si>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</si>
  <si>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</si>
  <si>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</si>
  <si>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</si>
  <si>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</si>
  <si>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①有形固定資産原価償却率は、地方公営企業法の一部適用となって3年目のため、令和元年度の約3倍となっている。
　本市の特定環境保全公共下水道は、平成6年度に建設事業を開始しており、事業開始から27年しか経過していないことから、法定耐用年数を経過する管渠はなく、老朽化は比較的進んでいないと考えられる。そのため、③管渠改善率は0だが、今後、修繕を必要とする管渠は増加していくと見込まれるため、既存の管渠の補修・改築を適時に行う必要がある。
</t>
    <rPh sb="58" eb="60">
      <t>トクテイ</t>
    </rPh>
    <rPh sb="60" eb="62">
      <t>カンキョウ</t>
    </rPh>
    <rPh sb="62" eb="64">
      <t>ホゼン</t>
    </rPh>
    <rPh sb="155" eb="157">
      <t>カンキョ</t>
    </rPh>
    <rPh sb="157" eb="159">
      <t>カイゼン</t>
    </rPh>
    <rPh sb="159" eb="160">
      <t>リツ</t>
    </rPh>
    <phoneticPr fontId="4"/>
  </si>
  <si>
    <t xml:space="preserve">　令和元年度から地方公営企業法の一部適用となった。
①経常収支比率は100％をこえているが、一般会計からの繰入金に大きく依存している。
③流動比率は類似団体平均値を大きく下回っているが、流動負債のほとんどが企業債の償還金のため、流動負債の削減は難しい。令和３年度は公共下水道と同一会計処理を行っている中で現金預金がマイナスとなったため流動比率がマイナスとなった。流動資産を増加させるためには使用料収入の増加を図る必要がある。
④企業債残高対事業規模比率は類似団体平均値を下回っている。下水道の整備が完了しており、企業債の新規の借入れはないため、比率は今後も低下していく予定である。
⑤経費回収率は類似団体平均と比較して16％程度下回っている。流域下水道維持管理費負担金や減価償却費、企業債利息の割合が高いため汚水処理費の大幅な削減は難しいが、不明水対策などの費用削減に努めるとともに、使用料収入の増加を図る必要がある。
⑥汚水処理原価は類似団体を下回っている。
⑧水洗化率は類似団体平均を上回っており、毎年少しづつ上昇している。下水道の整備が完了しているため今後も少しづつ上昇していく見込みである。今後も水洗化率100％を目指して接続促進を図っていく。
</t>
    <rPh sb="53" eb="55">
      <t>クリイレ</t>
    </rPh>
    <rPh sb="55" eb="56">
      <t>キン</t>
    </rPh>
    <rPh sb="80" eb="81">
      <t>チ</t>
    </rPh>
    <rPh sb="82" eb="83">
      <t>オオ</t>
    </rPh>
    <rPh sb="93" eb="95">
      <t>リュウドウ</t>
    </rPh>
    <rPh sb="95" eb="97">
      <t>フサイ</t>
    </rPh>
    <rPh sb="103" eb="105">
      <t>キギョウ</t>
    </rPh>
    <rPh sb="105" eb="106">
      <t>サイ</t>
    </rPh>
    <rPh sb="107" eb="109">
      <t>ショウカン</t>
    </rPh>
    <rPh sb="109" eb="110">
      <t>キン</t>
    </rPh>
    <rPh sb="114" eb="116">
      <t>リュウドウ</t>
    </rPh>
    <rPh sb="116" eb="118">
      <t>フサイ</t>
    </rPh>
    <rPh sb="119" eb="121">
      <t>サクゲン</t>
    </rPh>
    <rPh sb="122" eb="123">
      <t>ムズカ</t>
    </rPh>
    <rPh sb="126" eb="128">
      <t>レイワ</t>
    </rPh>
    <rPh sb="129" eb="131">
      <t>ネンド</t>
    </rPh>
    <rPh sb="132" eb="134">
      <t>コウキョウ</t>
    </rPh>
    <rPh sb="134" eb="137">
      <t>ゲスイドウ</t>
    </rPh>
    <rPh sb="138" eb="140">
      <t>ドウイツ</t>
    </rPh>
    <rPh sb="140" eb="142">
      <t>カイケイ</t>
    </rPh>
    <rPh sb="142" eb="144">
      <t>ショリ</t>
    </rPh>
    <rPh sb="145" eb="146">
      <t>オコナ</t>
    </rPh>
    <rPh sb="150" eb="151">
      <t>ナカ</t>
    </rPh>
    <rPh sb="152" eb="154">
      <t>ゲンキン</t>
    </rPh>
    <rPh sb="154" eb="156">
      <t>ヨキン</t>
    </rPh>
    <rPh sb="167" eb="169">
      <t>リュウドウ</t>
    </rPh>
    <rPh sb="169" eb="171">
      <t>ヒリツ</t>
    </rPh>
    <rPh sb="181" eb="183">
      <t>リュウドウ</t>
    </rPh>
    <rPh sb="183" eb="185">
      <t>シサン</t>
    </rPh>
    <rPh sb="186" eb="188">
      <t>ゾウカ</t>
    </rPh>
    <rPh sb="201" eb="203">
      <t>ゾウカ</t>
    </rPh>
    <rPh sb="231" eb="234">
      <t>ヘイキンチ</t>
    </rPh>
    <rPh sb="235" eb="237">
      <t>シタマワ</t>
    </rPh>
    <rPh sb="242" eb="245">
      <t>ゲスイドウ</t>
    </rPh>
    <rPh sb="246" eb="248">
      <t>セイビ</t>
    </rPh>
    <rPh sb="249" eb="251">
      <t>カンリョウ</t>
    </rPh>
    <rPh sb="260" eb="262">
      <t>シンキ</t>
    </rPh>
    <rPh sb="263" eb="265">
      <t>カリイレ</t>
    </rPh>
    <rPh sb="275" eb="277">
      <t>コンゴ</t>
    </rPh>
    <rPh sb="284" eb="286">
      <t>ヨテイ</t>
    </rPh>
    <rPh sb="305" eb="307">
      <t>ヒカク</t>
    </rPh>
    <rPh sb="312" eb="314">
      <t>テイド</t>
    </rPh>
    <rPh sb="451" eb="453">
      <t>マイトシ</t>
    </rPh>
    <rPh sb="453" eb="454">
      <t>スコ</t>
    </rPh>
    <rPh sb="457" eb="459">
      <t>ジョウショウ</t>
    </rPh>
    <rPh sb="464" eb="467">
      <t>ゲスイドウ</t>
    </rPh>
    <rPh sb="468" eb="470">
      <t>セイビ</t>
    </rPh>
    <rPh sb="471" eb="473">
      <t>カンリョウ</t>
    </rPh>
    <rPh sb="479" eb="481">
      <t>コンゴ</t>
    </rPh>
    <rPh sb="482" eb="483">
      <t>スコ</t>
    </rPh>
    <rPh sb="486" eb="488">
      <t>ジョウショウ</t>
    </rPh>
    <rPh sb="492" eb="494">
      <t>ミコ</t>
    </rPh>
    <rPh sb="499" eb="501">
      <t>コンゴ</t>
    </rPh>
    <rPh sb="502" eb="505">
      <t>スイセンカ</t>
    </rPh>
    <rPh sb="505" eb="506">
      <t>リツ</t>
    </rPh>
    <phoneticPr fontId="4"/>
  </si>
  <si>
    <t>　本市の特定環境保全公共下水道事業の経営は、必要な費用を使用料収入で賄えておらず、一般会計からの繰入金に大きく依存している。今後は修繕を必要とする管渠が増加し、更に補修費用がかかることが見込まれるため、持続可能な事業運営に向けてコスト削減を図るとともに、接続促進、収納対策、使用料体系の見直し等により、使用料収入を増加させる取り組みを進めていく必要がある。なお、令和４年度から愛知県流域下水道の共同汚泥処理体制へ移行したため、長期的には流域下水道の建設費及び維持管理費のコスト縮減が期待できる。
　経営戦略は令和2年度に策定済み。令和6年度に見直し予定である。</t>
    <rPh sb="1" eb="3">
      <t>ホンシ</t>
    </rPh>
    <rPh sb="4" eb="6">
      <t>トクテイ</t>
    </rPh>
    <rPh sb="6" eb="8">
      <t>カンキョウ</t>
    </rPh>
    <rPh sb="8" eb="10">
      <t>ホゼン</t>
    </rPh>
    <rPh sb="10" eb="12">
      <t>コウキョウ</t>
    </rPh>
    <rPh sb="12" eb="15">
      <t>ゲスイドウ</t>
    </rPh>
    <rPh sb="15" eb="17">
      <t>ジギョウ</t>
    </rPh>
    <rPh sb="18" eb="20">
      <t>ケイエイ</t>
    </rPh>
    <rPh sb="22" eb="24">
      <t>ヒツヨウ</t>
    </rPh>
    <rPh sb="25" eb="27">
      <t>ヒヨウ</t>
    </rPh>
    <rPh sb="28" eb="31">
      <t>シヨウリョウ</t>
    </rPh>
    <rPh sb="31" eb="33">
      <t>シュウニュウ</t>
    </rPh>
    <rPh sb="34" eb="35">
      <t>マカナ</t>
    </rPh>
    <rPh sb="52" eb="53">
      <t>オオ</t>
    </rPh>
    <rPh sb="172" eb="174">
      <t>ヒツヨウ</t>
    </rPh>
    <rPh sb="249" eb="251">
      <t>ケイエイ</t>
    </rPh>
    <rPh sb="251" eb="253">
      <t>センリャク</t>
    </rPh>
    <rPh sb="262" eb="263">
      <t>ズ</t>
    </rPh>
    <rPh sb="271" eb="27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</si>
</sst>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2C-4F83-93A3-B65331BB0B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C72C-4F83-93A3-B65331BB0B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101.6</c:v>
                </c:pt>
                <c:pt idx="3">
                  <c:v>114.4</c:v>
                </c:pt>
                <c:pt idx="4">
                  <c:v>100.11</c:v>
                </c:pt>
              </c:numCache>
            </c:numRef>
          </c:val>
          <c:extLst>
            <c:ext xmlns:c16="http://schemas.microsoft.com/office/drawing/2014/chart" uri="{C3380CC4-5D6E-409C-BE32-E72D297353CC}">
              <c16:uniqueId val="{00000000-ADF6-450C-99DE-5C5372A042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ADF6-450C-99DE-5C5372A042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3.31</c:v>
                </c:pt>
                <c:pt idx="3">
                  <c:v>6.61</c:v>
                </c:pt>
                <c:pt idx="4">
                  <c:v>9.9</c:v>
                </c:pt>
              </c:numCache>
            </c:numRef>
          </c:val>
          <c:extLst>
            <c:ext xmlns:c16="http://schemas.microsoft.com/office/drawing/2014/chart" uri="{C3380CC4-5D6E-409C-BE32-E72D297353CC}">
              <c16:uniqueId val="{00000000-F431-40CC-934E-05899F4DB9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F431-40CC-934E-05899F4DB9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DA-408F-9B45-0C3F7609B9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40DA-408F-9B45-0C3F7609B9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25-4A5F-B2D9-5DF5AFFF30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EE25-4A5F-B2D9-5DF5AFFF30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15.44</c:v>
                </c:pt>
                <c:pt idx="3">
                  <c:v>19.59</c:v>
                </c:pt>
                <c:pt idx="4">
                  <c:v>-3.64</c:v>
                </c:pt>
              </c:numCache>
            </c:numRef>
          </c:val>
          <c:extLst>
            <c:ext xmlns:c16="http://schemas.microsoft.com/office/drawing/2014/chart" uri="{C3380CC4-5D6E-409C-BE32-E72D297353CC}">
              <c16:uniqueId val="{00000000-9123-499B-A92A-72F653942F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123-499B-A92A-72F653942F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1560.5</c:v>
                </c:pt>
                <c:pt idx="3">
                  <c:v>1262.05</c:v>
                </c:pt>
                <c:pt idx="4">
                  <c:v>1000.92</c:v>
                </c:pt>
              </c:numCache>
            </c:numRef>
          </c:val>
          <c:extLst>
            <c:ext xmlns:c16="http://schemas.microsoft.com/office/drawing/2014/chart" uri="{C3380CC4-5D6E-409C-BE32-E72D297353CC}">
              <c16:uniqueId val="{00000000-9107-43B4-9F55-9E2886AA12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9107-43B4-9F55-9E2886AA12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57.3</c:v>
                </c:pt>
                <c:pt idx="3">
                  <c:v>57.37</c:v>
                </c:pt>
                <c:pt idx="4">
                  <c:v>56.99</c:v>
                </c:pt>
              </c:numCache>
            </c:numRef>
          </c:val>
          <c:extLst>
            <c:ext xmlns:c16="http://schemas.microsoft.com/office/drawing/2014/chart" uri="{C3380CC4-5D6E-409C-BE32-E72D297353CC}">
              <c16:uniqueId val="{00000000-AF36-4498-BAE7-76B9C81AFA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AF36-4498-BAE7-76B9C81AFA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85E0-4DCC-B3FA-0EB0ED72EC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85E0-4DCC-B3FA-0EB0ED72EC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F-467A-92B4-E5F21A5552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EA4F-467A-92B4-E5F21A5552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91.25</c:v>
                </c:pt>
                <c:pt idx="3">
                  <c:v>92.03</c:v>
                </c:pt>
                <c:pt idx="4">
                  <c:v>93.22</c:v>
                </c:pt>
              </c:numCache>
            </c:numRef>
          </c:val>
          <c:extLst>
            <c:ext xmlns:c16="http://schemas.microsoft.com/office/drawing/2014/chart" uri="{C3380CC4-5D6E-409C-BE32-E72D297353CC}">
              <c16:uniqueId val="{00000000-B679-4830-8238-C9B67EF870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B679-4830-8238-C9B67EF870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岩倉市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47838</v>
      </c>
      <c r="AM8" s="42"/>
      <c r="AN8" s="42"/>
      <c r="AO8" s="42"/>
      <c r="AP8" s="42"/>
      <c r="AQ8" s="42"/>
      <c r="AR8" s="42"/>
      <c r="AS8" s="42"/>
      <c r="AT8" s="35">
        <f>データ!T6</f>
        <v>10.47</v>
      </c>
      <c r="AU8" s="35"/>
      <c r="AV8" s="35"/>
      <c r="AW8" s="35"/>
      <c r="AX8" s="35"/>
      <c r="AY8" s="35"/>
      <c r="AZ8" s="35"/>
      <c r="BA8" s="35"/>
      <c r="BB8" s="35">
        <f>データ!U6</f>
        <v>4569.05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73.7</v>
      </c>
      <c r="J10" s="35"/>
      <c r="K10" s="35"/>
      <c r="L10" s="35"/>
      <c r="M10" s="35"/>
      <c r="N10" s="35"/>
      <c r="O10" s="35"/>
      <c r="P10" s="35">
        <f>データ!P6</f>
        <v>2.2599999999999998</v>
      </c>
      <c r="Q10" s="35"/>
      <c r="R10" s="35"/>
      <c r="S10" s="35"/>
      <c r="T10" s="35"/>
      <c r="U10" s="35"/>
      <c r="V10" s="35"/>
      <c r="W10" s="35">
        <f>データ!Q6</f>
        <v>100</v>
      </c>
      <c r="X10" s="35"/>
      <c r="Y10" s="35"/>
      <c r="Z10" s="35"/>
      <c r="AA10" s="35"/>
      <c r="AB10" s="35"/>
      <c r="AC10" s="35"/>
      <c r="AD10" s="42">
        <f>データ!R6</f>
        <v>1650</v>
      </c>
      <c r="AE10" s="42"/>
      <c r="AF10" s="42"/>
      <c r="AG10" s="42"/>
      <c r="AH10" s="42"/>
      <c r="AI10" s="42"/>
      <c r="AJ10" s="42"/>
      <c r="AK10" s="2"/>
      <c r="AL10" s="42">
        <f>データ!V6</f>
        <v>1077</v>
      </c>
      <c r="AM10" s="42"/>
      <c r="AN10" s="42"/>
      <c r="AO10" s="42"/>
      <c r="AP10" s="42"/>
      <c r="AQ10" s="42"/>
      <c r="AR10" s="42"/>
      <c r="AS10" s="42"/>
      <c r="AT10" s="35">
        <f>データ!W6</f>
        <v>0.32</v>
      </c>
      <c r="AU10" s="35"/>
      <c r="AV10" s="35"/>
      <c r="AW10" s="35"/>
      <c r="AX10" s="35"/>
      <c r="AY10" s="35"/>
      <c r="AZ10" s="35"/>
      <c r="BA10" s="35"/>
      <c r="BB10" s="35">
        <f>データ!X6</f>
        <v>3365.63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4KRMRWNyCj5Wl7x0U0wvt8j+cZdnAKu+kpymqr512ngtV6lgWZg1O5kCZFFYVhVKc5oOdRkE6i0H8aEvuQUCw==" saltValue="9O4oEx+P6UrlUmGFJtYc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232289</v>
      </c>
      <c r="D6" s="19">
        <f t="shared" si="3"/>
        <v>46</v>
      </c>
      <c r="E6" s="19">
        <f t="shared" si="3"/>
        <v>17</v>
      </c>
      <c r="F6" s="19">
        <f t="shared" si="3"/>
        <v>4</v>
      </c>
      <c r="G6" s="19">
        <f t="shared" si="3"/>
        <v>0</v>
      </c>
      <c r="H6" s="19" t="str">
        <f t="shared" si="3"/>
        <v>愛知県　岩倉市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73.7</v>
      </c>
      <c r="P6" s="20">
        <f t="shared" si="3"/>
        <v>2.2599999999999998</v>
      </c>
      <c r="Q6" s="20">
        <f t="shared" si="3"/>
        <v>100</v>
      </c>
      <c r="R6" s="20">
        <f t="shared" si="3"/>
        <v>1650</v>
      </c>
      <c r="S6" s="20">
        <f t="shared" si="3"/>
        <v>47838</v>
      </c>
      <c r="T6" s="20">
        <f t="shared" si="3"/>
        <v>10.47</v>
      </c>
      <c r="U6" s="20">
        <f t="shared" si="3"/>
        <v>4569.05</v>
      </c>
      <c r="V6" s="20">
        <f t="shared" si="3"/>
        <v>1077</v>
      </c>
      <c r="W6" s="20">
        <f t="shared" si="3"/>
        <v>0.32</v>
      </c>
      <c r="X6" s="20">
        <f t="shared" si="3"/>
        <v>3365.63</v>
      </c>
      <c r="Y6" s="21" t="str">
        <f>IF(Y7="",NA(),Y7)</f>
        <v>-</v>
      </c>
      <c r="Z6" s="21" t="str">
        <f t="shared" ref="Z6:AH6" si="4">IF(Z7="",NA(),Z7)</f>
        <v>-</v>
      </c>
      <c r="AA6" s="21">
        <f t="shared" si="4"/>
        <v>101.6</v>
      </c>
      <c r="AB6" s="21">
        <f t="shared" si="4"/>
        <v>114.4</v>
      </c>
      <c r="AC6" s="21">
        <f t="shared" si="4"/>
        <v>100.11</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15.44</v>
      </c>
      <c r="AX6" s="21">
        <f t="shared" si="6"/>
        <v>19.59</v>
      </c>
      <c r="AY6" s="21">
        <f t="shared" si="6"/>
        <v>-3.64</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1560.5</v>
      </c>
      <c r="BI6" s="21">
        <f t="shared" si="7"/>
        <v>1262.05</v>
      </c>
      <c r="BJ6" s="21">
        <f t="shared" si="7"/>
        <v>1000.92</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57.3</v>
      </c>
      <c r="BT6" s="21">
        <f t="shared" si="8"/>
        <v>57.37</v>
      </c>
      <c r="BU6" s="21">
        <f t="shared" si="8"/>
        <v>56.99</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91.25</v>
      </c>
      <c r="DA6" s="21">
        <f t="shared" si="11"/>
        <v>92.03</v>
      </c>
      <c r="DB6" s="21">
        <f t="shared" si="11"/>
        <v>93.22</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3.31</v>
      </c>
      <c r="DL6" s="21">
        <f t="shared" si="12"/>
        <v>6.61</v>
      </c>
      <c r="DM6" s="21">
        <f t="shared" si="12"/>
        <v>9.9</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25">
      <c r="A7" s="14"/>
      <c r="B7" s="23">
        <v>2021</v>
      </c>
      <c r="C7" s="23">
        <v>232289</v>
      </c>
      <c r="D7" s="23">
        <v>46</v>
      </c>
      <c r="E7" s="23">
        <v>17</v>
      </c>
      <c r="F7" s="23">
        <v>4</v>
      </c>
      <c r="G7" s="23">
        <v>0</v>
      </c>
      <c r="H7" s="23" t="s">
        <v>96</v>
      </c>
      <c r="I7" s="23" t="s">
        <v>97</v>
      </c>
      <c r="J7" s="23" t="s">
        <v>98</v>
      </c>
      <c r="K7" s="23" t="s">
        <v>99</v>
      </c>
      <c r="L7" s="23" t="s">
        <v>100</v>
      </c>
      <c r="M7" s="23" t="s">
        <v>101</v>
      </c>
      <c r="N7" s="24" t="s">
        <v>102</v>
      </c>
      <c r="O7" s="24">
        <v>73.7</v>
      </c>
      <c r="P7" s="24">
        <v>2.2599999999999998</v>
      </c>
      <c r="Q7" s="24">
        <v>100</v>
      </c>
      <c r="R7" s="24">
        <v>1650</v>
      </c>
      <c r="S7" s="24">
        <v>47838</v>
      </c>
      <c r="T7" s="24">
        <v>10.47</v>
      </c>
      <c r="U7" s="24">
        <v>4569.05</v>
      </c>
      <c r="V7" s="24">
        <v>1077</v>
      </c>
      <c r="W7" s="24">
        <v>0.32</v>
      </c>
      <c r="X7" s="24">
        <v>3365.63</v>
      </c>
      <c r="Y7" s="24" t="s">
        <v>102</v>
      </c>
      <c r="Z7" s="24" t="s">
        <v>102</v>
      </c>
      <c r="AA7" s="24">
        <v>101.6</v>
      </c>
      <c r="AB7" s="24">
        <v>114.4</v>
      </c>
      <c r="AC7" s="24">
        <v>100.11</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15.44</v>
      </c>
      <c r="AX7" s="24">
        <v>19.59</v>
      </c>
      <c r="AY7" s="24">
        <v>-3.64</v>
      </c>
      <c r="AZ7" s="24" t="s">
        <v>102</v>
      </c>
      <c r="BA7" s="24" t="s">
        <v>102</v>
      </c>
      <c r="BB7" s="24">
        <v>47.72</v>
      </c>
      <c r="BC7" s="24">
        <v>44.24</v>
      </c>
      <c r="BD7" s="24">
        <v>43.07</v>
      </c>
      <c r="BE7" s="24">
        <v>44.07</v>
      </c>
      <c r="BF7" s="24" t="s">
        <v>102</v>
      </c>
      <c r="BG7" s="24" t="s">
        <v>102</v>
      </c>
      <c r="BH7" s="24">
        <v>1560.5</v>
      </c>
      <c r="BI7" s="24">
        <v>1262.05</v>
      </c>
      <c r="BJ7" s="24">
        <v>1000.92</v>
      </c>
      <c r="BK7" s="24" t="s">
        <v>102</v>
      </c>
      <c r="BL7" s="24" t="s">
        <v>102</v>
      </c>
      <c r="BM7" s="24">
        <v>1206.79</v>
      </c>
      <c r="BN7" s="24">
        <v>1258.43</v>
      </c>
      <c r="BO7" s="24">
        <v>1163.75</v>
      </c>
      <c r="BP7" s="24">
        <v>1201.79</v>
      </c>
      <c r="BQ7" s="24" t="s">
        <v>102</v>
      </c>
      <c r="BR7" s="24" t="s">
        <v>102</v>
      </c>
      <c r="BS7" s="24">
        <v>57.3</v>
      </c>
      <c r="BT7" s="24">
        <v>57.37</v>
      </c>
      <c r="BU7" s="24">
        <v>56.99</v>
      </c>
      <c r="BV7" s="24" t="s">
        <v>102</v>
      </c>
      <c r="BW7" s="24" t="s">
        <v>102</v>
      </c>
      <c r="BX7" s="24">
        <v>71.84</v>
      </c>
      <c r="BY7" s="24">
        <v>73.36</v>
      </c>
      <c r="BZ7" s="24">
        <v>72.599999999999994</v>
      </c>
      <c r="CA7" s="24">
        <v>75.31</v>
      </c>
      <c r="CB7" s="24" t="s">
        <v>102</v>
      </c>
      <c r="CC7" s="24" t="s">
        <v>102</v>
      </c>
      <c r="CD7" s="24">
        <v>150</v>
      </c>
      <c r="CE7" s="24">
        <v>150</v>
      </c>
      <c r="CF7" s="24">
        <v>150</v>
      </c>
      <c r="CG7" s="24" t="s">
        <v>102</v>
      </c>
      <c r="CH7" s="24" t="s">
        <v>102</v>
      </c>
      <c r="CI7" s="24">
        <v>228.47</v>
      </c>
      <c r="CJ7" s="24">
        <v>224.88</v>
      </c>
      <c r="CK7" s="24">
        <v>228.64</v>
      </c>
      <c r="CL7" s="24">
        <v>216.39</v>
      </c>
      <c r="CM7" s="24" t="s">
        <v>102</v>
      </c>
      <c r="CN7" s="24" t="s">
        <v>102</v>
      </c>
      <c r="CO7" s="24" t="s">
        <v>102</v>
      </c>
      <c r="CP7" s="24" t="s">
        <v>102</v>
      </c>
      <c r="CQ7" s="24" t="s">
        <v>102</v>
      </c>
      <c r="CR7" s="24" t="s">
        <v>102</v>
      </c>
      <c r="CS7" s="24" t="s">
        <v>102</v>
      </c>
      <c r="CT7" s="24">
        <v>42.47</v>
      </c>
      <c r="CU7" s="24">
        <v>42.4</v>
      </c>
      <c r="CV7" s="24">
        <v>42.28</v>
      </c>
      <c r="CW7" s="24">
        <v>42.57</v>
      </c>
      <c r="CX7" s="24" t="s">
        <v>102</v>
      </c>
      <c r="CY7" s="24" t="s">
        <v>102</v>
      </c>
      <c r="CZ7" s="24">
        <v>91.25</v>
      </c>
      <c r="DA7" s="24">
        <v>92.03</v>
      </c>
      <c r="DB7" s="24">
        <v>93.22</v>
      </c>
      <c r="DC7" s="24" t="s">
        <v>102</v>
      </c>
      <c r="DD7" s="24" t="s">
        <v>102</v>
      </c>
      <c r="DE7" s="24">
        <v>83.75</v>
      </c>
      <c r="DF7" s="24">
        <v>84.19</v>
      </c>
      <c r="DG7" s="24">
        <v>84.34</v>
      </c>
      <c r="DH7" s="24">
        <v>85.24</v>
      </c>
      <c r="DI7" s="24" t="s">
        <v>102</v>
      </c>
      <c r="DJ7" s="24" t="s">
        <v>102</v>
      </c>
      <c r="DK7" s="24">
        <v>3.31</v>
      </c>
      <c r="DL7" s="24">
        <v>6.61</v>
      </c>
      <c r="DM7" s="24">
        <v>9.9</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2023-01-18T23:34:11Z</cp:lastPrinted>
  <dcterms:created xsi:type="dcterms:W3CDTF">2023-01-12T23:39:43Z</dcterms:created>
  <dcterms:modified xsi:type="dcterms:W3CDTF">2023-02-07T00:25:05Z</dcterms:modified>
  <cp:category/>
</cp:coreProperties>
</file>