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DF0488E5-62A6-44A1-8F51-C54A6D7F8A1A}" xr6:coauthVersionLast="36" xr6:coauthVersionMax="47" xr10:uidLastSave="{00000000-0000-0000-0000-000000000000}"/>
  <workbookProtection workbookAlgorithmName="SHA-512" workbookHashValue="UzR3CcNr22MQ4iWpR8f3QMkS1EKP4tM+r1D4bpg9oNA0g2yumvqoziwYw+VF8779JAufSGxB7rGbJ7gquAiRSQ==" workbookSaltValue="qs2QZalzLkf9DhyhjkCOC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<sst xmlns="http://schemas.openxmlformats.org/spreadsheetml/2006/main" count="275" uniqueCount="116">
  <si>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</si>
  <si>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</si>
  <si>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</si>
  <si>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</si>
  <si>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</si>
  <si>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</si>
  <si>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</si>
  <si>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</si>
  <si>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</si>
  <si>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</si>
  <si>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</si>
  <si>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</si>
  <si>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</si>
  <si>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</si>
  <si>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</si>
  <si>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</si>
  <si>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</si>
  <si>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</si>
  <si>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</si>
  <si>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</si>
  <si>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</si>
  <si>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</si>
  <si>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</si>
  <si>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</si>
  <si>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</si>
  <si>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</si>
  <si>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</si>
  <si>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</si>
  <si>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</si>
  <si>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</si>
  <si>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</si>
  <si>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</si>
  <si>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</si>
  <si>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</si>
  <si>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</si>
  <si>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</si>
  <si>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</si>
  <si>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</si>
  <si>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</si>
  <si>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</si>
  <si>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</si>
  <si>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</si>
  <si>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</si>
  <si>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</si>
  <si>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</si>
  <si>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</si>
  <si>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</si>
  <si>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</si>
  <si>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</si>
  <si>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</si>
  <si>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</si>
  <si>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</si>
  <si>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</si>
  <si>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</si>
  <si>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</si>
  <si>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</si>
  <si>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</si>
  <si>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</si>
  <si>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</si>
  <si>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</si>
  <si>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</si>
  <si>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</si>
  <si>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</si>
  <si>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</si>
  <si>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</si>
  <si>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</si>
  <si>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</si>
  <si>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</si>
  <si>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</si>
  <si>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</si>
  <si>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</si>
  <si>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</si>
  <si>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</si>
  <si>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</si>
  <si>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</si>
  <si>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</si>
  <si>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</si>
  <si>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</si>
  <si>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</si>
  <si>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</si>
  <si>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</si>
  <si>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</si>
  <si>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</si>
  <si>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</si>
  <si>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</si>
  <si>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</si>
  <si>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</si>
  <si>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</si>
  <si>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</si>
  <si>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</si>
  <si>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</si>
  <si>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</si>
  <si>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</si>
  <si>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</si>
  <si>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</si>
  <si>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</si>
  <si>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</si>
  <si>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</si>
  <si>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</si>
  <si>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</si>
  <si>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</si>
  <si>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</si>
  <si>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</si>
  <si>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</si>
  <si>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</si>
  <si>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</si>
  <si>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</si>
  <si>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</si>
  <si>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</si>
  <si>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</si>
  <si>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</si>
  <si>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</si>
  <si>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</si>
  <si>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①有形固定資産減価償却率について、全国及び類似団体の平均値と比べ低い水準です。しかし、今後、施設の法定耐用年数の経過時期が集中し、同比率が高くなることが考えられます。
　このことから、減価償却率の高い処理場（福釜東部浄化センター）は、令和８年度に公共下水道への接続に伴い廃止し、管路施設のみを公共下水道事業（特定環境保全公共下水道事業含む）に引き継ぐ予定です。
　本市の農業集落排水事業は、平成１１年度から供用を開始しており、令和３年度末で２３年を経過しています。
　耐用年数(５０年)を経過した管渠はないため、②管渠老朽化率は該当ありません。
　また、現在のところ、更新などを必要とする管渠はないため、③管渠改善率は該当ありません。</t>
    <phoneticPr fontId="4"/>
  </si>
  <si>
    <t>　今後、下水道施設の老朽化に伴う更新などに多額の費用が必要となるとともに物価高騰により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rPh sb="36" eb="40">
      <t>ブッカコウトウ</t>
    </rPh>
    <rPh sb="43" eb="45">
      <t>ヒヨウ</t>
    </rPh>
    <rPh sb="46" eb="48">
      <t>ゾウカ</t>
    </rPh>
    <rPh sb="49" eb="51">
      <t>ヨソク</t>
    </rPh>
    <phoneticPr fontId="4"/>
  </si>
  <si>
    <t>【健全性について】
　令和３年度における①経常収支比率は、100.44％で100％を上回りましたが、⑤経費回収率は、66.99％となっており、農業集落排水の使用料だけでは汚水処理費を賄えておらず、一般会計繰入金に依存している状況です。今後、経費の節減や下水道接続促進活動などによる財源の確保に努めるとともに、適正な使用料の設定について、検討する必要があると考えています。
　③流動比率の値は58.41％と全国及び類似団体の平均値を上回っていますが100％を下回っており、短期的な債務に対する支払能力が十分とは言えない状況です。今後は企業債残高が減少することから、同比率も徐々に良化するものと考えられます。
　④企業債残高対事業規模比率は、全国及び類似団体の平均値を下回っています。これは、農業集落排水事業の管渠整備が終了し、新たな借り入れを行っておらず、企業債残高が減少していることによるものと考えられます。
【効率性について】
　⑥汚水処理原価は、155.55円であり、全国及び類似団体の平均値を下回っており、また、⑦施設利用率は、各平均値よりもかなり高くなっています。このことは、本市の農業集落排水事業が、他団体と比べて、効率的に行っているものと考えられます。
　⑧水洗化率は、100％近くを維持しており、全国及び類似団体の平均値よりも高くなっています。これは接続促進の取組みなどによるものと考えられます。</t>
    <rPh sb="42" eb="44">
      <t>ウワマワ</t>
    </rPh>
    <rPh sb="98" eb="102">
      <t>イッパンカイケイ</t>
    </rPh>
    <rPh sb="102" eb="105">
      <t>クリイレキン</t>
    </rPh>
    <rPh sb="106" eb="108">
      <t>イゾン</t>
    </rPh>
    <rPh sb="228" eb="230">
      <t>シタマワ</t>
    </rPh>
    <rPh sb="235" eb="238">
      <t>タンキテキ</t>
    </rPh>
    <rPh sb="239" eb="241">
      <t>サイム</t>
    </rPh>
    <rPh sb="242" eb="243">
      <t>タイ</t>
    </rPh>
    <rPh sb="245" eb="247">
      <t>シハラ</t>
    </rPh>
    <rPh sb="247" eb="249">
      <t>ノウリョク</t>
    </rPh>
    <rPh sb="250" eb="252">
      <t>ジュウブン</t>
    </rPh>
    <rPh sb="254" eb="255">
      <t>イ</t>
    </rPh>
    <rPh sb="258" eb="260">
      <t>ジョウキョウ</t>
    </rPh>
    <rPh sb="263" eb="265">
      <t>コンゴ</t>
    </rPh>
    <rPh sb="266" eb="269">
      <t>キギョウサイ</t>
    </rPh>
    <rPh sb="269" eb="271">
      <t>ザンダカ</t>
    </rPh>
    <rPh sb="272" eb="274">
      <t>ゲンショウ</t>
    </rPh>
    <rPh sb="281" eb="302">
      <t>ドウヒリツモジョジョニリョウカスルモ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</si>
</sst>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AE-4F0E-B057-63B4143136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45AE-4F0E-B057-63B4143136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81.25</c:v>
                </c:pt>
                <c:pt idx="3">
                  <c:v>85.42</c:v>
                </c:pt>
                <c:pt idx="4">
                  <c:v>84.58</c:v>
                </c:pt>
              </c:numCache>
            </c:numRef>
          </c:val>
          <c:extLst>
            <c:ext xmlns:c16="http://schemas.microsoft.com/office/drawing/2014/chart" uri="{C3380CC4-5D6E-409C-BE32-E72D297353CC}">
              <c16:uniqueId val="{00000000-6F4B-42CC-8446-F9F6BC8F0F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6F4B-42CC-8446-F9F6BC8F0F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99.03</c:v>
                </c:pt>
                <c:pt idx="3">
                  <c:v>99.18</c:v>
                </c:pt>
                <c:pt idx="4">
                  <c:v>99.15</c:v>
                </c:pt>
              </c:numCache>
            </c:numRef>
          </c:val>
          <c:extLst>
            <c:ext xmlns:c16="http://schemas.microsoft.com/office/drawing/2014/chart" uri="{C3380CC4-5D6E-409C-BE32-E72D297353CC}">
              <c16:uniqueId val="{00000000-763A-4C6A-92B7-7A9949EF47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763A-4C6A-92B7-7A9949EF47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93.47</c:v>
                </c:pt>
                <c:pt idx="3">
                  <c:v>100.29</c:v>
                </c:pt>
                <c:pt idx="4">
                  <c:v>100.44</c:v>
                </c:pt>
              </c:numCache>
            </c:numRef>
          </c:val>
          <c:extLst>
            <c:ext xmlns:c16="http://schemas.microsoft.com/office/drawing/2014/chart" uri="{C3380CC4-5D6E-409C-BE32-E72D297353CC}">
              <c16:uniqueId val="{00000000-CC3E-4B59-B442-A12958472A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CC3E-4B59-B442-A12958472A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6.27</c:v>
                </c:pt>
                <c:pt idx="3">
                  <c:v>9.2799999999999994</c:v>
                </c:pt>
                <c:pt idx="4">
                  <c:v>12.14</c:v>
                </c:pt>
              </c:numCache>
            </c:numRef>
          </c:val>
          <c:extLst>
            <c:ext xmlns:c16="http://schemas.microsoft.com/office/drawing/2014/chart" uri="{C3380CC4-5D6E-409C-BE32-E72D297353CC}">
              <c16:uniqueId val="{00000000-CF1D-4399-9906-B47A74B9E7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CF1D-4399-9906-B47A74B9E7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632-4178-ADE9-69D7248294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632-4178-ADE9-69D7248294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31.96</c:v>
                </c:pt>
                <c:pt idx="3">
                  <c:v>30.06</c:v>
                </c:pt>
                <c:pt idx="4">
                  <c:v>28.83</c:v>
                </c:pt>
              </c:numCache>
            </c:numRef>
          </c:val>
          <c:extLst>
            <c:ext xmlns:c16="http://schemas.microsoft.com/office/drawing/2014/chart" uri="{C3380CC4-5D6E-409C-BE32-E72D297353CC}">
              <c16:uniqueId val="{00000000-FC2E-4DB2-90CF-308CCEAD77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FC2E-4DB2-90CF-308CCEAD77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69.989999999999995</c:v>
                </c:pt>
                <c:pt idx="3">
                  <c:v>51.07</c:v>
                </c:pt>
                <c:pt idx="4">
                  <c:v>58.41</c:v>
                </c:pt>
              </c:numCache>
            </c:numRef>
          </c:val>
          <c:extLst>
            <c:ext xmlns:c16="http://schemas.microsoft.com/office/drawing/2014/chart" uri="{C3380CC4-5D6E-409C-BE32-E72D297353CC}">
              <c16:uniqueId val="{00000000-6346-4023-8E8B-BE1A7A6964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6346-4023-8E8B-BE1A7A6964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576.41</c:v>
                </c:pt>
                <c:pt idx="3">
                  <c:v>476.2</c:v>
                </c:pt>
                <c:pt idx="4">
                  <c:v>393.23</c:v>
                </c:pt>
              </c:numCache>
            </c:numRef>
          </c:val>
          <c:extLst>
            <c:ext xmlns:c16="http://schemas.microsoft.com/office/drawing/2014/chart" uri="{C3380CC4-5D6E-409C-BE32-E72D297353CC}">
              <c16:uniqueId val="{00000000-1462-4427-B51D-AC9A3B5C84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1462-4427-B51D-AC9A3B5C84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61.6</c:v>
                </c:pt>
                <c:pt idx="3">
                  <c:v>69.73</c:v>
                </c:pt>
                <c:pt idx="4">
                  <c:v>66.989999999999995</c:v>
                </c:pt>
              </c:numCache>
            </c:numRef>
          </c:val>
          <c:extLst>
            <c:ext xmlns:c16="http://schemas.microsoft.com/office/drawing/2014/chart" uri="{C3380CC4-5D6E-409C-BE32-E72D297353CC}">
              <c16:uniqueId val="{00000000-E6EB-4F56-AD65-745003CB93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E6EB-4F56-AD65-745003CB93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170.37</c:v>
                </c:pt>
                <c:pt idx="3">
                  <c:v>149.57</c:v>
                </c:pt>
                <c:pt idx="4">
                  <c:v>155.55000000000001</c:v>
                </c:pt>
              </c:numCache>
            </c:numRef>
          </c:val>
          <c:extLst>
            <c:ext xmlns:c16="http://schemas.microsoft.com/office/drawing/2014/chart" uri="{C3380CC4-5D6E-409C-BE32-E72D297353CC}">
              <c16:uniqueId val="{00000000-5376-4AA6-91EB-FC7343B4A2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5376-4AA6-91EB-FC7343B4A2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189334</v>
      </c>
      <c r="AM8" s="45"/>
      <c r="AN8" s="45"/>
      <c r="AO8" s="45"/>
      <c r="AP8" s="45"/>
      <c r="AQ8" s="45"/>
      <c r="AR8" s="45"/>
      <c r="AS8" s="45"/>
      <c r="AT8" s="46">
        <f>データ!T6</f>
        <v>86.05</v>
      </c>
      <c r="AU8" s="46"/>
      <c r="AV8" s="46"/>
      <c r="AW8" s="46"/>
      <c r="AX8" s="46"/>
      <c r="AY8" s="46"/>
      <c r="AZ8" s="46"/>
      <c r="BA8" s="46"/>
      <c r="BB8" s="46">
        <f>データ!U6</f>
        <v>2200.2800000000002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90.05</v>
      </c>
      <c r="J10" s="46"/>
      <c r="K10" s="46"/>
      <c r="L10" s="46"/>
      <c r="M10" s="46"/>
      <c r="N10" s="46"/>
      <c r="O10" s="46"/>
      <c r="P10" s="46">
        <f>データ!P6</f>
        <v>0.99</v>
      </c>
      <c r="Q10" s="46"/>
      <c r="R10" s="46"/>
      <c r="S10" s="46"/>
      <c r="T10" s="46"/>
      <c r="U10" s="46"/>
      <c r="V10" s="46"/>
      <c r="W10" s="46">
        <f>データ!Q6</f>
        <v>96.56</v>
      </c>
      <c r="X10" s="46"/>
      <c r="Y10" s="46"/>
      <c r="Z10" s="46"/>
      <c r="AA10" s="46"/>
      <c r="AB10" s="46"/>
      <c r="AC10" s="46"/>
      <c r="AD10" s="45">
        <f>データ!R6</f>
        <v>1650</v>
      </c>
      <c r="AE10" s="45"/>
      <c r="AF10" s="45"/>
      <c r="AG10" s="45"/>
      <c r="AH10" s="45"/>
      <c r="AI10" s="45"/>
      <c r="AJ10" s="45"/>
      <c r="AK10" s="2"/>
      <c r="AL10" s="45">
        <f>データ!V6</f>
        <v>1877</v>
      </c>
      <c r="AM10" s="45"/>
      <c r="AN10" s="45"/>
      <c r="AO10" s="45"/>
      <c r="AP10" s="45"/>
      <c r="AQ10" s="45"/>
      <c r="AR10" s="45"/>
      <c r="AS10" s="45"/>
      <c r="AT10" s="46">
        <f>データ!W6</f>
        <v>0.52</v>
      </c>
      <c r="AU10" s="46"/>
      <c r="AV10" s="46"/>
      <c r="AW10" s="46"/>
      <c r="AX10" s="46"/>
      <c r="AY10" s="46"/>
      <c r="AZ10" s="46"/>
      <c r="BA10" s="46"/>
      <c r="BB10" s="46">
        <f>データ!X6</f>
        <v>3609.62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t0rYt48iCe2RsqeDvxKzX48Jy3l2fNm7IX7eDl5KkL+hzNWeLxmnxoBas6Vj6whpLDG4mve/clbFriv0uPR9g==" saltValue="Cx+ebyldW7AwebehZb08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232122</v>
      </c>
      <c r="D6" s="19">
        <f t="shared" si="3"/>
        <v>46</v>
      </c>
      <c r="E6" s="19">
        <f t="shared" si="3"/>
        <v>17</v>
      </c>
      <c r="F6" s="19">
        <f t="shared" si="3"/>
        <v>5</v>
      </c>
      <c r="G6" s="19">
        <f t="shared" si="3"/>
        <v>0</v>
      </c>
      <c r="H6" s="19" t="str">
        <f t="shared" si="3"/>
        <v>愛知県　安城市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90.05</v>
      </c>
      <c r="P6" s="20">
        <f t="shared" si="3"/>
        <v>0.99</v>
      </c>
      <c r="Q6" s="20">
        <f t="shared" si="3"/>
        <v>96.56</v>
      </c>
      <c r="R6" s="20">
        <f t="shared" si="3"/>
        <v>1650</v>
      </c>
      <c r="S6" s="20">
        <f t="shared" si="3"/>
        <v>189334</v>
      </c>
      <c r="T6" s="20">
        <f t="shared" si="3"/>
        <v>86.05</v>
      </c>
      <c r="U6" s="20">
        <f t="shared" si="3"/>
        <v>2200.2800000000002</v>
      </c>
      <c r="V6" s="20">
        <f t="shared" si="3"/>
        <v>1877</v>
      </c>
      <c r="W6" s="20">
        <f t="shared" si="3"/>
        <v>0.52</v>
      </c>
      <c r="X6" s="20">
        <f t="shared" si="3"/>
        <v>3609.62</v>
      </c>
      <c r="Y6" s="21" t="str">
        <f>IF(Y7="",NA(),Y7)</f>
        <v>-</v>
      </c>
      <c r="Z6" s="21" t="str">
        <f t="shared" ref="Z6:AH6" si="4">IF(Z7="",NA(),Z7)</f>
        <v>-</v>
      </c>
      <c r="AA6" s="21">
        <f t="shared" si="4"/>
        <v>93.47</v>
      </c>
      <c r="AB6" s="21">
        <f t="shared" si="4"/>
        <v>100.29</v>
      </c>
      <c r="AC6" s="21">
        <f t="shared" si="4"/>
        <v>100.44</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31.96</v>
      </c>
      <c r="AM6" s="21">
        <f t="shared" si="5"/>
        <v>30.06</v>
      </c>
      <c r="AN6" s="21">
        <f t="shared" si="5"/>
        <v>28.83</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69.989999999999995</v>
      </c>
      <c r="AX6" s="21">
        <f t="shared" si="6"/>
        <v>51.07</v>
      </c>
      <c r="AY6" s="21">
        <f t="shared" si="6"/>
        <v>58.41</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576.41</v>
      </c>
      <c r="BI6" s="21">
        <f t="shared" si="7"/>
        <v>476.2</v>
      </c>
      <c r="BJ6" s="21">
        <f t="shared" si="7"/>
        <v>393.23</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61.6</v>
      </c>
      <c r="BT6" s="21">
        <f t="shared" si="8"/>
        <v>69.73</v>
      </c>
      <c r="BU6" s="21">
        <f t="shared" si="8"/>
        <v>66.989999999999995</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170.37</v>
      </c>
      <c r="CE6" s="21">
        <f t="shared" si="9"/>
        <v>149.57</v>
      </c>
      <c r="CF6" s="21">
        <f t="shared" si="9"/>
        <v>155.55000000000001</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81.25</v>
      </c>
      <c r="CP6" s="21">
        <f t="shared" si="10"/>
        <v>85.42</v>
      </c>
      <c r="CQ6" s="21">
        <f t="shared" si="10"/>
        <v>84.58</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99.03</v>
      </c>
      <c r="DA6" s="21">
        <f t="shared" si="11"/>
        <v>99.18</v>
      </c>
      <c r="DB6" s="21">
        <f t="shared" si="11"/>
        <v>99.15</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6.27</v>
      </c>
      <c r="DL6" s="21">
        <f t="shared" si="12"/>
        <v>9.2799999999999994</v>
      </c>
      <c r="DM6" s="21">
        <f t="shared" si="12"/>
        <v>12.14</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232122</v>
      </c>
      <c r="D7" s="23">
        <v>46</v>
      </c>
      <c r="E7" s="23">
        <v>17</v>
      </c>
      <c r="F7" s="23">
        <v>5</v>
      </c>
      <c r="G7" s="23">
        <v>0</v>
      </c>
      <c r="H7" s="23" t="s">
        <v>95</v>
      </c>
      <c r="I7" s="23" t="s">
        <v>96</v>
      </c>
      <c r="J7" s="23" t="s">
        <v>97</v>
      </c>
      <c r="K7" s="23" t="s">
        <v>98</v>
      </c>
      <c r="L7" s="23" t="s">
        <v>99</v>
      </c>
      <c r="M7" s="23" t="s">
        <v>100</v>
      </c>
      <c r="N7" s="24" t="s">
        <v>101</v>
      </c>
      <c r="O7" s="24">
        <v>90.05</v>
      </c>
      <c r="P7" s="24">
        <v>0.99</v>
      </c>
      <c r="Q7" s="24">
        <v>96.56</v>
      </c>
      <c r="R7" s="24">
        <v>1650</v>
      </c>
      <c r="S7" s="24">
        <v>189334</v>
      </c>
      <c r="T7" s="24">
        <v>86.05</v>
      </c>
      <c r="U7" s="24">
        <v>2200.2800000000002</v>
      </c>
      <c r="V7" s="24">
        <v>1877</v>
      </c>
      <c r="W7" s="24">
        <v>0.52</v>
      </c>
      <c r="X7" s="24">
        <v>3609.62</v>
      </c>
      <c r="Y7" s="24" t="s">
        <v>101</v>
      </c>
      <c r="Z7" s="24" t="s">
        <v>101</v>
      </c>
      <c r="AA7" s="24">
        <v>93.47</v>
      </c>
      <c r="AB7" s="24">
        <v>100.29</v>
      </c>
      <c r="AC7" s="24">
        <v>100.44</v>
      </c>
      <c r="AD7" s="24" t="s">
        <v>101</v>
      </c>
      <c r="AE7" s="24" t="s">
        <v>101</v>
      </c>
      <c r="AF7" s="24">
        <v>103.6</v>
      </c>
      <c r="AG7" s="24">
        <v>106.37</v>
      </c>
      <c r="AH7" s="24">
        <v>106.07</v>
      </c>
      <c r="AI7" s="24">
        <v>104.16</v>
      </c>
      <c r="AJ7" s="24" t="s">
        <v>101</v>
      </c>
      <c r="AK7" s="24" t="s">
        <v>101</v>
      </c>
      <c r="AL7" s="24">
        <v>31.96</v>
      </c>
      <c r="AM7" s="24">
        <v>30.06</v>
      </c>
      <c r="AN7" s="24">
        <v>28.83</v>
      </c>
      <c r="AO7" s="24" t="s">
        <v>101</v>
      </c>
      <c r="AP7" s="24" t="s">
        <v>101</v>
      </c>
      <c r="AQ7" s="24">
        <v>193.99</v>
      </c>
      <c r="AR7" s="24">
        <v>139.02000000000001</v>
      </c>
      <c r="AS7" s="24">
        <v>132.04</v>
      </c>
      <c r="AT7" s="24">
        <v>128.22999999999999</v>
      </c>
      <c r="AU7" s="24" t="s">
        <v>101</v>
      </c>
      <c r="AV7" s="24" t="s">
        <v>101</v>
      </c>
      <c r="AW7" s="24">
        <v>69.989999999999995</v>
      </c>
      <c r="AX7" s="24">
        <v>51.07</v>
      </c>
      <c r="AY7" s="24">
        <v>58.41</v>
      </c>
      <c r="AZ7" s="24" t="s">
        <v>101</v>
      </c>
      <c r="BA7" s="24" t="s">
        <v>101</v>
      </c>
      <c r="BB7" s="24">
        <v>26.99</v>
      </c>
      <c r="BC7" s="24">
        <v>29.13</v>
      </c>
      <c r="BD7" s="24">
        <v>35.69</v>
      </c>
      <c r="BE7" s="24">
        <v>34.770000000000003</v>
      </c>
      <c r="BF7" s="24" t="s">
        <v>101</v>
      </c>
      <c r="BG7" s="24" t="s">
        <v>101</v>
      </c>
      <c r="BH7" s="24">
        <v>576.41</v>
      </c>
      <c r="BI7" s="24">
        <v>476.2</v>
      </c>
      <c r="BJ7" s="24">
        <v>393.23</v>
      </c>
      <c r="BK7" s="24" t="s">
        <v>101</v>
      </c>
      <c r="BL7" s="24" t="s">
        <v>101</v>
      </c>
      <c r="BM7" s="24">
        <v>826.83</v>
      </c>
      <c r="BN7" s="24">
        <v>867.83</v>
      </c>
      <c r="BO7" s="24">
        <v>791.76</v>
      </c>
      <c r="BP7" s="24">
        <v>786.37</v>
      </c>
      <c r="BQ7" s="24" t="s">
        <v>101</v>
      </c>
      <c r="BR7" s="24" t="s">
        <v>101</v>
      </c>
      <c r="BS7" s="24">
        <v>61.6</v>
      </c>
      <c r="BT7" s="24">
        <v>69.73</v>
      </c>
      <c r="BU7" s="24">
        <v>66.989999999999995</v>
      </c>
      <c r="BV7" s="24" t="s">
        <v>101</v>
      </c>
      <c r="BW7" s="24" t="s">
        <v>101</v>
      </c>
      <c r="BX7" s="24">
        <v>57.31</v>
      </c>
      <c r="BY7" s="24">
        <v>57.08</v>
      </c>
      <c r="BZ7" s="24">
        <v>56.26</v>
      </c>
      <c r="CA7" s="24">
        <v>60.65</v>
      </c>
      <c r="CB7" s="24" t="s">
        <v>101</v>
      </c>
      <c r="CC7" s="24" t="s">
        <v>101</v>
      </c>
      <c r="CD7" s="24">
        <v>170.37</v>
      </c>
      <c r="CE7" s="24">
        <v>149.57</v>
      </c>
      <c r="CF7" s="24">
        <v>155.55000000000001</v>
      </c>
      <c r="CG7" s="24" t="s">
        <v>101</v>
      </c>
      <c r="CH7" s="24" t="s">
        <v>101</v>
      </c>
      <c r="CI7" s="24">
        <v>273.52</v>
      </c>
      <c r="CJ7" s="24">
        <v>274.99</v>
      </c>
      <c r="CK7" s="24">
        <v>282.08999999999997</v>
      </c>
      <c r="CL7" s="24">
        <v>256.97000000000003</v>
      </c>
      <c r="CM7" s="24" t="s">
        <v>101</v>
      </c>
      <c r="CN7" s="24" t="s">
        <v>101</v>
      </c>
      <c r="CO7" s="24">
        <v>81.25</v>
      </c>
      <c r="CP7" s="24">
        <v>85.42</v>
      </c>
      <c r="CQ7" s="24">
        <v>84.58</v>
      </c>
      <c r="CR7" s="24" t="s">
        <v>101</v>
      </c>
      <c r="CS7" s="24" t="s">
        <v>101</v>
      </c>
      <c r="CT7" s="24">
        <v>50.14</v>
      </c>
      <c r="CU7" s="24">
        <v>54.83</v>
      </c>
      <c r="CV7" s="24">
        <v>66.53</v>
      </c>
      <c r="CW7" s="24">
        <v>61.14</v>
      </c>
      <c r="CX7" s="24" t="s">
        <v>101</v>
      </c>
      <c r="CY7" s="24" t="s">
        <v>101</v>
      </c>
      <c r="CZ7" s="24">
        <v>99.03</v>
      </c>
      <c r="DA7" s="24">
        <v>99.18</v>
      </c>
      <c r="DB7" s="24">
        <v>99.15</v>
      </c>
      <c r="DC7" s="24" t="s">
        <v>101</v>
      </c>
      <c r="DD7" s="24" t="s">
        <v>101</v>
      </c>
      <c r="DE7" s="24">
        <v>84.98</v>
      </c>
      <c r="DF7" s="24">
        <v>84.7</v>
      </c>
      <c r="DG7" s="24">
        <v>84.67</v>
      </c>
      <c r="DH7" s="24">
        <v>86.91</v>
      </c>
      <c r="DI7" s="24" t="s">
        <v>101</v>
      </c>
      <c r="DJ7" s="24" t="s">
        <v>101</v>
      </c>
      <c r="DK7" s="24">
        <v>6.27</v>
      </c>
      <c r="DL7" s="24">
        <v>9.2799999999999994</v>
      </c>
      <c r="DM7" s="24">
        <v>12.14</v>
      </c>
      <c r="DN7" s="24" t="s">
        <v>101</v>
      </c>
      <c r="DO7" s="24" t="s">
        <v>101</v>
      </c>
      <c r="DP7" s="24">
        <v>23.06</v>
      </c>
      <c r="DQ7" s="24">
        <v>20.34</v>
      </c>
      <c r="DR7" s="24">
        <v>21.85</v>
      </c>
      <c r="DS7" s="24">
        <v>24.95</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2023-01-30T00:34:45Z</cp:lastPrinted>
  <dcterms:created xsi:type="dcterms:W3CDTF">2023-01-12T23:45:05Z</dcterms:created>
  <dcterms:modified xsi:type="dcterms:W3CDTF">2023-01-30T00:34:46Z</dcterms:modified>
  <cp:category/>
</cp:coreProperties>
</file>