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0A0EC501-C0B6-4252-BFCE-AC7034740BC5}" xr6:coauthVersionLast="36" xr6:coauthVersionMax="47" xr10:uidLastSave="{00000000-0000-0000-0000-000000000000}"/>
  <workbookProtection workbookAlgorithmName="SHA-512" workbookHashValue="08j6KYqLvTW2i3h6QMeQkdyOnM7PZ0pHVHS+tHb1XKvy9SGjLp8UKM5yjHS9Z2bptBwdkNDKo9IlD/Px/3tGlQ==" workbookSaltValue="MPZl3ZtLu5x+LH5CbwYwv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G85" i="4"/>
  <c r="BB10" i="4"/>
  <c r="AT10" i="4"/>
  <c r="AD8" i="4"/>
  <c r="W8" i="4"/>
  <c r="P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<sst xmlns="http://schemas.openxmlformats.org/spreadsheetml/2006/main" count="275" uniqueCount="117">
  <si>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</si>
  <si>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</si>
  <si>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</si>
  <si>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</si>
  <si>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</si>
  <si>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</si>
  <si>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</si>
  <si>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</si>
  <si>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</si>
  <si>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</si>
  <si>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</si>
  <si>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</si>
  <si>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</si>
  <si>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</si>
  <si>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</si>
  <si>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</si>
  <si>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</si>
  <si>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</si>
  <si>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</si>
  <si>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</si>
  <si>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</si>
  <si>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</si>
  <si>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</si>
  <si>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</si>
  <si>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</si>
  <si>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</si>
  <si>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</si>
  <si>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</si>
  <si>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</si>
  <si>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</si>
  <si>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</si>
  <si>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</si>
  <si>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</si>
  <si>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</si>
  <si>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</si>
  <si>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</si>
  <si>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</si>
  <si>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</si>
  <si>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</si>
  <si>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</si>
  <si>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</si>
  <si>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</si>
  <si>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</si>
  <si>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</si>
  <si>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</si>
  <si>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</si>
  <si>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</si>
  <si>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</si>
  <si>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</si>
  <si>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</si>
  <si>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</si>
  <si>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</si>
  <si>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</si>
  <si>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</si>
  <si>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</si>
  <si>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</si>
  <si>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</si>
  <si>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</si>
  <si>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</si>
  <si>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</si>
  <si>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</si>
  <si>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</si>
  <si>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</si>
  <si>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</si>
  <si>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</si>
  <si>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</si>
  <si>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</si>
  <si>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</si>
  <si>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</si>
  <si>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</si>
  <si>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</si>
  <si>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</si>
  <si>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</si>
  <si>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</si>
  <si>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</si>
  <si>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</si>
  <si>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</si>
  <si>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</si>
  <si>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</si>
  <si>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</si>
  <si>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</si>
  <si>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</si>
  <si>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</si>
  <si>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</si>
  <si>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</si>
  <si>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</si>
  <si>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</si>
  <si>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</si>
  <si>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</si>
  <si>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</si>
  <si>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</si>
  <si>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</si>
  <si>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</si>
  <si>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</si>
  <si>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</si>
  <si>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</si>
  <si>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</si>
  <si>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</si>
  <si>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</si>
  <si>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</si>
  <si>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</si>
  <si>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</si>
  <si>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</si>
  <si>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</si>
  <si>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</si>
  <si>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</si>
  <si>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</si>
  <si>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</si>
  <si>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</si>
  <si>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</si>
  <si>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</si>
  <si>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</si>
  <si>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</si>
  <si>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</si>
  <si>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①経常収支比率は100％を超えているが、⑤経費回収率は類似団体平均値を下回っている。これらは、本市が一般会計より基準外繰入金を受けていることが主な要因である。
農業集落排水事業は対象地域が限られており、使用料体系は公共下水道に合わせているため、単体で経費を賄うことは難しいが、不明水対策など維持管理費用を抑えることで経営の健全化を図っていく。
③流動比率は前年度に比べて上昇している。これは令和3年度から企業債の借入を再開したことによる現金預金の増が主な要因である。なお、流動比率は100％を下回っているが、これは基準外繰入金を決算時に損益ゼロ、損益勘定留保資金ゼロとなるように精算を行うことで余剰資金を持たないようにしていることが主な要因である。
④企業債残高対事業規模比率は類似団体平均値を上回っているが、要因としては処理区域内人口に対して投資額が多いためである。
⑥汚水処理原価は、類似団体平均値を下回っているが、前年度と比べ上昇している。これは施設の修繕費等の増により汚水処理費用が増額となったことが主な要因である。
⑦施設利用率は類似団体平均値を上回っているが、これは不明水が多いことが一因となっているため、管渠の計画的な調査・補修・管更生工事を行う必要がある。
⑧水洗化率は類似団体平均値を上回っているが、処理区域内の住民の高齢化が進んでいることから、更なる上昇は難しい状況である。</t>
    <rPh sb="1" eb="3">
      <t>ケイジョウ</t>
    </rPh>
    <rPh sb="3" eb="5">
      <t>シュウシ</t>
    </rPh>
    <rPh sb="5" eb="7">
      <t>ヒリツ</t>
    </rPh>
    <rPh sb="13" eb="14">
      <t>コ</t>
    </rPh>
    <rPh sb="21" eb="23">
      <t>ケイヒ</t>
    </rPh>
    <rPh sb="23" eb="25">
      <t>カイシュウ</t>
    </rPh>
    <rPh sb="25" eb="26">
      <t>リツ</t>
    </rPh>
    <rPh sb="35" eb="37">
      <t>シタマワ</t>
    </rPh>
    <rPh sb="47" eb="48">
      <t>ホン</t>
    </rPh>
    <rPh sb="48" eb="49">
      <t>シ</t>
    </rPh>
    <rPh sb="50" eb="52">
      <t>イッパン</t>
    </rPh>
    <rPh sb="52" eb="54">
      <t>カイケイ</t>
    </rPh>
    <rPh sb="56" eb="58">
      <t>キジュン</t>
    </rPh>
    <rPh sb="58" eb="59">
      <t>ガイ</t>
    </rPh>
    <rPh sb="59" eb="61">
      <t>クリイレ</t>
    </rPh>
    <rPh sb="61" eb="62">
      <t>キン</t>
    </rPh>
    <rPh sb="63" eb="64">
      <t>ウ</t>
    </rPh>
    <rPh sb="71" eb="72">
      <t>オモ</t>
    </rPh>
    <rPh sb="73" eb="75">
      <t>ヨウイン</t>
    </rPh>
    <rPh sb="89" eb="91">
      <t>タイショウ</t>
    </rPh>
    <rPh sb="91" eb="93">
      <t>チイキ</t>
    </rPh>
    <rPh sb="94" eb="95">
      <t>カギ</t>
    </rPh>
    <rPh sb="101" eb="104">
      <t>シヨウリョウ</t>
    </rPh>
    <rPh sb="104" eb="106">
      <t>タイケイ</t>
    </rPh>
    <rPh sb="107" eb="109">
      <t>コウキョウ</t>
    </rPh>
    <rPh sb="109" eb="111">
      <t>ゲスイ</t>
    </rPh>
    <rPh sb="111" eb="112">
      <t>ドウ</t>
    </rPh>
    <rPh sb="113" eb="114">
      <t>ア</t>
    </rPh>
    <rPh sb="122" eb="124">
      <t>タンタイ</t>
    </rPh>
    <rPh sb="125" eb="127">
      <t>ケイヒ</t>
    </rPh>
    <rPh sb="128" eb="129">
      <t>マカナ</t>
    </rPh>
    <rPh sb="133" eb="134">
      <t>ムズカ</t>
    </rPh>
    <rPh sb="138" eb="141">
      <t>フメイスイ</t>
    </rPh>
    <rPh sb="141" eb="143">
      <t>タイサク</t>
    </rPh>
    <rPh sb="145" eb="149">
      <t>イジカンリ</t>
    </rPh>
    <rPh sb="149" eb="151">
      <t>ヒヨウ</t>
    </rPh>
    <rPh sb="152" eb="153">
      <t>オサ</t>
    </rPh>
    <rPh sb="158" eb="160">
      <t>ケイエイ</t>
    </rPh>
    <rPh sb="161" eb="164">
      <t>ケンゼンカ</t>
    </rPh>
    <rPh sb="165" eb="166">
      <t>ハカ</t>
    </rPh>
    <rPh sb="329" eb="331">
      <t>リュウドウ</t>
    </rPh>
    <rPh sb="331" eb="333">
      <t>ヒリツ</t>
    </rPh>
    <rPh sb="339" eb="341">
      <t>シタマワ</t>
    </rPh>
    <rPh sb="350" eb="352">
      <t>キジュン</t>
    </rPh>
    <rPh sb="352" eb="353">
      <t>ガイ</t>
    </rPh>
    <rPh sb="353" eb="355">
      <t>クリイレ</t>
    </rPh>
    <rPh sb="355" eb="356">
      <t>キン</t>
    </rPh>
    <rPh sb="390" eb="392">
      <t>ヨジョウ</t>
    </rPh>
    <rPh sb="392" eb="394">
      <t>シキン</t>
    </rPh>
    <rPh sb="395" eb="396">
      <t>モ</t>
    </rPh>
    <rPh sb="409" eb="410">
      <t>オモ</t>
    </rPh>
    <rPh sb="411" eb="413">
      <t>ヨウイン</t>
    </rPh>
    <rPh sb="419" eb="421">
      <t>キギョウ</t>
    </rPh>
    <rPh sb="421" eb="422">
      <t>サイ</t>
    </rPh>
    <rPh sb="422" eb="424">
      <t>ザンダカ</t>
    </rPh>
    <rPh sb="424" eb="425">
      <t>タイ</t>
    </rPh>
    <rPh sb="425" eb="427">
      <t>ジギョウ</t>
    </rPh>
    <rPh sb="427" eb="429">
      <t>キボ</t>
    </rPh>
    <rPh sb="429" eb="431">
      <t>ヒリツ</t>
    </rPh>
    <rPh sb="432" eb="434">
      <t>ルイジ</t>
    </rPh>
    <rPh sb="434" eb="436">
      <t>ダンタイ</t>
    </rPh>
    <rPh sb="436" eb="438">
      <t>ヘイキン</t>
    </rPh>
    <rPh sb="438" eb="439">
      <t>チ</t>
    </rPh>
    <rPh sb="440" eb="441">
      <t>ウワ</t>
    </rPh>
    <rPh sb="448" eb="450">
      <t>ヨウイン</t>
    </rPh>
    <rPh sb="451" eb="453">
      <t>ゼンネン</t>
    </rPh>
    <rPh sb="454" eb="456">
      <t>クイキ</t>
    </rPh>
    <rPh sb="456" eb="457">
      <t>ナイ</t>
    </rPh>
    <rPh sb="457" eb="459">
      <t>ジンコウ</t>
    </rPh>
    <rPh sb="460" eb="461">
      <t>タイ</t>
    </rPh>
    <rPh sb="463" eb="465">
      <t>トウシ</t>
    </rPh>
    <rPh sb="465" eb="466">
      <t>ガク</t>
    </rPh>
    <rPh sb="467" eb="468">
      <t>オオ</t>
    </rPh>
    <rPh sb="525" eb="526">
      <t>トウ</t>
    </rPh>
    <rPh sb="563" eb="565">
      <t>ルイジ</t>
    </rPh>
    <rPh sb="565" eb="567">
      <t>ダンタイ</t>
    </rPh>
    <rPh sb="567" eb="569">
      <t>ヘイキン</t>
    </rPh>
    <rPh sb="569" eb="570">
      <t>チ</t>
    </rPh>
    <rPh sb="571" eb="572">
      <t>ウワ</t>
    </rPh>
    <rPh sb="591" eb="593">
      <t>イチインカンキョケイカクテキチョウサホシュウカンコウセイコウジオコナヒツヨウルイジダンタイヘイキンチウワショリクイキナイジュウミンコウレイカススサラジョウショウムズカジョウキョウ</t>
    </rPh>
    <phoneticPr fontId="4"/>
  </si>
  <si>
    <t>①有形固定資産減価償却率は前年度に比べて上昇している。これは管渠など資産の減価償却が進んだことが主な要因である。なお、類似団体平均値を下回っているが、これは今年度が法適化3年目で有形固定資産減価償却累計額が少ないことが要因である。
②管渠老朽化率は0％であるが、本市の事業着手後経過年数が少なく、耐用年数の50年を経過した管渠がないためである。それに対して③管渠改善率は類似団体平均値を上回っている。これは主要管渠である陶管の損傷が激しい箇所において、道路陥没等のリスク低減や不明水対策として管更生工事を実施していることが主な要因である。
　</t>
    <rPh sb="163" eb="165">
      <t>ルイジ</t>
    </rPh>
    <rPh sb="165" eb="167">
      <t>ダンタイ</t>
    </rPh>
    <rPh sb="167" eb="170">
      <t>ヘイキンチ</t>
    </rPh>
    <rPh sb="171" eb="173">
      <t>シタマワ</t>
    </rPh>
    <rPh sb="182" eb="185">
      <t>コンネンド</t>
    </rPh>
    <rPh sb="186" eb="187">
      <t>ホウ</t>
    </rPh>
    <rPh sb="193" eb="195">
      <t>ユウケイ</t>
    </rPh>
    <rPh sb="195" eb="197">
      <t>コテイ</t>
    </rPh>
    <rPh sb="197" eb="199">
      <t>シサン</t>
    </rPh>
    <rPh sb="199" eb="201">
      <t>ゲンカ</t>
    </rPh>
    <rPh sb="201" eb="203">
      <t>ショウキャク</t>
    </rPh>
    <rPh sb="203" eb="205">
      <t>ルイケイ</t>
    </rPh>
    <rPh sb="205" eb="206">
      <t>ガク</t>
    </rPh>
    <rPh sb="207" eb="208">
      <t>スク</t>
    </rPh>
    <rPh sb="213" eb="215">
      <t>ヨウインタイルイジダンタイヘイキンチソンショウハゲカショドウロカンボツトウテイゲンフメイスイタイサクカンコウセイコウジジッシオモヨウイン</t>
    </rPh>
    <phoneticPr fontId="4"/>
  </si>
  <si>
    <t>⑤経費回収率が低く、経費の削減や収益の向上のための取り組みが求められている。
将来の人口減少による有収水量の減少や老朽化した施設の更新費用の増大に対応するため、令和4年策定の長期経営計画に基づき、経営改善を図っていく。
また、公共下水道事業の広域化・共同化に向けての協議を進めるなかで、編入を想定した接続調査などを行っていく。</t>
    <rPh sb="39" eb="41">
      <t>ショウライ</t>
    </rPh>
    <rPh sb="42" eb="44">
      <t>ジンコウ</t>
    </rPh>
    <rPh sb="44" eb="46">
      <t>ゲンショウ</t>
    </rPh>
    <rPh sb="49" eb="51">
      <t>ユウシュウ</t>
    </rPh>
    <rPh sb="51" eb="53">
      <t>スイリョウ</t>
    </rPh>
    <rPh sb="54" eb="56">
      <t>ゲンショウ</t>
    </rPh>
    <rPh sb="57" eb="60">
      <t>ロウキュウカ</t>
    </rPh>
    <rPh sb="62" eb="64">
      <t>シセツ</t>
    </rPh>
    <rPh sb="65" eb="67">
      <t>コウシン</t>
    </rPh>
    <rPh sb="67" eb="69">
      <t>ヒヨウ</t>
    </rPh>
    <rPh sb="70" eb="72">
      <t>ゾウダイ</t>
    </rPh>
    <rPh sb="73" eb="75">
      <t>タイオウ</t>
    </rPh>
    <rPh sb="152" eb="154">
      <t>チョウサ</t>
    </rPh>
    <rPh sb="157" eb="15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</si>
</sst>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3.22</c:v>
                </c:pt>
                <c:pt idx="3">
                  <c:v>6.11</c:v>
                </c:pt>
                <c:pt idx="4">
                  <c:v>7.67</c:v>
                </c:pt>
              </c:numCache>
            </c:numRef>
          </c:val>
          <c:extLst>
            <c:ext xmlns:c16="http://schemas.microsoft.com/office/drawing/2014/chart" uri="{C3380CC4-5D6E-409C-BE32-E72D297353CC}">
              <c16:uniqueId val="{00000000-FB3A-4565-ADB8-4416FD5EA29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FB3A-4565-ADB8-4416FD5EA29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79.86</c:v>
                </c:pt>
                <c:pt idx="3">
                  <c:v>75.09</c:v>
                </c:pt>
                <c:pt idx="4">
                  <c:v>73.209999999999994</c:v>
                </c:pt>
              </c:numCache>
            </c:numRef>
          </c:val>
          <c:extLst>
            <c:ext xmlns:c16="http://schemas.microsoft.com/office/drawing/2014/chart" uri="{C3380CC4-5D6E-409C-BE32-E72D297353CC}">
              <c16:uniqueId val="{00000000-E4B6-4AE3-8012-F402BC5C91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E4B6-4AE3-8012-F402BC5C91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88.79</c:v>
                </c:pt>
                <c:pt idx="3">
                  <c:v>89.14</c:v>
                </c:pt>
                <c:pt idx="4">
                  <c:v>89.77</c:v>
                </c:pt>
              </c:numCache>
            </c:numRef>
          </c:val>
          <c:extLst>
            <c:ext xmlns:c16="http://schemas.microsoft.com/office/drawing/2014/chart" uri="{C3380CC4-5D6E-409C-BE32-E72D297353CC}">
              <c16:uniqueId val="{00000000-45DB-4AB0-A895-B1BC126A1A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45DB-4AB0-A895-B1BC126A1A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100.25</c:v>
                </c:pt>
                <c:pt idx="3">
                  <c:v>100.01</c:v>
                </c:pt>
                <c:pt idx="4">
                  <c:v>100.02</c:v>
                </c:pt>
              </c:numCache>
            </c:numRef>
          </c:val>
          <c:extLst>
            <c:ext xmlns:c16="http://schemas.microsoft.com/office/drawing/2014/chart" uri="{C3380CC4-5D6E-409C-BE32-E72D297353CC}">
              <c16:uniqueId val="{00000000-2400-44EE-8783-1DBDA59CA6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2400-44EE-8783-1DBDA59CA6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3.94</c:v>
                </c:pt>
                <c:pt idx="3">
                  <c:v>7.23</c:v>
                </c:pt>
                <c:pt idx="4">
                  <c:v>10.09</c:v>
                </c:pt>
              </c:numCache>
            </c:numRef>
          </c:val>
          <c:extLst>
            <c:ext xmlns:c16="http://schemas.microsoft.com/office/drawing/2014/chart" uri="{C3380CC4-5D6E-409C-BE32-E72D297353CC}">
              <c16:uniqueId val="{00000000-62B3-4F2C-B362-4FD15784E1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62B3-4F2C-B362-4FD15784E1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FE-4589-8F60-7C95F4CE38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3FE-4589-8F60-7C95F4CE38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B9-402C-9997-CA72213C88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C4B9-402C-9997-CA72213C88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79</c:v>
                </c:pt>
                <c:pt idx="3">
                  <c:v>73.849999999999994</c:v>
                </c:pt>
                <c:pt idx="4">
                  <c:v>93.83</c:v>
                </c:pt>
              </c:numCache>
            </c:numRef>
          </c:val>
          <c:extLst>
            <c:ext xmlns:c16="http://schemas.microsoft.com/office/drawing/2014/chart" uri="{C3380CC4-5D6E-409C-BE32-E72D297353CC}">
              <c16:uniqueId val="{00000000-282A-4FA9-9890-DEB47FCC1B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282A-4FA9-9890-DEB47FCC1B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3163.63</c:v>
                </c:pt>
                <c:pt idx="3">
                  <c:v>2803.37</c:v>
                </c:pt>
                <c:pt idx="4">
                  <c:v>3036.53</c:v>
                </c:pt>
              </c:numCache>
            </c:numRef>
          </c:val>
          <c:extLst>
            <c:ext xmlns:c16="http://schemas.microsoft.com/office/drawing/2014/chart" uri="{C3380CC4-5D6E-409C-BE32-E72D297353CC}">
              <c16:uniqueId val="{00000000-7A6B-4D30-8F56-B95725AE71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7A6B-4D30-8F56-B95725AE71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27.3</c:v>
                </c:pt>
                <c:pt idx="3">
                  <c:v>32.03</c:v>
                </c:pt>
                <c:pt idx="4">
                  <c:v>29.82</c:v>
                </c:pt>
              </c:numCache>
            </c:numRef>
          </c:val>
          <c:extLst>
            <c:ext xmlns:c16="http://schemas.microsoft.com/office/drawing/2014/chart" uri="{C3380CC4-5D6E-409C-BE32-E72D297353CC}">
              <c16:uniqueId val="{00000000-D45D-41A3-9101-388634A13A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D45D-41A3-9101-388634A13A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291.52999999999997</c:v>
                </c:pt>
                <c:pt idx="3">
                  <c:v>248.96</c:v>
                </c:pt>
                <c:pt idx="4">
                  <c:v>268.55</c:v>
                </c:pt>
              </c:numCache>
            </c:numRef>
          </c:val>
          <c:extLst>
            <c:ext xmlns:c16="http://schemas.microsoft.com/office/drawing/2014/chart" uri="{C3380CC4-5D6E-409C-BE32-E72D297353CC}">
              <c16:uniqueId val="{00000000-F1EE-41D1-8A7A-70DF1C8BD9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F1EE-41D1-8A7A-70DF1C8BD9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小牧市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150982</v>
      </c>
      <c r="AM8" s="42"/>
      <c r="AN8" s="42"/>
      <c r="AO8" s="42"/>
      <c r="AP8" s="42"/>
      <c r="AQ8" s="42"/>
      <c r="AR8" s="42"/>
      <c r="AS8" s="42"/>
      <c r="AT8" s="35">
        <f>データ!T6</f>
        <v>62.81</v>
      </c>
      <c r="AU8" s="35"/>
      <c r="AV8" s="35"/>
      <c r="AW8" s="35"/>
      <c r="AX8" s="35"/>
      <c r="AY8" s="35"/>
      <c r="AZ8" s="35"/>
      <c r="BA8" s="35"/>
      <c r="BB8" s="35">
        <f>データ!U6</f>
        <v>2403.79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78.91</v>
      </c>
      <c r="J10" s="35"/>
      <c r="K10" s="35"/>
      <c r="L10" s="35"/>
      <c r="M10" s="35"/>
      <c r="N10" s="35"/>
      <c r="O10" s="35"/>
      <c r="P10" s="35">
        <f>データ!P6</f>
        <v>0.81</v>
      </c>
      <c r="Q10" s="35"/>
      <c r="R10" s="35"/>
      <c r="S10" s="35"/>
      <c r="T10" s="35"/>
      <c r="U10" s="35"/>
      <c r="V10" s="35"/>
      <c r="W10" s="35">
        <f>データ!Q6</f>
        <v>72.69</v>
      </c>
      <c r="X10" s="35"/>
      <c r="Y10" s="35"/>
      <c r="Z10" s="35"/>
      <c r="AA10" s="35"/>
      <c r="AB10" s="35"/>
      <c r="AC10" s="35"/>
      <c r="AD10" s="42">
        <f>データ!R6</f>
        <v>1581</v>
      </c>
      <c r="AE10" s="42"/>
      <c r="AF10" s="42"/>
      <c r="AG10" s="42"/>
      <c r="AH10" s="42"/>
      <c r="AI10" s="42"/>
      <c r="AJ10" s="42"/>
      <c r="AK10" s="2"/>
      <c r="AL10" s="42">
        <f>データ!V6</f>
        <v>1222</v>
      </c>
      <c r="AM10" s="42"/>
      <c r="AN10" s="42"/>
      <c r="AO10" s="42"/>
      <c r="AP10" s="42"/>
      <c r="AQ10" s="42"/>
      <c r="AR10" s="42"/>
      <c r="AS10" s="42"/>
      <c r="AT10" s="35">
        <f>データ!W6</f>
        <v>0.69</v>
      </c>
      <c r="AU10" s="35"/>
      <c r="AV10" s="35"/>
      <c r="AW10" s="35"/>
      <c r="AX10" s="35"/>
      <c r="AY10" s="35"/>
      <c r="AZ10" s="35"/>
      <c r="BA10" s="35"/>
      <c r="BB10" s="35">
        <f>データ!X6</f>
        <v>1771.01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zhrSLA9aAy4B4t5DWnzzasVfMVqqmnwspQ+xbQ9kGnOfvakyfVZuxG68o6cdAfaYazG7NPVrNC1LmIUMQeupQ==" saltValue="UVW+uzH2vZD0ViLMqMMY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232190</v>
      </c>
      <c r="D6" s="19">
        <f t="shared" si="3"/>
        <v>46</v>
      </c>
      <c r="E6" s="19">
        <f t="shared" si="3"/>
        <v>17</v>
      </c>
      <c r="F6" s="19">
        <f t="shared" si="3"/>
        <v>5</v>
      </c>
      <c r="G6" s="19">
        <f t="shared" si="3"/>
        <v>0</v>
      </c>
      <c r="H6" s="19" t="str">
        <f t="shared" si="3"/>
        <v>愛知県　小牧市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78.91</v>
      </c>
      <c r="P6" s="20">
        <f t="shared" si="3"/>
        <v>0.81</v>
      </c>
      <c r="Q6" s="20">
        <f t="shared" si="3"/>
        <v>72.69</v>
      </c>
      <c r="R6" s="20">
        <f t="shared" si="3"/>
        <v>1581</v>
      </c>
      <c r="S6" s="20">
        <f t="shared" si="3"/>
        <v>150982</v>
      </c>
      <c r="T6" s="20">
        <f t="shared" si="3"/>
        <v>62.81</v>
      </c>
      <c r="U6" s="20">
        <f t="shared" si="3"/>
        <v>2403.79</v>
      </c>
      <c r="V6" s="20">
        <f t="shared" si="3"/>
        <v>1222</v>
      </c>
      <c r="W6" s="20">
        <f t="shared" si="3"/>
        <v>0.69</v>
      </c>
      <c r="X6" s="20">
        <f t="shared" si="3"/>
        <v>1771.01</v>
      </c>
      <c r="Y6" s="21" t="str">
        <f>IF(Y7="",NA(),Y7)</f>
        <v>-</v>
      </c>
      <c r="Z6" s="21" t="str">
        <f t="shared" ref="Z6:AH6" si="4">IF(Z7="",NA(),Z7)</f>
        <v>-</v>
      </c>
      <c r="AA6" s="21">
        <f t="shared" si="4"/>
        <v>100.25</v>
      </c>
      <c r="AB6" s="21">
        <f t="shared" si="4"/>
        <v>100.01</v>
      </c>
      <c r="AC6" s="21">
        <f t="shared" si="4"/>
        <v>100.02</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79</v>
      </c>
      <c r="AX6" s="21">
        <f t="shared" si="6"/>
        <v>73.849999999999994</v>
      </c>
      <c r="AY6" s="21">
        <f t="shared" si="6"/>
        <v>93.83</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3163.63</v>
      </c>
      <c r="BI6" s="21">
        <f t="shared" si="7"/>
        <v>2803.37</v>
      </c>
      <c r="BJ6" s="21">
        <f t="shared" si="7"/>
        <v>3036.53</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27.3</v>
      </c>
      <c r="BT6" s="21">
        <f t="shared" si="8"/>
        <v>32.03</v>
      </c>
      <c r="BU6" s="21">
        <f t="shared" si="8"/>
        <v>29.82</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291.52999999999997</v>
      </c>
      <c r="CE6" s="21">
        <f t="shared" si="9"/>
        <v>248.96</v>
      </c>
      <c r="CF6" s="21">
        <f t="shared" si="9"/>
        <v>268.55</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79.86</v>
      </c>
      <c r="CP6" s="21">
        <f t="shared" si="10"/>
        <v>75.09</v>
      </c>
      <c r="CQ6" s="21">
        <f t="shared" si="10"/>
        <v>73.209999999999994</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88.79</v>
      </c>
      <c r="DA6" s="21">
        <f t="shared" si="11"/>
        <v>89.14</v>
      </c>
      <c r="DB6" s="21">
        <f t="shared" si="11"/>
        <v>89.77</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3.94</v>
      </c>
      <c r="DL6" s="21">
        <f t="shared" si="12"/>
        <v>7.23</v>
      </c>
      <c r="DM6" s="21">
        <f t="shared" si="12"/>
        <v>10.09</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3.22</v>
      </c>
      <c r="EH6" s="21">
        <f t="shared" si="14"/>
        <v>6.11</v>
      </c>
      <c r="EI6" s="21">
        <f t="shared" si="14"/>
        <v>7.67</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232190</v>
      </c>
      <c r="D7" s="23">
        <v>46</v>
      </c>
      <c r="E7" s="23">
        <v>17</v>
      </c>
      <c r="F7" s="23">
        <v>5</v>
      </c>
      <c r="G7" s="23">
        <v>0</v>
      </c>
      <c r="H7" s="23" t="s">
        <v>96</v>
      </c>
      <c r="I7" s="23" t="s">
        <v>97</v>
      </c>
      <c r="J7" s="23" t="s">
        <v>98</v>
      </c>
      <c r="K7" s="23" t="s">
        <v>99</v>
      </c>
      <c r="L7" s="23" t="s">
        <v>100</v>
      </c>
      <c r="M7" s="23" t="s">
        <v>101</v>
      </c>
      <c r="N7" s="24" t="s">
        <v>102</v>
      </c>
      <c r="O7" s="24">
        <v>78.91</v>
      </c>
      <c r="P7" s="24">
        <v>0.81</v>
      </c>
      <c r="Q7" s="24">
        <v>72.69</v>
      </c>
      <c r="R7" s="24">
        <v>1581</v>
      </c>
      <c r="S7" s="24">
        <v>150982</v>
      </c>
      <c r="T7" s="24">
        <v>62.81</v>
      </c>
      <c r="U7" s="24">
        <v>2403.79</v>
      </c>
      <c r="V7" s="24">
        <v>1222</v>
      </c>
      <c r="W7" s="24">
        <v>0.69</v>
      </c>
      <c r="X7" s="24">
        <v>1771.01</v>
      </c>
      <c r="Y7" s="24" t="s">
        <v>102</v>
      </c>
      <c r="Z7" s="24" t="s">
        <v>102</v>
      </c>
      <c r="AA7" s="24">
        <v>100.25</v>
      </c>
      <c r="AB7" s="24">
        <v>100.01</v>
      </c>
      <c r="AC7" s="24">
        <v>100.02</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79</v>
      </c>
      <c r="AX7" s="24">
        <v>73.849999999999994</v>
      </c>
      <c r="AY7" s="24">
        <v>93.83</v>
      </c>
      <c r="AZ7" s="24" t="s">
        <v>102</v>
      </c>
      <c r="BA7" s="24" t="s">
        <v>102</v>
      </c>
      <c r="BB7" s="24">
        <v>26.99</v>
      </c>
      <c r="BC7" s="24">
        <v>29.13</v>
      </c>
      <c r="BD7" s="24">
        <v>35.69</v>
      </c>
      <c r="BE7" s="24">
        <v>34.770000000000003</v>
      </c>
      <c r="BF7" s="24" t="s">
        <v>102</v>
      </c>
      <c r="BG7" s="24" t="s">
        <v>102</v>
      </c>
      <c r="BH7" s="24">
        <v>3163.63</v>
      </c>
      <c r="BI7" s="24">
        <v>2803.37</v>
      </c>
      <c r="BJ7" s="24">
        <v>3036.53</v>
      </c>
      <c r="BK7" s="24" t="s">
        <v>102</v>
      </c>
      <c r="BL7" s="24" t="s">
        <v>102</v>
      </c>
      <c r="BM7" s="24">
        <v>826.83</v>
      </c>
      <c r="BN7" s="24">
        <v>867.83</v>
      </c>
      <c r="BO7" s="24">
        <v>791.76</v>
      </c>
      <c r="BP7" s="24">
        <v>786.37</v>
      </c>
      <c r="BQ7" s="24" t="s">
        <v>102</v>
      </c>
      <c r="BR7" s="24" t="s">
        <v>102</v>
      </c>
      <c r="BS7" s="24">
        <v>27.3</v>
      </c>
      <c r="BT7" s="24">
        <v>32.03</v>
      </c>
      <c r="BU7" s="24">
        <v>29.82</v>
      </c>
      <c r="BV7" s="24" t="s">
        <v>102</v>
      </c>
      <c r="BW7" s="24" t="s">
        <v>102</v>
      </c>
      <c r="BX7" s="24">
        <v>57.31</v>
      </c>
      <c r="BY7" s="24">
        <v>57.08</v>
      </c>
      <c r="BZ7" s="24">
        <v>56.26</v>
      </c>
      <c r="CA7" s="24">
        <v>60.65</v>
      </c>
      <c r="CB7" s="24" t="s">
        <v>102</v>
      </c>
      <c r="CC7" s="24" t="s">
        <v>102</v>
      </c>
      <c r="CD7" s="24">
        <v>291.52999999999997</v>
      </c>
      <c r="CE7" s="24">
        <v>248.96</v>
      </c>
      <c r="CF7" s="24">
        <v>268.55</v>
      </c>
      <c r="CG7" s="24" t="s">
        <v>102</v>
      </c>
      <c r="CH7" s="24" t="s">
        <v>102</v>
      </c>
      <c r="CI7" s="24">
        <v>273.52</v>
      </c>
      <c r="CJ7" s="24">
        <v>274.99</v>
      </c>
      <c r="CK7" s="24">
        <v>282.08999999999997</v>
      </c>
      <c r="CL7" s="24">
        <v>256.97000000000003</v>
      </c>
      <c r="CM7" s="24" t="s">
        <v>102</v>
      </c>
      <c r="CN7" s="24" t="s">
        <v>102</v>
      </c>
      <c r="CO7" s="24">
        <v>79.86</v>
      </c>
      <c r="CP7" s="24">
        <v>75.09</v>
      </c>
      <c r="CQ7" s="24">
        <v>73.209999999999994</v>
      </c>
      <c r="CR7" s="24" t="s">
        <v>102</v>
      </c>
      <c r="CS7" s="24" t="s">
        <v>102</v>
      </c>
      <c r="CT7" s="24">
        <v>50.14</v>
      </c>
      <c r="CU7" s="24">
        <v>54.83</v>
      </c>
      <c r="CV7" s="24">
        <v>66.53</v>
      </c>
      <c r="CW7" s="24">
        <v>61.14</v>
      </c>
      <c r="CX7" s="24" t="s">
        <v>102</v>
      </c>
      <c r="CY7" s="24" t="s">
        <v>102</v>
      </c>
      <c r="CZ7" s="24">
        <v>88.79</v>
      </c>
      <c r="DA7" s="24">
        <v>89.14</v>
      </c>
      <c r="DB7" s="24">
        <v>89.77</v>
      </c>
      <c r="DC7" s="24" t="s">
        <v>102</v>
      </c>
      <c r="DD7" s="24" t="s">
        <v>102</v>
      </c>
      <c r="DE7" s="24">
        <v>84.98</v>
      </c>
      <c r="DF7" s="24">
        <v>84.7</v>
      </c>
      <c r="DG7" s="24">
        <v>84.67</v>
      </c>
      <c r="DH7" s="24">
        <v>86.91</v>
      </c>
      <c r="DI7" s="24" t="s">
        <v>102</v>
      </c>
      <c r="DJ7" s="24" t="s">
        <v>102</v>
      </c>
      <c r="DK7" s="24">
        <v>3.94</v>
      </c>
      <c r="DL7" s="24">
        <v>7.23</v>
      </c>
      <c r="DM7" s="24">
        <v>10.09</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3.22</v>
      </c>
      <c r="EH7" s="24">
        <v>6.11</v>
      </c>
      <c r="EI7" s="24">
        <v>7.67</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2023-01-25T23:57:12Z</cp:lastPrinted>
  <dcterms:created xsi:type="dcterms:W3CDTF">2023-01-12T23:45:08Z</dcterms:created>
  <dcterms:modified xsi:type="dcterms:W3CDTF">2023-01-30T01:02:27Z</dcterms:modified>
  <cp:category/>
</cp:coreProperties>
</file>