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2_愛西市\下水道事業\"/>
    </mc:Choice>
  </mc:AlternateContent>
  <xr:revisionPtr revIDLastSave="0" documentId="13_ncr:1_{118F571F-A9F8-4C4C-8000-7D31131AFD29}" xr6:coauthVersionLast="47" xr6:coauthVersionMax="47" xr10:uidLastSave="{00000000-0000-0000-0000-000000000000}"/>
  <workbookProtection workbookAlgorithmName="SHA-512" workbookHashValue="e1d5pUOPkVnvOeVPM4PM/k0JPvwo6plNV0MU2GLvO2ymKbzV3MgTnhoz0e+KGwI4MvKC+WN7V4uUsDTgXPXt7A==" workbookSaltValue="PbLrgiFNcum0XGLedYkPc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E85" i="4"/>
  <c r="BB10" i="4"/>
  <c r="B10" i="4"/>
  <c r="BB8" i="4"/>
  <c r="AT8" i="4"/>
  <c r="AL8" i="4"/>
  <c r="AD8" i="4"/>
  <c r="W8" i="4"/>
  <c r="P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<sst xmlns="http://schemas.openxmlformats.org/spreadsheetml/2006/main" count="275" uniqueCount="118">
  <si>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</si>
  <si>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</si>
  <si>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</si>
  <si>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</si>
  <si>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</si>
  <si>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</si>
  <si>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</si>
  <si>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</si>
  <si>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</si>
  <si>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</si>
  <si>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</si>
  <si>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</si>
  <si>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</si>
  <si>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</si>
  <si>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</si>
  <si>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</si>
  <si>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</si>
  <si>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</si>
  <si>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</si>
  <si>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</si>
  <si>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</si>
  <si>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</si>
  <si>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</si>
  <si>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</si>
  <si>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</si>
  <si>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</si>
  <si>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</si>
  <si>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</si>
  <si>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</si>
  <si>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</si>
  <si>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</si>
  <si>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</si>
  <si>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</si>
  <si>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</si>
  <si>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</si>
  <si>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</si>
  <si>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</si>
  <si>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</si>
  <si>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</si>
  <si>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</si>
  <si>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</si>
  <si>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</si>
  <si>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</si>
  <si>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</si>
  <si>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</si>
  <si>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</si>
  <si>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</si>
  <si>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</si>
  <si>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</si>
  <si>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</si>
  <si>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</si>
  <si>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</si>
  <si>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</si>
  <si>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</si>
  <si>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</si>
  <si>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</si>
  <si>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</si>
  <si>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</si>
  <si>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</si>
  <si>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</si>
  <si>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</si>
  <si>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</si>
  <si>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</si>
  <si>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</si>
  <si>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</si>
  <si>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</si>
  <si>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</si>
  <si>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</si>
  <si>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</si>
  <si>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</si>
  <si>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</si>
  <si>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</si>
  <si>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</si>
  <si>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</si>
  <si>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</si>
  <si>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</si>
  <si>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</si>
  <si>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</si>
  <si>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</si>
  <si>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</si>
  <si>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</si>
  <si>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</si>
  <si>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</si>
  <si>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</si>
  <si>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</si>
  <si>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</si>
  <si>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</si>
  <si>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</si>
  <si>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</si>
  <si>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</si>
  <si>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</si>
  <si>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</si>
  <si>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</si>
  <si>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</si>
  <si>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</si>
  <si>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</si>
  <si>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</si>
  <si>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</si>
  <si>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</si>
  <si>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</si>
  <si>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</si>
  <si>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</si>
  <si>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</si>
  <si>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</si>
  <si>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</si>
  <si>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</si>
  <si>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</si>
  <si>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</si>
  <si>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</si>
  <si>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</si>
  <si>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</si>
  <si>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</si>
  <si>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</si>
  <si>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</si>
  <si>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</si>
  <si>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法定耐用年数を超えた施設はないが、供用開始から約20年が経過しており、今後、劣化や腐食等によるリスクの回避や、最適整備構想等における計画的な修繕及び機能強化を行っていく。</t>
    <phoneticPr fontId="4"/>
  </si>
  <si>
    <t>【①経常収支比率】
　全国平均と比較すると高い数値となっているが、今後、処理場の修繕費は増加傾向となることが想定されるため、修繕費用が平準化となるよう修繕計画を見直す必要がある。
【②累積欠損金比率】
　現在0％であり、今後も維持管理費削減への取組が必要である。
【③流動比率】
　100％を超えているが、基金取崩しによる現金預金が多いためであり、引き続き収入の確保と事業の効率化等を進めていく必要がある。
【④企業債残高対事業規模比率】
　類似団体及び全国平均と比較して高い数値となっている。企業債年度償還は令和3年度を境に減少傾向となるが、大規模修繕及び今後の機能強化工事を計画的に行う必要がある。
【⑤経費回収率】
　類似団体及び全国平均と比較して高い比率である。主な要因として、汚水処理費の修繕費が修繕件数の減少したため。引き続き収入の確保と事業の効率化等を進めていく必要がある。
【⑥汚水処理原価】
　類似団体及び全国平均より60円から70円ほど安い原価となっている。前年度に比べ、有収水量の増加により原価が減額した。なお、有収水量の増加の要因は、佐屋地区の永和台温泉団地の１軒当たりの温泉排出量の算定を見直したため。
【⑦施設利用率】
　類似団体及び全国平均を下回っており、今後有収水量は減少することが予想される。そのため、今後の接続世帯数を考慮し適正な処理能力を把握した後に、施設の建物及び機器等の耐用年数を踏まえ、統廃合等の広域化、維持管理等の共同化に取り組む必要がある。
【⑧水洗化率】
　類似団体及び全国平均を上回っている。今後も率の向上に努めていく必要がある。</t>
    <rPh sb="335" eb="336">
      <t>オモ</t>
    </rPh>
    <rPh sb="337" eb="339">
      <t>ヨウイン</t>
    </rPh>
    <rPh sb="343" eb="345">
      <t>オスイ</t>
    </rPh>
    <rPh sb="345" eb="347">
      <t>ショリ</t>
    </rPh>
    <rPh sb="347" eb="348">
      <t>ヒ</t>
    </rPh>
    <rPh sb="349" eb="352">
      <t>シュウゼンヒ</t>
    </rPh>
    <rPh sb="353" eb="355">
      <t>シュウゼン</t>
    </rPh>
    <rPh sb="355" eb="357">
      <t>ケンスウ</t>
    </rPh>
    <rPh sb="358" eb="360">
      <t>ゲンショウ</t>
    </rPh>
    <rPh sb="439" eb="442">
      <t>ゼンネンド</t>
    </rPh>
    <rPh sb="443" eb="444">
      <t>クラ</t>
    </rPh>
    <rPh sb="446" eb="448">
      <t>ユウシュウ</t>
    </rPh>
    <rPh sb="448" eb="450">
      <t>スイリョウ</t>
    </rPh>
    <rPh sb="451" eb="453">
      <t>ゾウカ</t>
    </rPh>
    <rPh sb="456" eb="458">
      <t>ゲンカ</t>
    </rPh>
    <rPh sb="459" eb="461">
      <t>ゲンガク</t>
    </rPh>
    <rPh sb="467" eb="471">
      <t>ユウシュウスイリョウ</t>
    </rPh>
    <rPh sb="472" eb="474">
      <t>ゾウカ</t>
    </rPh>
    <rPh sb="475" eb="477">
      <t>ヨウイン</t>
    </rPh>
    <rPh sb="479" eb="481">
      <t>サヤ</t>
    </rPh>
    <rPh sb="481" eb="483">
      <t>チク</t>
    </rPh>
    <rPh sb="484" eb="486">
      <t>エイワ</t>
    </rPh>
    <rPh sb="486" eb="487">
      <t>ダイ</t>
    </rPh>
    <rPh sb="487" eb="489">
      <t>オンセン</t>
    </rPh>
    <rPh sb="489" eb="491">
      <t>ダンチ</t>
    </rPh>
    <rPh sb="493" eb="494">
      <t>ケン</t>
    </rPh>
    <rPh sb="494" eb="495">
      <t>ア</t>
    </rPh>
    <rPh sb="498" eb="500">
      <t>オンセン</t>
    </rPh>
    <rPh sb="500" eb="502">
      <t>ハイシュツ</t>
    </rPh>
    <rPh sb="502" eb="503">
      <t>リョウ</t>
    </rPh>
    <rPh sb="504" eb="506">
      <t>サンテイ</t>
    </rPh>
    <rPh sb="507" eb="509">
      <t>ミナオ</t>
    </rPh>
    <phoneticPr fontId="4"/>
  </si>
  <si>
    <t>供用開始から約20年が経過し、⑧水洗化率は約95％となっているが、今後予想される一般会計繰入金の減少や、施設の老朽化による修繕費用増加が見込まれるため、平成28年度に策定した経営戦略に基づき、より一層の接続向上や汚水処理費の削減に取り組むことが必要である。
　今後は、平成31年4月に公営企業会計へ移行したため、経営状況をより的確に把握し、経営の健全化に向けて取組を行っていく。
　さらに⑤経費回収率の向上や、⑥汚水処理原価が愛西市の目標に到達することが見込めない場合は、今後使用料を見直し、適正な料金収入の確保を進めていくことが必要であるといえる。
　経営戦略については、平成28年度に策定済みであるが、平成31年4月より公営企業会計へ移行したことに伴い、令和4年度中に見直しを行う予定である。今後も経営戦略に基づいて、引き続き経営の健全化・効率化の取り組み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</si>
</sst>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56-423D-9067-78D5F865FF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B856-423D-9067-78D5F865FF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49.94</c:v>
                </c:pt>
                <c:pt idx="3">
                  <c:v>46.01</c:v>
                </c:pt>
                <c:pt idx="4">
                  <c:v>46.74</c:v>
                </c:pt>
              </c:numCache>
            </c:numRef>
          </c:val>
          <c:extLst>
            <c:ext xmlns:c16="http://schemas.microsoft.com/office/drawing/2014/chart" uri="{C3380CC4-5D6E-409C-BE32-E72D297353CC}">
              <c16:uniqueId val="{00000000-5E39-445D-AED0-4CEA3A74D4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5E39-445D-AED0-4CEA3A74D4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92.2</c:v>
                </c:pt>
                <c:pt idx="3">
                  <c:v>92.48</c:v>
                </c:pt>
                <c:pt idx="4">
                  <c:v>95.14</c:v>
                </c:pt>
              </c:numCache>
            </c:numRef>
          </c:val>
          <c:extLst>
            <c:ext xmlns:c16="http://schemas.microsoft.com/office/drawing/2014/chart" uri="{C3380CC4-5D6E-409C-BE32-E72D297353CC}">
              <c16:uniqueId val="{00000000-15EC-48CA-BF13-F73480A5A1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15EC-48CA-BF13-F73480A5A1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105.83</c:v>
                </c:pt>
                <c:pt idx="3">
                  <c:v>106.01</c:v>
                </c:pt>
                <c:pt idx="4">
                  <c:v>112.96</c:v>
                </c:pt>
              </c:numCache>
            </c:numRef>
          </c:val>
          <c:extLst>
            <c:ext xmlns:c16="http://schemas.microsoft.com/office/drawing/2014/chart" uri="{C3380CC4-5D6E-409C-BE32-E72D297353CC}">
              <c16:uniqueId val="{00000000-39D6-41CD-B6B6-DA60BE1146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39D6-41CD-B6B6-DA60BE1146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5.07</c:v>
                </c:pt>
                <c:pt idx="3">
                  <c:v>10.09</c:v>
                </c:pt>
                <c:pt idx="4">
                  <c:v>13.85</c:v>
                </c:pt>
              </c:numCache>
            </c:numRef>
          </c:val>
          <c:extLst>
            <c:ext xmlns:c16="http://schemas.microsoft.com/office/drawing/2014/chart" uri="{C3380CC4-5D6E-409C-BE32-E72D297353CC}">
              <c16:uniqueId val="{00000000-328A-4704-9E8C-704BA0144D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328A-4704-9E8C-704BA0144D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59E-4485-820C-8B90CCCDFB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59E-4485-820C-8B90CCCDFB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24-4922-863A-E8A3FD9F3D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3E24-4922-863A-E8A3FD9F3D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105.67</c:v>
                </c:pt>
                <c:pt idx="3">
                  <c:v>111.01</c:v>
                </c:pt>
                <c:pt idx="4">
                  <c:v>127.13</c:v>
                </c:pt>
              </c:numCache>
            </c:numRef>
          </c:val>
          <c:extLst>
            <c:ext xmlns:c16="http://schemas.microsoft.com/office/drawing/2014/chart" uri="{C3380CC4-5D6E-409C-BE32-E72D297353CC}">
              <c16:uniqueId val="{00000000-B62E-482E-9408-C03908C7E5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B62E-482E-9408-C03908C7E5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1460.21</c:v>
                </c:pt>
                <c:pt idx="3">
                  <c:v>1313.82</c:v>
                </c:pt>
                <c:pt idx="4">
                  <c:v>1180.6600000000001</c:v>
                </c:pt>
              </c:numCache>
            </c:numRef>
          </c:val>
          <c:extLst>
            <c:ext xmlns:c16="http://schemas.microsoft.com/office/drawing/2014/chart" uri="{C3380CC4-5D6E-409C-BE32-E72D297353CC}">
              <c16:uniqueId val="{00000000-B079-499C-9258-E3EBA8A04D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B079-499C-9258-E3EBA8A04D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78.62</c:v>
                </c:pt>
                <c:pt idx="3">
                  <c:v>84.04</c:v>
                </c:pt>
                <c:pt idx="4">
                  <c:v>85.86</c:v>
                </c:pt>
              </c:numCache>
            </c:numRef>
          </c:val>
          <c:extLst>
            <c:ext xmlns:c16="http://schemas.microsoft.com/office/drawing/2014/chart" uri="{C3380CC4-5D6E-409C-BE32-E72D297353CC}">
              <c16:uniqueId val="{00000000-0F6F-4C53-AAF6-DD444E4F9E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0F6F-4C53-AAF6-DD444E4F9E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196.33</c:v>
                </c:pt>
                <c:pt idx="3">
                  <c:v>201.69</c:v>
                </c:pt>
                <c:pt idx="4">
                  <c:v>186.05</c:v>
                </c:pt>
              </c:numCache>
            </c:numRef>
          </c:val>
          <c:extLst>
            <c:ext xmlns:c16="http://schemas.microsoft.com/office/drawing/2014/chart" uri="{C3380CC4-5D6E-409C-BE32-E72D297353CC}">
              <c16:uniqueId val="{00000000-698B-442B-8C2C-0BA670F0D7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698B-442B-8C2C-0BA670F0D7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愛西市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62112</v>
      </c>
      <c r="AM8" s="42"/>
      <c r="AN8" s="42"/>
      <c r="AO8" s="42"/>
      <c r="AP8" s="42"/>
      <c r="AQ8" s="42"/>
      <c r="AR8" s="42"/>
      <c r="AS8" s="42"/>
      <c r="AT8" s="35">
        <f>データ!T6</f>
        <v>66.680000000000007</v>
      </c>
      <c r="AU8" s="35"/>
      <c r="AV8" s="35"/>
      <c r="AW8" s="35"/>
      <c r="AX8" s="35"/>
      <c r="AY8" s="35"/>
      <c r="AZ8" s="35"/>
      <c r="BA8" s="35"/>
      <c r="BB8" s="35">
        <f>データ!U6</f>
        <v>931.49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82.97</v>
      </c>
      <c r="J10" s="35"/>
      <c r="K10" s="35"/>
      <c r="L10" s="35"/>
      <c r="M10" s="35"/>
      <c r="N10" s="35"/>
      <c r="O10" s="35"/>
      <c r="P10" s="35">
        <f>データ!P6</f>
        <v>22.98</v>
      </c>
      <c r="Q10" s="35"/>
      <c r="R10" s="35"/>
      <c r="S10" s="35"/>
      <c r="T10" s="35"/>
      <c r="U10" s="35"/>
      <c r="V10" s="35"/>
      <c r="W10" s="35">
        <f>データ!Q6</f>
        <v>99.82</v>
      </c>
      <c r="X10" s="35"/>
      <c r="Y10" s="35"/>
      <c r="Z10" s="35"/>
      <c r="AA10" s="35"/>
      <c r="AB10" s="35"/>
      <c r="AC10" s="35"/>
      <c r="AD10" s="42">
        <f>データ!R6</f>
        <v>4682</v>
      </c>
      <c r="AE10" s="42"/>
      <c r="AF10" s="42"/>
      <c r="AG10" s="42"/>
      <c r="AH10" s="42"/>
      <c r="AI10" s="42"/>
      <c r="AJ10" s="42"/>
      <c r="AK10" s="2"/>
      <c r="AL10" s="42">
        <f>データ!V6</f>
        <v>14203</v>
      </c>
      <c r="AM10" s="42"/>
      <c r="AN10" s="42"/>
      <c r="AO10" s="42"/>
      <c r="AP10" s="42"/>
      <c r="AQ10" s="42"/>
      <c r="AR10" s="42"/>
      <c r="AS10" s="42"/>
      <c r="AT10" s="35">
        <f>データ!W6</f>
        <v>10.63</v>
      </c>
      <c r="AU10" s="35"/>
      <c r="AV10" s="35"/>
      <c r="AW10" s="35"/>
      <c r="AX10" s="35"/>
      <c r="AY10" s="35"/>
      <c r="AZ10" s="35"/>
      <c r="BA10" s="35"/>
      <c r="BB10" s="35">
        <f>データ!X6</f>
        <v>1336.12</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117</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25">
      <c r="C83" s="73" t="s">
        <v>30</v>
      </c>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sc2CFhc1gh5Li73e8WLaQjH0qg375R9BGQWYm3TuyvK5hRYaEt4N0nnyCGD0U0Q/qoAxjO7z1Q0MxVpb0is80Q==" saltValue="yo19k1ARhBpPCmbUxIL7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9218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25">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232327</v>
      </c>
      <c r="D6" s="19">
        <f t="shared" si="3"/>
        <v>46</v>
      </c>
      <c r="E6" s="19">
        <f t="shared" si="3"/>
        <v>17</v>
      </c>
      <c r="F6" s="19">
        <f t="shared" si="3"/>
        <v>5</v>
      </c>
      <c r="G6" s="19">
        <f t="shared" si="3"/>
        <v>0</v>
      </c>
      <c r="H6" s="19" t="str">
        <f t="shared" si="3"/>
        <v>愛知県　愛西市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82.97</v>
      </c>
      <c r="P6" s="20">
        <f t="shared" si="3"/>
        <v>22.98</v>
      </c>
      <c r="Q6" s="20">
        <f t="shared" si="3"/>
        <v>99.82</v>
      </c>
      <c r="R6" s="20">
        <f t="shared" si="3"/>
        <v>4682</v>
      </c>
      <c r="S6" s="20">
        <f t="shared" si="3"/>
        <v>62112</v>
      </c>
      <c r="T6" s="20">
        <f t="shared" si="3"/>
        <v>66.680000000000007</v>
      </c>
      <c r="U6" s="20">
        <f t="shared" si="3"/>
        <v>931.49</v>
      </c>
      <c r="V6" s="20">
        <f t="shared" si="3"/>
        <v>14203</v>
      </c>
      <c r="W6" s="20">
        <f t="shared" si="3"/>
        <v>10.63</v>
      </c>
      <c r="X6" s="20">
        <f t="shared" si="3"/>
        <v>1336.12</v>
      </c>
      <c r="Y6" s="21" t="str">
        <f>IF(Y7="",NA(),Y7)</f>
        <v>-</v>
      </c>
      <c r="Z6" s="21" t="str">
        <f t="shared" ref="Z6:AH6" si="4">IF(Z7="",NA(),Z7)</f>
        <v>-</v>
      </c>
      <c r="AA6" s="21">
        <f t="shared" si="4"/>
        <v>105.83</v>
      </c>
      <c r="AB6" s="21">
        <f t="shared" si="4"/>
        <v>106.01</v>
      </c>
      <c r="AC6" s="21">
        <f t="shared" si="4"/>
        <v>112.96</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105.67</v>
      </c>
      <c r="AX6" s="21">
        <f t="shared" si="6"/>
        <v>111.01</v>
      </c>
      <c r="AY6" s="21">
        <f t="shared" si="6"/>
        <v>127.13</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1460.21</v>
      </c>
      <c r="BI6" s="21">
        <f t="shared" si="7"/>
        <v>1313.82</v>
      </c>
      <c r="BJ6" s="21">
        <f t="shared" si="7"/>
        <v>1180.6600000000001</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78.62</v>
      </c>
      <c r="BT6" s="21">
        <f t="shared" si="8"/>
        <v>84.04</v>
      </c>
      <c r="BU6" s="21">
        <f t="shared" si="8"/>
        <v>85.86</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196.33</v>
      </c>
      <c r="CE6" s="21">
        <f t="shared" si="9"/>
        <v>201.69</v>
      </c>
      <c r="CF6" s="21">
        <f t="shared" si="9"/>
        <v>186.05</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49.94</v>
      </c>
      <c r="CP6" s="21">
        <f t="shared" si="10"/>
        <v>46.01</v>
      </c>
      <c r="CQ6" s="21">
        <f t="shared" si="10"/>
        <v>46.74</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92.2</v>
      </c>
      <c r="DA6" s="21">
        <f t="shared" si="11"/>
        <v>92.48</v>
      </c>
      <c r="DB6" s="21">
        <f t="shared" si="11"/>
        <v>95.14</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5.07</v>
      </c>
      <c r="DL6" s="21">
        <f t="shared" si="12"/>
        <v>10.09</v>
      </c>
      <c r="DM6" s="21">
        <f t="shared" si="12"/>
        <v>13.85</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5">
      <c r="A7" s="14"/>
      <c r="B7" s="23">
        <v>2021</v>
      </c>
      <c r="C7" s="23">
        <v>232327</v>
      </c>
      <c r="D7" s="23">
        <v>46</v>
      </c>
      <c r="E7" s="23">
        <v>17</v>
      </c>
      <c r="F7" s="23">
        <v>5</v>
      </c>
      <c r="G7" s="23">
        <v>0</v>
      </c>
      <c r="H7" s="23" t="s">
        <v>96</v>
      </c>
      <c r="I7" s="23" t="s">
        <v>97</v>
      </c>
      <c r="J7" s="23" t="s">
        <v>98</v>
      </c>
      <c r="K7" s="23" t="s">
        <v>99</v>
      </c>
      <c r="L7" s="23" t="s">
        <v>100</v>
      </c>
      <c r="M7" s="23" t="s">
        <v>101</v>
      </c>
      <c r="N7" s="24" t="s">
        <v>102</v>
      </c>
      <c r="O7" s="24">
        <v>82.97</v>
      </c>
      <c r="P7" s="24">
        <v>22.98</v>
      </c>
      <c r="Q7" s="24">
        <v>99.82</v>
      </c>
      <c r="R7" s="24">
        <v>4682</v>
      </c>
      <c r="S7" s="24">
        <v>62112</v>
      </c>
      <c r="T7" s="24">
        <v>66.680000000000007</v>
      </c>
      <c r="U7" s="24">
        <v>931.49</v>
      </c>
      <c r="V7" s="24">
        <v>14203</v>
      </c>
      <c r="W7" s="24">
        <v>10.63</v>
      </c>
      <c r="X7" s="24">
        <v>1336.12</v>
      </c>
      <c r="Y7" s="24" t="s">
        <v>102</v>
      </c>
      <c r="Z7" s="24" t="s">
        <v>102</v>
      </c>
      <c r="AA7" s="24">
        <v>105.83</v>
      </c>
      <c r="AB7" s="24">
        <v>106.01</v>
      </c>
      <c r="AC7" s="24">
        <v>112.96</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105.67</v>
      </c>
      <c r="AX7" s="24">
        <v>111.01</v>
      </c>
      <c r="AY7" s="24">
        <v>127.13</v>
      </c>
      <c r="AZ7" s="24" t="s">
        <v>102</v>
      </c>
      <c r="BA7" s="24" t="s">
        <v>102</v>
      </c>
      <c r="BB7" s="24">
        <v>26.99</v>
      </c>
      <c r="BC7" s="24">
        <v>29.13</v>
      </c>
      <c r="BD7" s="24">
        <v>35.69</v>
      </c>
      <c r="BE7" s="24">
        <v>34.770000000000003</v>
      </c>
      <c r="BF7" s="24" t="s">
        <v>102</v>
      </c>
      <c r="BG7" s="24" t="s">
        <v>102</v>
      </c>
      <c r="BH7" s="24">
        <v>1460.21</v>
      </c>
      <c r="BI7" s="24">
        <v>1313.82</v>
      </c>
      <c r="BJ7" s="24">
        <v>1180.6600000000001</v>
      </c>
      <c r="BK7" s="24" t="s">
        <v>102</v>
      </c>
      <c r="BL7" s="24" t="s">
        <v>102</v>
      </c>
      <c r="BM7" s="24">
        <v>826.83</v>
      </c>
      <c r="BN7" s="24">
        <v>867.83</v>
      </c>
      <c r="BO7" s="24">
        <v>791.76</v>
      </c>
      <c r="BP7" s="24">
        <v>786.37</v>
      </c>
      <c r="BQ7" s="24" t="s">
        <v>102</v>
      </c>
      <c r="BR7" s="24" t="s">
        <v>102</v>
      </c>
      <c r="BS7" s="24">
        <v>78.62</v>
      </c>
      <c r="BT7" s="24">
        <v>84.04</v>
      </c>
      <c r="BU7" s="24">
        <v>85.86</v>
      </c>
      <c r="BV7" s="24" t="s">
        <v>102</v>
      </c>
      <c r="BW7" s="24" t="s">
        <v>102</v>
      </c>
      <c r="BX7" s="24">
        <v>57.31</v>
      </c>
      <c r="BY7" s="24">
        <v>57.08</v>
      </c>
      <c r="BZ7" s="24">
        <v>56.26</v>
      </c>
      <c r="CA7" s="24">
        <v>60.65</v>
      </c>
      <c r="CB7" s="24" t="s">
        <v>102</v>
      </c>
      <c r="CC7" s="24" t="s">
        <v>102</v>
      </c>
      <c r="CD7" s="24">
        <v>196.33</v>
      </c>
      <c r="CE7" s="24">
        <v>201.69</v>
      </c>
      <c r="CF7" s="24">
        <v>186.05</v>
      </c>
      <c r="CG7" s="24" t="s">
        <v>102</v>
      </c>
      <c r="CH7" s="24" t="s">
        <v>102</v>
      </c>
      <c r="CI7" s="24">
        <v>273.52</v>
      </c>
      <c r="CJ7" s="24">
        <v>274.99</v>
      </c>
      <c r="CK7" s="24">
        <v>282.08999999999997</v>
      </c>
      <c r="CL7" s="24">
        <v>256.97000000000003</v>
      </c>
      <c r="CM7" s="24" t="s">
        <v>102</v>
      </c>
      <c r="CN7" s="24" t="s">
        <v>102</v>
      </c>
      <c r="CO7" s="24">
        <v>49.94</v>
      </c>
      <c r="CP7" s="24">
        <v>46.01</v>
      </c>
      <c r="CQ7" s="24">
        <v>46.74</v>
      </c>
      <c r="CR7" s="24" t="s">
        <v>102</v>
      </c>
      <c r="CS7" s="24" t="s">
        <v>102</v>
      </c>
      <c r="CT7" s="24">
        <v>50.14</v>
      </c>
      <c r="CU7" s="24">
        <v>54.83</v>
      </c>
      <c r="CV7" s="24">
        <v>66.53</v>
      </c>
      <c r="CW7" s="24">
        <v>61.14</v>
      </c>
      <c r="CX7" s="24" t="s">
        <v>102</v>
      </c>
      <c r="CY7" s="24" t="s">
        <v>102</v>
      </c>
      <c r="CZ7" s="24">
        <v>92.2</v>
      </c>
      <c r="DA7" s="24">
        <v>92.48</v>
      </c>
      <c r="DB7" s="24">
        <v>95.14</v>
      </c>
      <c r="DC7" s="24" t="s">
        <v>102</v>
      </c>
      <c r="DD7" s="24" t="s">
        <v>102</v>
      </c>
      <c r="DE7" s="24">
        <v>84.98</v>
      </c>
      <c r="DF7" s="24">
        <v>84.7</v>
      </c>
      <c r="DG7" s="24">
        <v>84.67</v>
      </c>
      <c r="DH7" s="24">
        <v>86.91</v>
      </c>
      <c r="DI7" s="24" t="s">
        <v>102</v>
      </c>
      <c r="DJ7" s="24" t="s">
        <v>102</v>
      </c>
      <c r="DK7" s="24">
        <v>5.07</v>
      </c>
      <c r="DL7" s="24">
        <v>10.09</v>
      </c>
      <c r="DM7" s="24">
        <v>13.85</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2023-01-31T23:25:48Z</cp:lastPrinted>
  <dcterms:created xsi:type="dcterms:W3CDTF">2022-12-01T01:35:39Z</dcterms:created>
  <dcterms:modified xsi:type="dcterms:W3CDTF">2023-02-07T00:29:06Z</dcterms:modified>
  <cp:category/>
</cp:coreProperties>
</file>