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1_幸田町\下水道\"/>
    </mc:Choice>
  </mc:AlternateContent>
  <xr:revisionPtr revIDLastSave="0" documentId="13_ncr:1_{91E71A0E-869A-4B23-93C3-E3E1C0395147}" xr6:coauthVersionLast="47" xr6:coauthVersionMax="47" xr10:uidLastSave="{00000000-0000-0000-0000-000000000000}"/>
  <workbookProtection workbookAlgorithmName="SHA-512" workbookHashValue="7pjlUCc7BZuyZSChwu74ZSt7Hp/wDCHR3SEhsGJ3rbSbGX0SCj41mnhJ+iZ72DPTWioMlhDOTkJ9Zi8xy34fEA==" workbookSaltValue="NW3OqHwQuhPLDI6gLiD5f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P10" i="4"/>
  <c r="I10"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<sst xmlns="http://schemas.openxmlformats.org/spreadsheetml/2006/main" count="236" uniqueCount="120">
  <si>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</si>
  <si>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</si>
  <si>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</si>
  <si>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</si>
  <si>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</si>
  <si>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</si>
  <si>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</si>
  <si>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</si>
  <si>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</si>
  <si>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</si>
  <si>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</si>
  <si>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</si>
  <si>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</si>
  <si>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</si>
  <si>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</si>
  <si>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</si>
  <si>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</si>
  <si>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</si>
  <si>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</si>
  <si>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</si>
  <si>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</si>
  <si>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</si>
  <si>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</si>
  <si>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</si>
  <si>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</si>
  <si>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</si>
  <si>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</si>
  <si>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</si>
  <si>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</si>
  <si>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</si>
  <si>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</si>
  <si>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</si>
  <si>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</si>
  <si>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</si>
  <si>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</si>
  <si>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</si>
  <si>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</si>
  <si>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</si>
  <si>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</si>
  <si>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</si>
  <si>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</si>
  <si>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</si>
  <si>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</si>
  <si>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</si>
  <si>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</si>
  <si>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</si>
  <si>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</si>
  <si>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</si>
  <si>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</si>
  <si>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</si>
  <si>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</si>
  <si>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</si>
  <si>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</si>
  <si>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</si>
  <si>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</si>
  <si>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</si>
  <si>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</si>
  <si>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</si>
  <si>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</si>
  <si>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</si>
  <si>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</si>
  <si>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</si>
  <si>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</si>
  <si>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</si>
  <si>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</si>
  <si>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</si>
  <si>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</si>
  <si>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</si>
  <si>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</si>
  <si>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</si>
  <si>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</si>
  <si>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</si>
  <si>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</si>
  <si>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</si>
  <si>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</si>
  <si>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</si>
  <si>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</si>
  <si>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</si>
  <si>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</si>
  <si>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</si>
  <si>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</si>
  <si>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</si>
  <si>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</si>
  <si>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</si>
  <si>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</si>
  <si>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</si>
  <si>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</si>
  <si>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</si>
  <si>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</si>
  <si>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</si>
  <si>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</si>
  <si>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</si>
  <si>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</si>
  <si>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</si>
  <si>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</si>
  <si>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</si>
  <si>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</si>
  <si>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</si>
  <si>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</si>
  <si>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</si>
  <si>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</si>
  <si>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</si>
  <si>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</si>
  <si>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</si>
  <si>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</si>
  <si>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</si>
  <si>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</si>
  <si>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</si>
  <si>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</si>
  <si>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</si>
  <si>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</si>
  <si>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</si>
  <si>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</si>
  <si>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</si>
  <si>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</si>
  <si>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</si>
  <si>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</si>
  <si>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1.老朽化の状況  　　　　　　　　　　　　　　　　幸田町の集落排水施設については、平成１０年度前後に整備されており、老朽化が進み機器の故障や更新が問題となっている。　　　　　　　　　　　　　　2.老朽化対策　　　　　　　　　　　　　　　　　国、県の指導方針に沿い、処理場の機能強化や長寿命化を行う。　
</t>
  </si>
  <si>
    <t xml:space="preserve">1.健全性　　　　　　　　　　　　　　　　　　　
経営の健全化を図るため、料金改定を平成２９年４月に実施。ある程度の効果はあるものの、処理場の維持管理費の増加等の影響により令和３年度の⑤経費回収率は、44.63％となり前年比3.28ポイントの減少となった。平均値との差も11.63ポイントあり、効率化については更に検討する必要がある。経営圧迫の要因である処理場を廃止し公共下水への移行を順次進めている。また、集落排水整備事業は完了しており、新規企業債の借入がないため、④企業債残高対事業規模比率については年々減少している。　　　　　　　　　
2.効率性
集落排水処理場の維持管理費は、機械の更新や修繕等多額の費用を伴うため、公共下水道へ接続が可能な処理場については、随時移行している。継続して稼働予定の処理場については、機能診断の結果を踏まえ、効率的な維持管理を行う。
</t>
    <rPh sb="67" eb="70">
      <t>ショリジョウ</t>
    </rPh>
    <rPh sb="71" eb="73">
      <t>イジ</t>
    </rPh>
    <rPh sb="73" eb="76">
      <t>カンリヒ</t>
    </rPh>
    <rPh sb="77" eb="79">
      <t>ゾウカ</t>
    </rPh>
    <rPh sb="79" eb="80">
      <t>ナド</t>
    </rPh>
    <rPh sb="81" eb="83">
      <t>エイキョウ</t>
    </rPh>
    <rPh sb="93" eb="95">
      <t>ケイヒ</t>
    </rPh>
    <rPh sb="167" eb="169">
      <t>ケイエイ</t>
    </rPh>
    <rPh sb="169" eb="171">
      <t>アッパク</t>
    </rPh>
    <rPh sb="172" eb="174">
      <t>ヨウイン</t>
    </rPh>
    <rPh sb="177" eb="180">
      <t>ショリジョウ</t>
    </rPh>
    <rPh sb="181" eb="183">
      <t>ハイシ</t>
    </rPh>
    <rPh sb="184" eb="186">
      <t>コウキョウ</t>
    </rPh>
    <rPh sb="186" eb="188">
      <t>ゲスイ</t>
    </rPh>
    <rPh sb="190" eb="192">
      <t>イコウ</t>
    </rPh>
    <rPh sb="193" eb="195">
      <t>ジュンジ</t>
    </rPh>
    <rPh sb="195" eb="196">
      <t>スス</t>
    </rPh>
    <phoneticPr fontId="4"/>
  </si>
  <si>
    <t>1.農業集落排水　　　　　　　　　　　　　　　　　施設の老朽化に対応した、効率的な維持管理を進める。　　　　　　　　　　　　　　　　　　　　　　2.町全体での統括　　　　　　　　　　　　　　　　現在、汚水処理普及率は99.9%。公共下水道、農業集落排水、合併浄化槽が町全域に整備されている。今後は、計画的に農業集落排水を公共下水へ接続し、下水道経営の健全化、効率化を目指す。経営戦略についても令和２年度に策定済。見直しについては、企業会計移行後に行う予定である。</t>
    <rPh sb="206" eb="208">
      <t>ミナオ</t>
    </rPh>
    <rPh sb="215" eb="217">
      <t>キギョウ</t>
    </rPh>
    <rPh sb="217" eb="219">
      <t>カイケイ</t>
    </rPh>
    <rPh sb="219" eb="221">
      <t>イコウ</t>
    </rPh>
    <rPh sb="221" eb="222">
      <t>ゴ</t>
    </rPh>
    <rPh sb="223" eb="224">
      <t>オコナ</t>
    </rPh>
    <rPh sb="225" eb="22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</si>
</sst>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73-4A6C-96D6-AF49551C75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F73-4A6C-96D6-AF49551C75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73.2</c:v>
                </c:pt>
                <c:pt idx="1">
                  <c:v>72.92</c:v>
                </c:pt>
                <c:pt idx="2">
                  <c:v>72.84</c:v>
                </c:pt>
                <c:pt idx="3">
                  <c:v>74.56</c:v>
                </c:pt>
                <c:pt idx="4">
                  <c:v>73.28</c:v>
                </c:pt>
              </c:numCache>
            </c:numRef>
          </c:val>
          <c:extLst>
            <c:ext xmlns:c16="http://schemas.microsoft.com/office/drawing/2014/chart" uri="{C3380CC4-5D6E-409C-BE32-E72D297353CC}">
              <c16:uniqueId val="{00000000-0A01-47B9-84AE-8929AACBE7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A01-47B9-84AE-8929AACBE7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97.52</c:v>
                </c:pt>
                <c:pt idx="1">
                  <c:v>97.54</c:v>
                </c:pt>
                <c:pt idx="2">
                  <c:v>97.72</c:v>
                </c:pt>
                <c:pt idx="3">
                  <c:v>98.02</c:v>
                </c:pt>
                <c:pt idx="4">
                  <c:v>98.2</c:v>
                </c:pt>
              </c:numCache>
            </c:numRef>
          </c:val>
          <c:extLst>
            <c:ext xmlns:c16="http://schemas.microsoft.com/office/drawing/2014/chart" uri="{C3380CC4-5D6E-409C-BE32-E72D297353CC}">
              <c16:uniqueId val="{00000000-A44D-44B5-8637-9F3C85E36E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44D-44B5-8637-9F3C85E36E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98.86</c:v>
                </c:pt>
                <c:pt idx="1">
                  <c:v>98.47</c:v>
                </c:pt>
                <c:pt idx="2">
                  <c:v>95.77</c:v>
                </c:pt>
                <c:pt idx="3">
                  <c:v>98.54</c:v>
                </c:pt>
                <c:pt idx="4">
                  <c:v>98.54</c:v>
                </c:pt>
              </c:numCache>
            </c:numRef>
          </c:val>
          <c:extLst>
            <c:ext xmlns:c16="http://schemas.microsoft.com/office/drawing/2014/chart" uri="{C3380CC4-5D6E-409C-BE32-E72D297353CC}">
              <c16:uniqueId val="{00000000-CD83-4859-A403-BF84C63FE0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3-4859-A403-BF84C63FE0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F-4643-BCF3-94CE2E0B03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F-4643-BCF3-94CE2E0B03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9-44AD-9B3A-5FAA99F118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9-44AD-9B3A-5FAA99F118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8-4506-9172-009B5E0D768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8-4506-9172-009B5E0D768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D-45E9-BCA3-423D264086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D-45E9-BCA3-423D264086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847.71</c:v>
                </c:pt>
                <c:pt idx="1">
                  <c:v>765.8</c:v>
                </c:pt>
                <c:pt idx="2">
                  <c:v>607.41999999999996</c:v>
                </c:pt>
                <c:pt idx="3">
                  <c:v>512.03</c:v>
                </c:pt>
                <c:pt idx="4">
                  <c:v>354.21</c:v>
                </c:pt>
              </c:numCache>
            </c:numRef>
          </c:val>
          <c:extLst>
            <c:ext xmlns:c16="http://schemas.microsoft.com/office/drawing/2014/chart" uri="{C3380CC4-5D6E-409C-BE32-E72D297353CC}">
              <c16:uniqueId val="{00000000-417A-4D03-9D3E-7AAB5A089F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17A-4D03-9D3E-7AAB5A089F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52.25</c:v>
                </c:pt>
                <c:pt idx="1">
                  <c:v>52.08</c:v>
                </c:pt>
                <c:pt idx="2">
                  <c:v>48.97</c:v>
                </c:pt>
                <c:pt idx="3">
                  <c:v>47.91</c:v>
                </c:pt>
                <c:pt idx="4">
                  <c:v>44.63</c:v>
                </c:pt>
              </c:numCache>
            </c:numRef>
          </c:val>
          <c:extLst>
            <c:ext xmlns:c16="http://schemas.microsoft.com/office/drawing/2014/chart" uri="{C3380CC4-5D6E-409C-BE32-E72D297353CC}">
              <c16:uniqueId val="{00000000-CA8A-4252-9946-7AE21882DB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A8A-4252-9946-7AE21882DB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189.53</c:v>
                </c:pt>
                <c:pt idx="1">
                  <c:v>193.69</c:v>
                </c:pt>
                <c:pt idx="2">
                  <c:v>206.94</c:v>
                </c:pt>
                <c:pt idx="3">
                  <c:v>203.56</c:v>
                </c:pt>
                <c:pt idx="4">
                  <c:v>230.25</c:v>
                </c:pt>
              </c:numCache>
            </c:numRef>
          </c:val>
          <c:extLst>
            <c:ext xmlns:c16="http://schemas.microsoft.com/office/drawing/2014/chart" uri="{C3380CC4-5D6E-409C-BE32-E72D297353CC}">
              <c16:uniqueId val="{00000000-138A-48E4-8B26-EAD766AD25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38A-48E4-8B26-EAD766AD25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幸田町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42532</v>
      </c>
      <c r="AM8" s="45"/>
      <c r="AN8" s="45"/>
      <c r="AO8" s="45"/>
      <c r="AP8" s="45"/>
      <c r="AQ8" s="45"/>
      <c r="AR8" s="45"/>
      <c r="AS8" s="45"/>
      <c r="AT8" s="46">
        <f>データ!T6</f>
        <v>56.72</v>
      </c>
      <c r="AU8" s="46"/>
      <c r="AV8" s="46"/>
      <c r="AW8" s="46"/>
      <c r="AX8" s="46"/>
      <c r="AY8" s="46"/>
      <c r="AZ8" s="46"/>
      <c r="BA8" s="46"/>
      <c r="BB8" s="46">
        <f>データ!U6</f>
        <v>749.86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23.87</v>
      </c>
      <c r="Q10" s="46"/>
      <c r="R10" s="46"/>
      <c r="S10" s="46"/>
      <c r="T10" s="46"/>
      <c r="U10" s="46"/>
      <c r="V10" s="46"/>
      <c r="W10" s="46">
        <f>データ!Q6</f>
        <v>94.57</v>
      </c>
      <c r="X10" s="46"/>
      <c r="Y10" s="46"/>
      <c r="Z10" s="46"/>
      <c r="AA10" s="46"/>
      <c r="AB10" s="46"/>
      <c r="AC10" s="46"/>
      <c r="AD10" s="45">
        <f>データ!R6</f>
        <v>1870</v>
      </c>
      <c r="AE10" s="45"/>
      <c r="AF10" s="45"/>
      <c r="AG10" s="45"/>
      <c r="AH10" s="45"/>
      <c r="AI10" s="45"/>
      <c r="AJ10" s="45"/>
      <c r="AK10" s="2"/>
      <c r="AL10" s="45">
        <f>データ!V6</f>
        <v>10113</v>
      </c>
      <c r="AM10" s="45"/>
      <c r="AN10" s="45"/>
      <c r="AO10" s="45"/>
      <c r="AP10" s="45"/>
      <c r="AQ10" s="45"/>
      <c r="AR10" s="45"/>
      <c r="AS10" s="45"/>
      <c r="AT10" s="46">
        <f>データ!W6</f>
        <v>3.7</v>
      </c>
      <c r="AU10" s="46"/>
      <c r="AV10" s="46"/>
      <c r="AW10" s="46"/>
      <c r="AX10" s="46"/>
      <c r="AY10" s="46"/>
      <c r="AZ10" s="46"/>
      <c r="BA10" s="46"/>
      <c r="BB10" s="46">
        <f>データ!X6</f>
        <v>2733.24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ALUEO6ILmiAuAxVq8SqPIvy798Ohfh48+qi5XUNfLFruhjlWeRbOrrUqGQLOfRYElGNHKjCEIibYGz9SorJ7gQ==" saltValue="SrfyDZwR/QHOGQlaBmdx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235016</v>
      </c>
      <c r="D6" s="19">
        <f t="shared" si="3"/>
        <v>47</v>
      </c>
      <c r="E6" s="19">
        <f t="shared" si="3"/>
        <v>17</v>
      </c>
      <c r="F6" s="19">
        <f t="shared" si="3"/>
        <v>5</v>
      </c>
      <c r="G6" s="19">
        <f t="shared" si="3"/>
        <v>0</v>
      </c>
      <c r="H6" s="19" t="str">
        <f t="shared" si="3"/>
        <v>愛知県　幸田町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23.87</v>
      </c>
      <c r="Q6" s="20">
        <f t="shared" si="3"/>
        <v>94.57</v>
      </c>
      <c r="R6" s="20">
        <f t="shared" si="3"/>
        <v>1870</v>
      </c>
      <c r="S6" s="20">
        <f t="shared" si="3"/>
        <v>42532</v>
      </c>
      <c r="T6" s="20">
        <f t="shared" si="3"/>
        <v>56.72</v>
      </c>
      <c r="U6" s="20">
        <f t="shared" si="3"/>
        <v>749.86</v>
      </c>
      <c r="V6" s="20">
        <f t="shared" si="3"/>
        <v>10113</v>
      </c>
      <c r="W6" s="20">
        <f t="shared" si="3"/>
        <v>3.7</v>
      </c>
      <c r="X6" s="20">
        <f t="shared" si="3"/>
        <v>2733.24</v>
      </c>
      <c r="Y6" s="21">
        <f>IF(Y7="",NA(),Y7)</f>
        <v>98.86</v>
      </c>
      <c r="Z6" s="21">
        <f t="shared" ref="Z6:AH6" si="4">IF(Z7="",NA(),Z7)</f>
        <v>98.47</v>
      </c>
      <c r="AA6" s="21">
        <f t="shared" si="4"/>
        <v>95.77</v>
      </c>
      <c r="AB6" s="21">
        <f t="shared" si="4"/>
        <v>98.54</v>
      </c>
      <c r="AC6" s="21">
        <f t="shared" si="4"/>
        <v>98.54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847.71</v>
      </c>
      <c r="BG6" s="21">
        <f t="shared" ref="BG6:BO6" si="7">IF(BG7="",NA(),BG7)</f>
        <v>765.8</v>
      </c>
      <c r="BH6" s="21">
        <f t="shared" si="7"/>
        <v>607.41999999999996</v>
      </c>
      <c r="BI6" s="21">
        <f t="shared" si="7"/>
        <v>512.03</v>
      </c>
      <c r="BJ6" s="21">
        <f t="shared" si="7"/>
        <v>354.21</v>
      </c>
      <c r="BK6" s="21">
        <f t="shared" si="7"/>
        <v>855.8</v>
      </c>
      <c r="BL6" s="21">
        <f t="shared" si="7"/>
        <v>789.46</v>
      </c>
      <c r="BM6" s="21">
        <f t="shared" si="7"/>
        <v>826.83</v>
      </c>
      <c r="BN6" s="21">
        <f t="shared" si="7"/>
        <v>867.83</v>
      </c>
      <c r="BO6" s="21">
        <f t="shared" si="7"/>
        <v>791.76</v>
      </c>
      <c r="BP6" s="20" t="str">
        <f>IF(BP7="","",IF(BP7="-","【-】","【"&amp;SUBSTITUTE(TEXT(BP7,"#,##0.00"),"-","△")&amp;"】"))</f>
        <v>【786.37】</v>
      </c>
      <c r="BQ6" s="21">
        <f>IF(BQ7="",NA(),BQ7)</f>
        <v>52.25</v>
      </c>
      <c r="BR6" s="21">
        <f t="shared" ref="BR6:BZ6" si="8">IF(BR7="",NA(),BR7)</f>
        <v>52.08</v>
      </c>
      <c r="BS6" s="21">
        <f t="shared" si="8"/>
        <v>48.97</v>
      </c>
      <c r="BT6" s="21">
        <f t="shared" si="8"/>
        <v>47.91</v>
      </c>
      <c r="BU6" s="21">
        <f t="shared" si="8"/>
        <v>44.63</v>
      </c>
      <c r="BV6" s="21">
        <f t="shared" si="8"/>
        <v>59.8</v>
      </c>
      <c r="BW6" s="21">
        <f t="shared" si="8"/>
        <v>57.77</v>
      </c>
      <c r="BX6" s="21">
        <f t="shared" si="8"/>
        <v>57.31</v>
      </c>
      <c r="BY6" s="21">
        <f t="shared" si="8"/>
        <v>57.08</v>
      </c>
      <c r="BZ6" s="21">
        <f t="shared" si="8"/>
        <v>56.26</v>
      </c>
      <c r="CA6" s="20" t="str">
        <f>IF(CA7="","",IF(CA7="-","【-】","【"&amp;SUBSTITUTE(TEXT(CA7,"#,##0.00"),"-","△")&amp;"】"))</f>
        <v>【60.65】</v>
      </c>
      <c r="CB6" s="21">
        <f>IF(CB7="",NA(),CB7)</f>
        <v>189.53</v>
      </c>
      <c r="CC6" s="21">
        <f t="shared" ref="CC6:CK6" si="9">IF(CC7="",NA(),CC7)</f>
        <v>193.69</v>
      </c>
      <c r="CD6" s="21">
        <f t="shared" si="9"/>
        <v>206.94</v>
      </c>
      <c r="CE6" s="21">
        <f t="shared" si="9"/>
        <v>203.56</v>
      </c>
      <c r="CF6" s="21">
        <f t="shared" si="9"/>
        <v>230.25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73.2</v>
      </c>
      <c r="CN6" s="21">
        <f t="shared" ref="CN6:CV6" si="10">IF(CN7="",NA(),CN7)</f>
        <v>72.92</v>
      </c>
      <c r="CO6" s="21">
        <f t="shared" si="10"/>
        <v>72.84</v>
      </c>
      <c r="CP6" s="21">
        <f t="shared" si="10"/>
        <v>74.56</v>
      </c>
      <c r="CQ6" s="21">
        <f t="shared" si="10"/>
        <v>73.28</v>
      </c>
      <c r="CR6" s="21">
        <f t="shared" si="10"/>
        <v>51.75</v>
      </c>
      <c r="CS6" s="21">
        <f t="shared" si="10"/>
        <v>50.68</v>
      </c>
      <c r="CT6" s="21">
        <f t="shared" si="10"/>
        <v>50.14</v>
      </c>
      <c r="CU6" s="21">
        <f t="shared" si="10"/>
        <v>54.83</v>
      </c>
      <c r="CV6" s="21">
        <f t="shared" si="10"/>
        <v>66.53</v>
      </c>
      <c r="CW6" s="20" t="str">
        <f>IF(CW7="","",IF(CW7="-","【-】","【"&amp;SUBSTITUTE(TEXT(CW7,"#,##0.00"),"-","△")&amp;"】"))</f>
        <v>【61.14】</v>
      </c>
      <c r="CX6" s="21">
        <f>IF(CX7="",NA(),CX7)</f>
        <v>97.52</v>
      </c>
      <c r="CY6" s="21">
        <f t="shared" ref="CY6:DG6" si="11">IF(CY7="",NA(),CY7)</f>
        <v>97.54</v>
      </c>
      <c r="CZ6" s="21">
        <f t="shared" si="11"/>
        <v>97.72</v>
      </c>
      <c r="DA6" s="21">
        <f t="shared" si="11"/>
        <v>98.02</v>
      </c>
      <c r="DB6" s="21">
        <f t="shared" si="11"/>
        <v>98.2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5">
      <c r="A7" s="14"/>
      <c r="B7" s="23">
        <v>2021</v>
      </c>
      <c r="C7" s="23">
        <v>235016</v>
      </c>
      <c r="D7" s="23">
        <v>47</v>
      </c>
      <c r="E7" s="23">
        <v>17</v>
      </c>
      <c r="F7" s="23">
        <v>5</v>
      </c>
      <c r="G7" s="23">
        <v>0</v>
      </c>
      <c r="H7" s="23" t="s">
        <v>98</v>
      </c>
      <c r="I7" s="23" t="s">
        <v>99</v>
      </c>
      <c r="J7" s="23" t="s">
        <v>100</v>
      </c>
      <c r="K7" s="23" t="s">
        <v>101</v>
      </c>
      <c r="L7" s="23" t="s">
        <v>102</v>
      </c>
      <c r="M7" s="23" t="s">
        <v>103</v>
      </c>
      <c r="N7" s="24" t="s">
        <v>104</v>
      </c>
      <c r="O7" s="24" t="s">
        <v>105</v>
      </c>
      <c r="P7" s="24">
        <v>23.87</v>
      </c>
      <c r="Q7" s="24">
        <v>94.57</v>
      </c>
      <c r="R7" s="24">
        <v>1870</v>
      </c>
      <c r="S7" s="24">
        <v>42532</v>
      </c>
      <c r="T7" s="24">
        <v>56.72</v>
      </c>
      <c r="U7" s="24">
        <v>749.86</v>
      </c>
      <c r="V7" s="24">
        <v>10113</v>
      </c>
      <c r="W7" s="24">
        <v>3.7</v>
      </c>
      <c r="X7" s="24">
        <v>2733.24</v>
      </c>
      <c r="Y7" s="24">
        <v>98.86</v>
      </c>
      <c r="Z7" s="24">
        <v>98.47</v>
      </c>
      <c r="AA7" s="24">
        <v>95.77</v>
      </c>
      <c r="AB7" s="24">
        <v>98.54</v>
      </c>
      <c r="AC7" s="24">
        <v>98.54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847.71</v>
      </c>
      <c r="BG7" s="24">
        <v>765.8</v>
      </c>
      <c r="BH7" s="24">
        <v>607.41999999999996</v>
      </c>
      <c r="BI7" s="24">
        <v>512.03</v>
      </c>
      <c r="BJ7" s="24">
        <v>354.21</v>
      </c>
      <c r="BK7" s="24">
        <v>855.8</v>
      </c>
      <c r="BL7" s="24">
        <v>789.46</v>
      </c>
      <c r="BM7" s="24">
        <v>826.83</v>
      </c>
      <c r="BN7" s="24">
        <v>867.83</v>
      </c>
      <c r="BO7" s="24">
        <v>791.76</v>
      </c>
      <c r="BP7" s="24">
        <v>786.37</v>
      </c>
      <c r="BQ7" s="24">
        <v>52.25</v>
      </c>
      <c r="BR7" s="24">
        <v>52.08</v>
      </c>
      <c r="BS7" s="24">
        <v>48.97</v>
      </c>
      <c r="BT7" s="24">
        <v>47.91</v>
      </c>
      <c r="BU7" s="24">
        <v>44.63</v>
      </c>
      <c r="BV7" s="24">
        <v>59.8</v>
      </c>
      <c r="BW7" s="24">
        <v>57.77</v>
      </c>
      <c r="BX7" s="24">
        <v>57.31</v>
      </c>
      <c r="BY7" s="24">
        <v>57.08</v>
      </c>
      <c r="BZ7" s="24">
        <v>56.26</v>
      </c>
      <c r="CA7" s="24">
        <v>60.65</v>
      </c>
      <c r="CB7" s="24">
        <v>189.53</v>
      </c>
      <c r="CC7" s="24">
        <v>193.69</v>
      </c>
      <c r="CD7" s="24">
        <v>206.94</v>
      </c>
      <c r="CE7" s="24">
        <v>203.56</v>
      </c>
      <c r="CF7" s="24">
        <v>230.25</v>
      </c>
      <c r="CG7" s="24">
        <v>263.76</v>
      </c>
      <c r="CH7" s="24">
        <v>274.35000000000002</v>
      </c>
      <c r="CI7" s="24">
        <v>273.52</v>
      </c>
      <c r="CJ7" s="24">
        <v>274.99</v>
      </c>
      <c r="CK7" s="24">
        <v>282.08999999999997</v>
      </c>
      <c r="CL7" s="24">
        <v>256.97000000000003</v>
      </c>
      <c r="CM7" s="24">
        <v>73.2</v>
      </c>
      <c r="CN7" s="24">
        <v>72.92</v>
      </c>
      <c r="CO7" s="24">
        <v>72.84</v>
      </c>
      <c r="CP7" s="24">
        <v>74.56</v>
      </c>
      <c r="CQ7" s="24">
        <v>73.28</v>
      </c>
      <c r="CR7" s="24">
        <v>51.75</v>
      </c>
      <c r="CS7" s="24">
        <v>50.68</v>
      </c>
      <c r="CT7" s="24">
        <v>50.14</v>
      </c>
      <c r="CU7" s="24">
        <v>54.83</v>
      </c>
      <c r="CV7" s="24">
        <v>66.53</v>
      </c>
      <c r="CW7" s="24">
        <v>61.14</v>
      </c>
      <c r="CX7" s="24">
        <v>97.52</v>
      </c>
      <c r="CY7" s="24">
        <v>97.54</v>
      </c>
      <c r="CZ7" s="24">
        <v>97.72</v>
      </c>
      <c r="DA7" s="24">
        <v>98.02</v>
      </c>
      <c r="DB7" s="24">
        <v>98.2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2023-01-27T07:52:07Z</cp:lastPrinted>
  <dcterms:created xsi:type="dcterms:W3CDTF">2023-01-13T00:02:18Z</dcterms:created>
  <dcterms:modified xsi:type="dcterms:W3CDTF">2023-01-27T07:52:08Z</dcterms:modified>
  <cp:category/>
</cp:coreProperties>
</file>