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3_市町村回答　→01.23〆\13_安城市\駐車場事業\0213理財G修正\"/>
    </mc:Choice>
  </mc:AlternateContent>
  <xr:revisionPtr revIDLastSave="0" documentId="13_ncr:1_{49360173-EF19-4BAA-9136-EF7F0B3611E9}" xr6:coauthVersionLast="47" xr6:coauthVersionMax="47" xr10:uidLastSave="{00000000-0000-0000-0000-000000000000}"/>
  <workbookProtection workbookAlgorithmName="SHA-512" workbookHashValue="pJwhgZLajqqft20nVkmusVKTig3GqnI2ssjq6D0tY1BCsa1PBABoZowi6o7TrNax7ZKTpLQJfnPDmYmiey5N0Q==" workbookSaltValue="iF0GznS6pZaZiyJc5atBPw==" workbookSpinCount="100000" lockStructure="1"/>
  <bookViews>
    <workbookView xWindow="-98" yWindow="-98" windowWidth="17115" windowHeight="108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FE53" i="4"/>
  <c r="EL53" i="4"/>
  <c r="CS53" i="4"/>
  <c r="BZ53" i="4"/>
  <c r="BG53" i="4"/>
  <c r="AN53" i="4"/>
  <c r="U53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B10" i="4"/>
  <c r="JQ8" i="4"/>
  <c r="HX8" i="4"/>
  <c r="FJ8" i="4"/>
  <c r="CF8" i="4"/>
  <c r="AQ8" i="4"/>
  <c r="B8" i="4"/>
  <c r="B6" i="4"/>
  <c r="MA30" i="4" l="1"/>
  <c r="IT76" i="4"/>
  <c r="CS51" i="4"/>
  <c r="HJ30" i="4"/>
  <c r="CS30" i="4"/>
  <c r="HJ51" i="4"/>
  <c r="BZ76" i="4"/>
  <c r="MA51" i="4"/>
  <c r="MI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AN51" i="4"/>
  <c r="FE30" i="4"/>
  <c r="AN30" i="4"/>
  <c r="AG76" i="4"/>
  <c r="FE51" i="4"/>
  <c r="HA76" i="4"/>
  <c r="JV51" i="4"/>
  <c r="KP76" i="4"/>
  <c r="JV30" i="4"/>
  <c r="AV76" i="4"/>
  <c r="KO51" i="4"/>
  <c r="FX51" i="4"/>
  <c r="KO30" i="4"/>
  <c r="HP76" i="4"/>
  <c r="FX30" i="4"/>
  <c r="LE76" i="4"/>
  <c r="BG51" i="4"/>
  <c r="BG30" i="4"/>
  <c r="R76" i="4"/>
  <c r="JC51" i="4"/>
  <c r="KA76" i="4"/>
  <c r="GL76" i="4"/>
  <c r="U51" i="4"/>
  <c r="EL30" i="4"/>
  <c r="U30" i="4"/>
  <c r="JC30" i="4"/>
  <c r="EL51" i="4"/>
</calcChain>
</file>

<file path=xl/sharedStrings.xml><?xml version="1.0" encoding="utf-8"?>
<sst xmlns="http://schemas.openxmlformats.org/spreadsheetml/2006/main" count="278" uniqueCount="143">
  <si>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</si>
  <si>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</si>
  <si>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</si>
  <si>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</si>
  <si>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</si>
  <si>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</si>
  <si>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</si>
  <si>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</si>
  <si>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</si>
  <si>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</si>
  <si>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</si>
  <si>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</si>
  <si>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</si>
  <si>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</si>
  <si>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</si>
  <si>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</si>
  <si>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</si>
  <si>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</si>
  <si>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</si>
  <si>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</si>
  <si>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</si>
  <si>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</si>
  <si>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</si>
  <si>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</si>
  <si>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</si>
  <si>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</si>
  <si>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</si>
  <si>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</si>
  <si>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</si>
  <si>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</si>
  <si>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</si>
  <si>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</si>
  <si>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</si>
  <si>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</si>
  <si>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</si>
  <si>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</si>
  <si>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</si>
  <si>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</si>
  <si>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</si>
  <si>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</si>
  <si>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</si>
  <si>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</si>
  <si>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</si>
  <si>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</si>
  <si>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</si>
  <si>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</si>
  <si>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</si>
  <si>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</si>
  <si>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</si>
  <si>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</si>
  <si>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</si>
  <si>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</si>
  <si>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</si>
  <si>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</si>
  <si>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</si>
  <si>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</si>
  <si>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</si>
  <si>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</si>
  <si>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</si>
  <si>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</si>
  <si>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</si>
  <si>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</si>
  <si>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</si>
  <si>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</si>
  <si>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</si>
  <si>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</si>
  <si>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</si>
  <si>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</si>
  <si>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</si>
  <si>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</si>
  <si>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</si>
  <si>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</si>
  <si>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</si>
  <si>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</si>
  <si>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</si>
  <si>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</si>
  <si>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</si>
  <si>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</si>
  <si>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</si>
  <si>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</si>
  <si>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</si>
  <si>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</si>
  <si>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</si>
  <si>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</si>
  <si>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</si>
  <si>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</si>
  <si>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</si>
  <si>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</si>
  <si>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</si>
  <si>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</si>
  <si>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</si>
  <si>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</si>
  <si>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</si>
  <si>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</si>
  <si>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</si>
  <si>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</si>
  <si>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</si>
  <si>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</si>
  <si>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</si>
  <si>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</si>
  <si>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</si>
  <si>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</si>
  <si>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</si>
  <si>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</si>
  <si>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</si>
  <si>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</si>
  <si>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</si>
  <si>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</si>
  <si>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</si>
  <si>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</si>
  <si>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</si>
  <si>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</si>
  <si>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</si>
  <si>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</si>
  <si>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</si>
  <si>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</si>
  <si>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</si>
  <si>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</si>
  <si>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</si>
  <si>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</si>
  <si>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</si>
  <si>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愛知県　安城市</t>
  </si>
  <si>
    <t>御幸本町駐車場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</si>
  <si>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</si>
  <si>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</si>
  <si>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</si>
  <si>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</si>
  <si>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</si>
  <si>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</si>
  <si>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</si>
  <si>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</si>
  <si>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</si>
  <si>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</si>
  <si>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</si>
  <si>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</si>
  <si>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</si>
  <si>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</si>
  <si>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</si>
  <si>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</si>
  <si>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時間貸・定期貸併用駐車場であり、定期利用が多いため、１台あたりの駐車時間が長く、１日の平均台数が少ない状況となっている。⑪稼働率について、平均値と比べ低く、１００％前後で推移している。市主要駅が周辺にあり、利用者の傾向として通勤等によるパーク＆ライドが目的であるため、駐車場としてのニーズはあると考えられる。</t>
    <rPh sb="0" eb="2">
      <t>ジカン</t>
    </rPh>
    <rPh sb="2" eb="3">
      <t>カ</t>
    </rPh>
    <rPh sb="4" eb="6">
      <t>テイキ</t>
    </rPh>
    <rPh sb="6" eb="7">
      <t>カ</t>
    </rPh>
    <rPh sb="7" eb="9">
      <t>ヘイヨウ</t>
    </rPh>
    <rPh sb="9" eb="12">
      <t>チュウシャジョウ</t>
    </rPh>
    <rPh sb="16" eb="18">
      <t>テイキ</t>
    </rPh>
    <rPh sb="18" eb="20">
      <t>リヨウ</t>
    </rPh>
    <rPh sb="21" eb="22">
      <t>オオ</t>
    </rPh>
    <rPh sb="27" eb="28">
      <t>ダイ</t>
    </rPh>
    <rPh sb="32" eb="34">
      <t>チュウシャ</t>
    </rPh>
    <rPh sb="34" eb="36">
      <t>ジカン</t>
    </rPh>
    <rPh sb="37" eb="38">
      <t>ナガ</t>
    </rPh>
    <rPh sb="41" eb="42">
      <t>ニチ</t>
    </rPh>
    <rPh sb="43" eb="45">
      <t>ヘイキン</t>
    </rPh>
    <rPh sb="45" eb="47">
      <t>ダイスウ</t>
    </rPh>
    <rPh sb="48" eb="49">
      <t>スク</t>
    </rPh>
    <rPh sb="51" eb="53">
      <t>ジョウキョウ</t>
    </rPh>
    <rPh sb="61" eb="63">
      <t>カドウ</t>
    </rPh>
    <rPh sb="63" eb="64">
      <t>リツ</t>
    </rPh>
    <rPh sb="69" eb="71">
      <t>ヘイキン</t>
    </rPh>
    <rPh sb="71" eb="72">
      <t>アタイ</t>
    </rPh>
    <rPh sb="73" eb="74">
      <t>クラ</t>
    </rPh>
    <rPh sb="75" eb="76">
      <t>ヒク</t>
    </rPh>
    <rPh sb="92" eb="93">
      <t>シ</t>
    </rPh>
    <rPh sb="93" eb="95">
      <t>シュヨウ</t>
    </rPh>
    <rPh sb="95" eb="96">
      <t>エキ</t>
    </rPh>
    <rPh sb="97" eb="99">
      <t>シュウヘン</t>
    </rPh>
    <rPh sb="103" eb="106">
      <t>リヨウシャ</t>
    </rPh>
    <rPh sb="107" eb="109">
      <t>ケイコウ</t>
    </rPh>
    <rPh sb="112" eb="114">
      <t>ツウキン</t>
    </rPh>
    <rPh sb="114" eb="115">
      <t>トウ</t>
    </rPh>
    <rPh sb="126" eb="128">
      <t>モクテキ</t>
    </rPh>
    <rPh sb="134" eb="137">
      <t>チュウシャジョウ</t>
    </rPh>
    <rPh sb="148" eb="149">
      <t>カンガ</t>
    </rPh>
    <phoneticPr fontId="5"/>
  </si>
  <si>
    <t>収益等は平均値より低い部分も見受けられるものの、他会計補助金等に頼ることなく概ね黒字経営を続けられている。稼働率は平均を下回るが、パーク＆ライドによる長時間利用を目的としているためであり、需要があるため、今後も継続して経営していく必要がある。
経営戦略についてはR02年度に策定済み、R06年度の指定管理者更新の際に見直し予定である。</t>
    <rPh sb="0" eb="2">
      <t>シュウエキ</t>
    </rPh>
    <rPh sb="2" eb="3">
      <t>トウ</t>
    </rPh>
    <rPh sb="4" eb="7">
      <t>ヘイキンチ</t>
    </rPh>
    <rPh sb="9" eb="10">
      <t>ヒク</t>
    </rPh>
    <rPh sb="11" eb="13">
      <t>ブブン</t>
    </rPh>
    <rPh sb="14" eb="16">
      <t>ミウ</t>
    </rPh>
    <rPh sb="24" eb="25">
      <t>タ</t>
    </rPh>
    <rPh sb="25" eb="27">
      <t>カイケイ</t>
    </rPh>
    <rPh sb="27" eb="30">
      <t>ホジョキン</t>
    </rPh>
    <rPh sb="30" eb="31">
      <t>トウ</t>
    </rPh>
    <rPh sb="32" eb="33">
      <t>タヨ</t>
    </rPh>
    <rPh sb="38" eb="39">
      <t>オオム</t>
    </rPh>
    <rPh sb="40" eb="42">
      <t>クロジ</t>
    </rPh>
    <rPh sb="42" eb="44">
      <t>ケイエイ</t>
    </rPh>
    <rPh sb="45" eb="46">
      <t>ツヅ</t>
    </rPh>
    <rPh sb="53" eb="56">
      <t>カドウリツ</t>
    </rPh>
    <rPh sb="57" eb="59">
      <t>ヘイキン</t>
    </rPh>
    <rPh sb="60" eb="62">
      <t>シタマワ</t>
    </rPh>
    <rPh sb="75" eb="78">
      <t>チョウジカン</t>
    </rPh>
    <rPh sb="78" eb="80">
      <t>リヨウ</t>
    </rPh>
    <rPh sb="81" eb="83">
      <t>モクテキ</t>
    </rPh>
    <rPh sb="94" eb="96">
      <t>ジュヨウ</t>
    </rPh>
    <rPh sb="102" eb="104">
      <t>コンゴ</t>
    </rPh>
    <rPh sb="105" eb="107">
      <t>ケイゾク</t>
    </rPh>
    <rPh sb="109" eb="111">
      <t>ケイエイ</t>
    </rPh>
    <rPh sb="115" eb="117">
      <t>ヒツヨウ</t>
    </rPh>
    <rPh sb="122" eb="126">
      <t>ケイエイセンリャク</t>
    </rPh>
    <rPh sb="139" eb="140">
      <t>ス</t>
    </rPh>
    <rPh sb="145" eb="147">
      <t>ネンド</t>
    </rPh>
    <rPh sb="148" eb="150">
      <t>シテイ</t>
    </rPh>
    <rPh sb="150" eb="153">
      <t>カンリシャ</t>
    </rPh>
    <rPh sb="153" eb="155">
      <t>コウシン</t>
    </rPh>
    <rPh sb="156" eb="157">
      <t>サイ</t>
    </rPh>
    <rPh sb="158" eb="160">
      <t>ミナオ</t>
    </rPh>
    <rPh sb="161" eb="163">
      <t>ヨテイ</t>
    </rPh>
    <phoneticPr fontId="5"/>
  </si>
  <si>
    <t>他施設と比較し駅からの距離があるため、及び、時間貸・定期貸併用駐車場であり、定期利用が多く時間貸利用が少ないため、①収益的収支比率及び⑤EBITDAの値が平均値を下回っていると考えられる。しかし、R02年度、R03年度のコロナ禍にあっても、定期利用により①収益的収支比率は100％を超え収入は安定している。また、②他会計補助金等に頼ることなく、④売上高GOP比率は平均値を上回り、健全な経営を続けている。</t>
    <rPh sb="0" eb="1">
      <t>ホカ</t>
    </rPh>
    <rPh sb="1" eb="3">
      <t>シセツ</t>
    </rPh>
    <rPh sb="4" eb="6">
      <t>ヒカク</t>
    </rPh>
    <rPh sb="7" eb="8">
      <t>エキ</t>
    </rPh>
    <rPh sb="11" eb="13">
      <t>キョリ</t>
    </rPh>
    <rPh sb="19" eb="20">
      <t>オヨ</t>
    </rPh>
    <rPh sb="38" eb="42">
      <t>テイキリヨウ</t>
    </rPh>
    <rPh sb="43" eb="44">
      <t>オオ</t>
    </rPh>
    <rPh sb="45" eb="47">
      <t>ジカン</t>
    </rPh>
    <rPh sb="47" eb="48">
      <t>カシ</t>
    </rPh>
    <rPh sb="48" eb="50">
      <t>リヨウ</t>
    </rPh>
    <rPh sb="51" eb="52">
      <t>スク</t>
    </rPh>
    <rPh sb="58" eb="61">
      <t>シュウエキテキ</t>
    </rPh>
    <rPh sb="61" eb="63">
      <t>シュウシ</t>
    </rPh>
    <rPh sb="63" eb="65">
      <t>ヒリツ</t>
    </rPh>
    <rPh sb="65" eb="66">
      <t>オヨ</t>
    </rPh>
    <rPh sb="75" eb="76">
      <t>アタイ</t>
    </rPh>
    <rPh sb="77" eb="80">
      <t>ヘイキンチ</t>
    </rPh>
    <rPh sb="81" eb="83">
      <t>シタマワ</t>
    </rPh>
    <rPh sb="88" eb="89">
      <t>カンガ</t>
    </rPh>
    <rPh sb="101" eb="103">
      <t>ネンド</t>
    </rPh>
    <rPh sb="107" eb="109">
      <t>ネンド</t>
    </rPh>
    <rPh sb="113" eb="114">
      <t>カ</t>
    </rPh>
    <rPh sb="120" eb="122">
      <t>テイキ</t>
    </rPh>
    <rPh sb="122" eb="124">
      <t>リヨウ</t>
    </rPh>
    <rPh sb="143" eb="145">
      <t>シュウニュウ</t>
    </rPh>
    <rPh sb="146" eb="148">
      <t>アンテイ</t>
    </rPh>
    <rPh sb="157" eb="158">
      <t>タ</t>
    </rPh>
    <rPh sb="158" eb="160">
      <t>カイケイ</t>
    </rPh>
    <rPh sb="160" eb="163">
      <t>ホジョキン</t>
    </rPh>
    <rPh sb="163" eb="164">
      <t>トウ</t>
    </rPh>
    <rPh sb="165" eb="166">
      <t>タヨ</t>
    </rPh>
    <rPh sb="173" eb="176">
      <t>ウリアゲダカ</t>
    </rPh>
    <rPh sb="179" eb="181">
      <t>ヒリツ</t>
    </rPh>
    <rPh sb="182" eb="185">
      <t>ヘイキンチ</t>
    </rPh>
    <rPh sb="186" eb="188">
      <t>ウワマワ</t>
    </rPh>
    <rPh sb="190" eb="192">
      <t>ケンゼン</t>
    </rPh>
    <rPh sb="193" eb="195">
      <t>ケイエイ</t>
    </rPh>
    <rPh sb="196" eb="197">
      <t>ツヅ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</si>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</sst>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194.9</c:v>
                </c:pt>
                <c:pt idx="1">
                  <c:v>196.6</c:v>
                </c:pt>
                <c:pt idx="2">
                  <c:v>180.1</c:v>
                </c:pt>
                <c:pt idx="3">
                  <c:v>162.69999999999999</c:v>
                </c:pt>
                <c:pt idx="4">
                  <c:v>188.9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D-4C70-B538-D399E55C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D-4C70-B538-D399E55C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C-4711-8017-6F97873B6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C-4711-8017-6F97873B6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1D8-4A1B-A95C-D22854B4B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8-4A1B-A95C-D22854B4B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59-4A8F-AD1D-19B074C6B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9-4A8F-AD1D-19B074C6B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8-4C7A-B4DA-F00F749FE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8-4C7A-B4DA-F00F749FE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1-418E-8B35-AB3B41698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1-418E-8B35-AB3B41698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104.2</c:v>
                </c:pt>
                <c:pt idx="2">
                  <c:v>106.9</c:v>
                </c:pt>
                <c:pt idx="3">
                  <c:v>91.7</c:v>
                </c:pt>
                <c:pt idx="4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8-4712-9838-85C72C07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8-4712-9838-85C72C07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49.1</c:v>
                </c:pt>
                <c:pt idx="2">
                  <c:v>44.5</c:v>
                </c:pt>
                <c:pt idx="3">
                  <c:v>38.5</c:v>
                </c:pt>
                <c:pt idx="4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B-4A49-B09F-DB6F0291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B-4A49-B09F-DB6F0291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3689</c:v>
                </c:pt>
                <c:pt idx="1">
                  <c:v>3638</c:v>
                </c:pt>
                <c:pt idx="2">
                  <c:v>3387</c:v>
                </c:pt>
                <c:pt idx="3">
                  <c:v>2873</c:v>
                </c:pt>
                <c:pt idx="4">
                  <c:v>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D-440A-BE17-3FE1EA708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D-440A-BE17-3FE1EA708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2.75" x14ac:dyDescent="0.25"/>
  <cols>
    <col min="1" max="1" width="2.6640625" customWidth="1"/>
    <col min="2" max="2" width="0.86328125" customWidth="1"/>
    <col min="3" max="244" width="0.6640625" customWidth="1"/>
    <col min="245" max="245" width="0.86328125" customWidth="1"/>
    <col min="246" max="366" width="0.6640625" customWidth="1"/>
    <col min="368" max="382" width="3.132812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御幸本町駐車場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1997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140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194.9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196.6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180.1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162.69999999999999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188.9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104.2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106.9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91.7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93.1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48.7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49.1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44.5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38.5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47.1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3689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3638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3387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2873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3762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198996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4557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YjMAxT6QaXLciChTWuJr+Ce2OJRONVBEz2ME9Z/UAfmy3cda7hCYu46/3C3ax8bIM+puPchth8kf44mMi/Eyg==" saltValue="UjafPc7yDIUR04K5+OBPm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2.75" x14ac:dyDescent="0.25"/>
  <cols>
    <col min="1" max="1" width="14.6640625" customWidth="1"/>
    <col min="2" max="90" width="11.86328125" customWidth="1"/>
    <col min="91" max="92" width="15.46484375" customWidth="1"/>
    <col min="93" max="125" width="11.8632812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103</v>
      </c>
      <c r="AX5" s="47" t="s">
        <v>102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106</v>
      </c>
      <c r="BH5" s="47" t="s">
        <v>101</v>
      </c>
      <c r="BI5" s="47" t="s">
        <v>102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108</v>
      </c>
      <c r="BR5" s="47" t="s">
        <v>90</v>
      </c>
      <c r="BS5" s="47" t="s">
        <v>91</v>
      </c>
      <c r="BT5" s="47" t="s">
        <v>102</v>
      </c>
      <c r="BU5" s="47" t="s">
        <v>109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110</v>
      </c>
      <c r="CD5" s="47" t="s">
        <v>103</v>
      </c>
      <c r="CE5" s="47" t="s">
        <v>102</v>
      </c>
      <c r="CF5" s="47" t="s">
        <v>107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111</v>
      </c>
      <c r="CP5" s="47" t="s">
        <v>90</v>
      </c>
      <c r="CQ5" s="47" t="s">
        <v>101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112</v>
      </c>
      <c r="DB5" s="47" t="s">
        <v>113</v>
      </c>
      <c r="DC5" s="47" t="s">
        <v>114</v>
      </c>
      <c r="DD5" s="47" t="s">
        <v>109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112</v>
      </c>
      <c r="DM5" s="47" t="s">
        <v>101</v>
      </c>
      <c r="DN5" s="47" t="s">
        <v>114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115</v>
      </c>
      <c r="B6" s="48">
        <f>B8</f>
        <v>2021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愛知県安城市</v>
      </c>
      <c r="I6" s="48" t="str">
        <f t="shared" si="1"/>
        <v>御幸本町駐車場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44</v>
      </c>
      <c r="S6" s="50" t="str">
        <f t="shared" si="1"/>
        <v>駅</v>
      </c>
      <c r="T6" s="50" t="str">
        <f t="shared" si="1"/>
        <v>無</v>
      </c>
      <c r="U6" s="51">
        <f t="shared" si="1"/>
        <v>1997</v>
      </c>
      <c r="V6" s="51">
        <f t="shared" si="1"/>
        <v>72</v>
      </c>
      <c r="W6" s="51">
        <f t="shared" si="1"/>
        <v>140</v>
      </c>
      <c r="X6" s="50" t="str">
        <f t="shared" si="1"/>
        <v>代行制</v>
      </c>
      <c r="Y6" s="52">
        <f>IF(Y8="-",NA(),Y8)</f>
        <v>194.9</v>
      </c>
      <c r="Z6" s="52">
        <f t="shared" ref="Z6:AH6" si="2">IF(Z8="-",NA(),Z8)</f>
        <v>196.6</v>
      </c>
      <c r="AA6" s="52">
        <f t="shared" si="2"/>
        <v>180.1</v>
      </c>
      <c r="AB6" s="52">
        <f t="shared" si="2"/>
        <v>162.69999999999999</v>
      </c>
      <c r="AC6" s="52">
        <f t="shared" si="2"/>
        <v>188.9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48.7</v>
      </c>
      <c r="BG6" s="52">
        <f t="shared" ref="BG6:BO6" si="5">IF(BG8="-",NA(),BG8)</f>
        <v>49.1</v>
      </c>
      <c r="BH6" s="52">
        <f t="shared" si="5"/>
        <v>44.5</v>
      </c>
      <c r="BI6" s="52">
        <f t="shared" si="5"/>
        <v>38.5</v>
      </c>
      <c r="BJ6" s="52">
        <f t="shared" si="5"/>
        <v>47.1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3689</v>
      </c>
      <c r="BR6" s="53">
        <f t="shared" ref="BR6:BZ6" si="6">IF(BR8="-",NA(),BR8)</f>
        <v>3638</v>
      </c>
      <c r="BS6" s="53">
        <f t="shared" si="6"/>
        <v>3387</v>
      </c>
      <c r="BT6" s="53">
        <f t="shared" si="6"/>
        <v>2873</v>
      </c>
      <c r="BU6" s="53">
        <f t="shared" si="6"/>
        <v>3762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198996</v>
      </c>
      <c r="CN6" s="51">
        <f t="shared" si="7"/>
        <v>4557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100</v>
      </c>
      <c r="DL6" s="52">
        <f t="shared" ref="DL6:DT6" si="9">IF(DL8="-",NA(),DL8)</f>
        <v>104.2</v>
      </c>
      <c r="DM6" s="52">
        <f t="shared" si="9"/>
        <v>106.9</v>
      </c>
      <c r="DN6" s="52">
        <f t="shared" si="9"/>
        <v>91.7</v>
      </c>
      <c r="DO6" s="52">
        <f t="shared" si="9"/>
        <v>93.1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5">
      <c r="A7" s="37" t="s">
        <v>117</v>
      </c>
      <c r="B7" s="48">
        <f t="shared" ref="B7:X7" si="10">B8</f>
        <v>2021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愛知県　安城市</v>
      </c>
      <c r="I7" s="48" t="str">
        <f t="shared" si="10"/>
        <v>御幸本町駐車場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44</v>
      </c>
      <c r="S7" s="50" t="str">
        <f t="shared" si="10"/>
        <v>駅</v>
      </c>
      <c r="T7" s="50" t="str">
        <f t="shared" si="10"/>
        <v>無</v>
      </c>
      <c r="U7" s="51">
        <f t="shared" si="10"/>
        <v>1997</v>
      </c>
      <c r="V7" s="51">
        <f t="shared" si="10"/>
        <v>72</v>
      </c>
      <c r="W7" s="51">
        <f t="shared" si="10"/>
        <v>140</v>
      </c>
      <c r="X7" s="50" t="str">
        <f t="shared" si="10"/>
        <v>代行制</v>
      </c>
      <c r="Y7" s="52">
        <f>Y8</f>
        <v>194.9</v>
      </c>
      <c r="Z7" s="52">
        <f t="shared" ref="Z7:AH7" si="11">Z8</f>
        <v>196.6</v>
      </c>
      <c r="AA7" s="52">
        <f t="shared" si="11"/>
        <v>180.1</v>
      </c>
      <c r="AB7" s="52">
        <f t="shared" si="11"/>
        <v>162.69999999999999</v>
      </c>
      <c r="AC7" s="52">
        <f t="shared" si="11"/>
        <v>188.9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407</v>
      </c>
      <c r="BD7" s="53">
        <f t="shared" si="13"/>
        <v>166</v>
      </c>
      <c r="BE7" s="51"/>
      <c r="BF7" s="52">
        <f>BF8</f>
        <v>48.7</v>
      </c>
      <c r="BG7" s="52">
        <f t="shared" ref="BG7:BO7" si="14">BG8</f>
        <v>49.1</v>
      </c>
      <c r="BH7" s="52">
        <f t="shared" si="14"/>
        <v>44.5</v>
      </c>
      <c r="BI7" s="52">
        <f t="shared" si="14"/>
        <v>38.5</v>
      </c>
      <c r="BJ7" s="52">
        <f t="shared" si="14"/>
        <v>47.1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-122.5</v>
      </c>
      <c r="BO7" s="52">
        <f t="shared" si="14"/>
        <v>8.5</v>
      </c>
      <c r="BP7" s="49"/>
      <c r="BQ7" s="53">
        <f>BQ8</f>
        <v>3689</v>
      </c>
      <c r="BR7" s="53">
        <f t="shared" ref="BR7:BZ7" si="15">BR8</f>
        <v>3638</v>
      </c>
      <c r="BS7" s="53">
        <f t="shared" si="15"/>
        <v>3387</v>
      </c>
      <c r="BT7" s="53">
        <f t="shared" si="15"/>
        <v>2873</v>
      </c>
      <c r="BU7" s="53">
        <f t="shared" si="15"/>
        <v>3762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2576</v>
      </c>
      <c r="BZ7" s="53">
        <f t="shared" si="15"/>
        <v>4153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119</v>
      </c>
      <c r="CL7" s="49"/>
      <c r="CM7" s="51">
        <f>CM8</f>
        <v>198996</v>
      </c>
      <c r="CN7" s="51">
        <f>CN8</f>
        <v>4557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70.3</v>
      </c>
      <c r="DI7" s="52">
        <f t="shared" si="16"/>
        <v>70</v>
      </c>
      <c r="DJ7" s="49"/>
      <c r="DK7" s="52">
        <f>DK8</f>
        <v>100</v>
      </c>
      <c r="DL7" s="52">
        <f t="shared" ref="DL7:DT7" si="17">DL8</f>
        <v>104.2</v>
      </c>
      <c r="DM7" s="52">
        <f t="shared" si="17"/>
        <v>106.9</v>
      </c>
      <c r="DN7" s="52">
        <f t="shared" si="17"/>
        <v>91.7</v>
      </c>
      <c r="DO7" s="52">
        <f t="shared" si="17"/>
        <v>93.1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25">
      <c r="A8" s="37"/>
      <c r="B8" s="55">
        <v>2021</v>
      </c>
      <c r="C8" s="55">
        <v>232122</v>
      </c>
      <c r="D8" s="55">
        <v>47</v>
      </c>
      <c r="E8" s="55">
        <v>14</v>
      </c>
      <c r="F8" s="55">
        <v>0</v>
      </c>
      <c r="G8" s="55">
        <v>1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44</v>
      </c>
      <c r="S8" s="57" t="s">
        <v>131</v>
      </c>
      <c r="T8" s="57" t="s">
        <v>132</v>
      </c>
      <c r="U8" s="58">
        <v>1997</v>
      </c>
      <c r="V8" s="58">
        <v>72</v>
      </c>
      <c r="W8" s="58">
        <v>140</v>
      </c>
      <c r="X8" s="57" t="s">
        <v>133</v>
      </c>
      <c r="Y8" s="59">
        <v>194.9</v>
      </c>
      <c r="Z8" s="59">
        <v>196.6</v>
      </c>
      <c r="AA8" s="59">
        <v>180.1</v>
      </c>
      <c r="AB8" s="59">
        <v>162.69999999999999</v>
      </c>
      <c r="AC8" s="59">
        <v>188.9</v>
      </c>
      <c r="AD8" s="59">
        <v>241.9</v>
      </c>
      <c r="AE8" s="59">
        <v>465.2</v>
      </c>
      <c r="AF8" s="59">
        <v>1736.5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407</v>
      </c>
      <c r="BD8" s="60">
        <v>166</v>
      </c>
      <c r="BE8" s="60">
        <v>3111</v>
      </c>
      <c r="BF8" s="59">
        <v>48.7</v>
      </c>
      <c r="BG8" s="59">
        <v>49.1</v>
      </c>
      <c r="BH8" s="59">
        <v>44.5</v>
      </c>
      <c r="BI8" s="59">
        <v>38.5</v>
      </c>
      <c r="BJ8" s="59">
        <v>47.1</v>
      </c>
      <c r="BK8" s="59">
        <v>19.8</v>
      </c>
      <c r="BL8" s="59">
        <v>33.700000000000003</v>
      </c>
      <c r="BM8" s="59">
        <v>28.9</v>
      </c>
      <c r="BN8" s="59">
        <v>-122.5</v>
      </c>
      <c r="BO8" s="59">
        <v>8.5</v>
      </c>
      <c r="BP8" s="56">
        <v>0.8</v>
      </c>
      <c r="BQ8" s="60">
        <v>3689</v>
      </c>
      <c r="BR8" s="60">
        <v>3638</v>
      </c>
      <c r="BS8" s="60">
        <v>3387</v>
      </c>
      <c r="BT8" s="61">
        <v>2873</v>
      </c>
      <c r="BU8" s="61">
        <v>3762</v>
      </c>
      <c r="BV8" s="60">
        <v>8624</v>
      </c>
      <c r="BW8" s="60">
        <v>6546</v>
      </c>
      <c r="BX8" s="60">
        <v>8262</v>
      </c>
      <c r="BY8" s="60">
        <v>2576</v>
      </c>
      <c r="BZ8" s="60">
        <v>4153</v>
      </c>
      <c r="CA8" s="58">
        <v>10906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198996</v>
      </c>
      <c r="CN8" s="58">
        <v>4557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70.3</v>
      </c>
      <c r="DI8" s="59">
        <v>70</v>
      </c>
      <c r="DJ8" s="56">
        <v>99.8</v>
      </c>
      <c r="DK8" s="59">
        <v>100</v>
      </c>
      <c r="DL8" s="59">
        <v>104.2</v>
      </c>
      <c r="DM8" s="59">
        <v>106.9</v>
      </c>
      <c r="DN8" s="59">
        <v>91.7</v>
      </c>
      <c r="DO8" s="59">
        <v>93.1</v>
      </c>
      <c r="DP8" s="59">
        <v>151.19999999999999</v>
      </c>
      <c r="DQ8" s="59">
        <v>159.69999999999999</v>
      </c>
      <c r="DR8" s="59">
        <v>159.6</v>
      </c>
      <c r="DS8" s="59">
        <v>224.4</v>
      </c>
      <c r="DT8" s="59">
        <v>251.9</v>
      </c>
      <c r="DU8" s="56">
        <v>178.5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2022-12-09T03:27:42Z</dcterms:created>
  <dcterms:modified xsi:type="dcterms:W3CDTF">2023-02-13T01:37:55Z</dcterms:modified>
  <cp:category/>
</cp:coreProperties>
</file>