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4\03_市町村回答　→01.23〆\13_安城市\駐車場事業\0213理財G修正\"/>
    </mc:Choice>
  </mc:AlternateContent>
  <xr:revisionPtr revIDLastSave="0" documentId="13_ncr:1_{9A02023F-68C5-4B55-B46B-BF763BE3F7BE}" xr6:coauthVersionLast="47" xr6:coauthVersionMax="47" xr10:uidLastSave="{00000000-0000-0000-0000-000000000000}"/>
  <workbookProtection workbookAlgorithmName="SHA-512" workbookHashValue="KgcT3+BsxXmc5tLXICN5KySeYlmcFWK/YcVNfYzinNCSMV2vne3zwRzEuU5VKc5dwCcbHGTM2CYSsUrQm+1lgg==" workbookSaltValue="++5bYi2G8BHTx0oiisRzXQ==" workbookSpinCount="100000" lockStructure="1"/>
  <bookViews>
    <workbookView xWindow="-98" yWindow="-98" windowWidth="17115" windowHeight="108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DO7" i="5"/>
  <c r="MA31" i="4" s="1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KO53" i="4" s="1"/>
  <c r="BW7" i="5"/>
  <c r="BV7" i="5"/>
  <c r="BU7" i="5"/>
  <c r="BT7" i="5"/>
  <c r="BS7" i="5"/>
  <c r="KO52" i="4" s="1"/>
  <c r="BR7" i="5"/>
  <c r="BQ7" i="5"/>
  <c r="BO7" i="5"/>
  <c r="HJ53" i="4" s="1"/>
  <c r="BN7" i="5"/>
  <c r="BM7" i="5"/>
  <c r="FX53" i="4" s="1"/>
  <c r="BL7" i="5"/>
  <c r="BK7" i="5"/>
  <c r="BJ7" i="5"/>
  <c r="HJ52" i="4" s="1"/>
  <c r="BI7" i="5"/>
  <c r="BH7" i="5"/>
  <c r="BG7" i="5"/>
  <c r="FE52" i="4" s="1"/>
  <c r="BF7" i="5"/>
  <c r="BD7" i="5"/>
  <c r="BC7" i="5"/>
  <c r="BB7" i="5"/>
  <c r="BA7" i="5"/>
  <c r="AN53" i="4" s="1"/>
  <c r="AZ7" i="5"/>
  <c r="AY7" i="5"/>
  <c r="AX7" i="5"/>
  <c r="BZ52" i="4" s="1"/>
  <c r="AW7" i="5"/>
  <c r="AV7" i="5"/>
  <c r="AU7" i="5"/>
  <c r="AS7" i="5"/>
  <c r="AR7" i="5"/>
  <c r="GQ32" i="4" s="1"/>
  <c r="AQ7" i="5"/>
  <c r="AP7" i="5"/>
  <c r="AO7" i="5"/>
  <c r="EL32" i="4" s="1"/>
  <c r="AN7" i="5"/>
  <c r="AM7" i="5"/>
  <c r="AL7" i="5"/>
  <c r="AK7" i="5"/>
  <c r="AJ7" i="5"/>
  <c r="AH7" i="5"/>
  <c r="AG7" i="5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U7" i="5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F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JV53" i="4"/>
  <c r="JC53" i="4"/>
  <c r="GQ53" i="4"/>
  <c r="FE53" i="4"/>
  <c r="EL53" i="4"/>
  <c r="CS53" i="4"/>
  <c r="BZ53" i="4"/>
  <c r="BG53" i="4"/>
  <c r="U53" i="4"/>
  <c r="MA52" i="4"/>
  <c r="LH52" i="4"/>
  <c r="JV52" i="4"/>
  <c r="JC52" i="4"/>
  <c r="GQ52" i="4"/>
  <c r="FX52" i="4"/>
  <c r="EL52" i="4"/>
  <c r="CS52" i="4"/>
  <c r="BG52" i="4"/>
  <c r="AN52" i="4"/>
  <c r="U52" i="4"/>
  <c r="LH32" i="4"/>
  <c r="KO32" i="4"/>
  <c r="JV32" i="4"/>
  <c r="JC32" i="4"/>
  <c r="HJ32" i="4"/>
  <c r="FX32" i="4"/>
  <c r="FE32" i="4"/>
  <c r="CS32" i="4"/>
  <c r="BZ32" i="4"/>
  <c r="AN32" i="4"/>
  <c r="U32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JQ10" i="4"/>
  <c r="HX10" i="4"/>
  <c r="DU10" i="4"/>
  <c r="CF10" i="4"/>
  <c r="B10" i="4"/>
  <c r="LJ8" i="4"/>
  <c r="JQ8" i="4"/>
  <c r="FJ8" i="4"/>
  <c r="DU8" i="4"/>
  <c r="CF8" i="4"/>
  <c r="AQ8" i="4"/>
  <c r="B8" i="4"/>
  <c r="BZ76" i="4" l="1"/>
  <c r="MA51" i="4"/>
  <c r="MI76" i="4"/>
  <c r="HJ51" i="4"/>
  <c r="MA30" i="4"/>
  <c r="IT76" i="4"/>
  <c r="HJ30" i="4"/>
  <c r="CS51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30" i="4"/>
  <c r="KO51" i="4"/>
  <c r="FX30" i="4"/>
  <c r="AV76" i="4"/>
  <c r="LE76" i="4"/>
  <c r="FX51" i="4"/>
  <c r="KO30" i="4"/>
  <c r="BG51" i="4"/>
  <c r="KP76" i="4"/>
  <c r="FE51" i="4"/>
  <c r="HA76" i="4"/>
  <c r="AN51" i="4"/>
  <c r="FE30" i="4"/>
  <c r="AN30" i="4"/>
  <c r="AG76" i="4"/>
  <c r="JV51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<sst xmlns="http://schemas.openxmlformats.org/spreadsheetml/2006/main" count="278" uniqueCount="143">
  <si>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</si>
  <si>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</si>
  <si>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</si>
  <si>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</si>
  <si>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</si>
  <si>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</si>
  <si>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</si>
  <si>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</si>
  <si>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</si>
  <si>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</si>
  <si>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</si>
  <si>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</si>
  <si>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</si>
  <si>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</si>
  <si>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</si>
  <si>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</si>
  <si>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</si>
  <si>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</si>
  <si>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</si>
  <si>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</si>
  <si>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</si>
  <si>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</si>
  <si>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</si>
  <si>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</si>
  <si>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</si>
  <si>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</si>
  <si>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</si>
  <si>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</si>
  <si>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</si>
  <si>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</si>
  <si>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</si>
  <si>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</si>
  <si>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</si>
  <si>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</si>
  <si>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</si>
  <si>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</si>
  <si>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</si>
  <si>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</si>
  <si>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</si>
  <si>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</si>
  <si>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</si>
  <si>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</si>
  <si>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</si>
  <si>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</si>
  <si>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</si>
  <si>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</si>
  <si>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</si>
  <si>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</si>
  <si>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</si>
  <si>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</si>
  <si>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</si>
  <si>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</si>
  <si>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</si>
  <si>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</si>
  <si>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</si>
  <si>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</si>
  <si>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</si>
  <si>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</si>
  <si>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</si>
  <si>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</si>
  <si>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</si>
  <si>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</si>
  <si>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</si>
  <si>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</si>
  <si>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</si>
  <si>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</si>
  <si>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</si>
  <si>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</si>
  <si>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</si>
  <si>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</si>
  <si>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</si>
  <si>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</si>
  <si>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</si>
  <si>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</si>
  <si>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</si>
  <si>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</si>
  <si>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</si>
  <si>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</si>
  <si>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</si>
  <si>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</si>
  <si>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</si>
  <si>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</si>
  <si>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</si>
  <si>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</si>
  <si>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</si>
  <si>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</si>
  <si>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</si>
  <si>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</si>
  <si>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</si>
  <si>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</si>
  <si>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</si>
  <si>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</si>
  <si>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</si>
  <si>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</si>
  <si>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</si>
  <si>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</si>
  <si>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</si>
  <si>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</si>
  <si>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</si>
  <si>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</si>
  <si>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</si>
  <si>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</si>
  <si>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</si>
  <si>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</si>
  <si>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</si>
  <si>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</si>
  <si>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</si>
  <si>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</si>
  <si>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</si>
  <si>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</si>
  <si>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当該値(N)</t>
    <phoneticPr fontId="5"/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</si>
  <si>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</si>
  <si>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</si>
  <si>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</si>
  <si>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</si>
  <si>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</si>
  <si>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</si>
  <si>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</si>
  <si>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</si>
  <si>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</si>
  <si>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</si>
  <si>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愛知県　安城市</t>
  </si>
  <si>
    <t>三河安城駅南駐車場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</si>
  <si>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</si>
  <si>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</si>
  <si>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</si>
  <si>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</si>
  <si>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</si>
  <si>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</si>
  <si>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</si>
  <si>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</si>
  <si>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</si>
  <si>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</si>
  <si>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</si>
  <si>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</si>
  <si>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</si>
  <si>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</si>
  <si>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</si>
  <si>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</si>
  <si>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が100％以上で他会計補助金等に頼ることなく健全経営を続けている。④売上高GOP比率は平均値を上回り一定の水準で推移し、①収益的収支比率及び⑤EBITDAは平均値を下回っているが一定の水準で推移しており、収益性は安定しているが、R02、R03はコロナ禍により減少傾向にある。</t>
    <rPh sb="133" eb="134">
      <t>カ</t>
    </rPh>
    <rPh sb="137" eb="141">
      <t>ゲンショウケイコウ</t>
    </rPh>
    <phoneticPr fontId="5"/>
  </si>
  <si>
    <t>駅の送迎等の利用が多いため、短時間利用が多く１区画あたりの駐車台数が多いため、⑪稼働率が平均値よりも高くなっていると考えられる。市主要駅が周辺にあり、利用者の傾向として駅の送迎を目的としているため、駐車場としてのニーズはあると考えられる。
R02、R03はコロナ禍により稼働率の低下が見受けられる。</t>
    <rPh sb="135" eb="137">
      <t>カドウ</t>
    </rPh>
    <rPh sb="137" eb="138">
      <t>リツ</t>
    </rPh>
    <rPh sb="139" eb="141">
      <t>テイカ</t>
    </rPh>
    <rPh sb="142" eb="144">
      <t>ミウ</t>
    </rPh>
    <phoneticPr fontId="5"/>
  </si>
  <si>
    <t>収益等は平均値より低い部分が見受けられるものの、他会計補助金等に頼ることなく概ね黒字経営を続けられている。本駐車場は、駅の送迎等による短時間利用の需要が多く、安定した収入を得ており、今後も継続して経営していく必要がある。
経営戦略についてはR02年度に策定済み、R06年度の指定管理者更新の際に見直し予定である。</t>
    <rPh sb="134" eb="136">
      <t>ネンド</t>
    </rPh>
    <rPh sb="137" eb="144">
      <t>シテイカンリシャコウシン</t>
    </rPh>
    <rPh sb="145" eb="146">
      <t>サイ</t>
    </rPh>
    <rPh sb="147" eb="149">
      <t>ミナオ</t>
    </rPh>
    <rPh sb="150" eb="152">
      <t>ヨテイ</t>
    </rPh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</si>
  <si>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rPh sb="0" eb="2">
      <t>チホウ</t>
    </rPh>
    <rPh sb="2" eb="4">
      <t>コウエイ</t>
    </rPh>
    <rPh sb="4" eb="6">
      <t>キギョウ</t>
    </rPh>
    <rPh sb="6" eb="7">
      <t>ホウ</t>
    </rPh>
    <rPh sb="8" eb="10">
      <t>テキヨウ</t>
    </rPh>
    <rPh sb="19" eb="21">
      <t>ユウケイ</t>
    </rPh>
    <rPh sb="21" eb="23">
      <t>コテイ</t>
    </rPh>
    <rPh sb="23" eb="25">
      <t>シサン</t>
    </rPh>
    <rPh sb="25" eb="27">
      <t>ゲンカ</t>
    </rPh>
    <rPh sb="27" eb="29">
      <t>ショウキャク</t>
    </rPh>
    <rPh sb="29" eb="30">
      <t>リツ</t>
    </rPh>
    <rPh sb="30" eb="31">
      <t>オヨ</t>
    </rPh>
    <rPh sb="33" eb="35">
      <t>ルイセキ</t>
    </rPh>
    <rPh sb="35" eb="37">
      <t>ケッソン</t>
    </rPh>
    <rPh sb="37" eb="38">
      <t>キン</t>
    </rPh>
    <rPh sb="38" eb="40">
      <t>ヒリツ</t>
    </rPh>
    <rPh sb="61" eb="63">
      <t>キギョウ</t>
    </rPh>
    <rPh sb="63" eb="64">
      <t>サイ</t>
    </rPh>
    <rPh sb="64" eb="66">
      <t>ザンダカ</t>
    </rPh>
    <rPh sb="66" eb="67">
      <t>タイ</t>
    </rPh>
    <rPh sb="67" eb="69">
      <t>リョウキン</t>
    </rPh>
    <rPh sb="69" eb="71">
      <t>シュウニュウ</t>
    </rPh>
    <rPh sb="71" eb="73">
      <t>ヒリツ</t>
    </rPh>
    <rPh sb="79" eb="82">
      <t>キギョウサイ</t>
    </rPh>
    <rPh sb="82" eb="84">
      <t>ザンダカ</t>
    </rPh>
    <rPh sb="85" eb="86">
      <t>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</si>
</sst>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439.6</c:v>
                </c:pt>
                <c:pt idx="1">
                  <c:v>458.6</c:v>
                </c:pt>
                <c:pt idx="2">
                  <c:v>439</c:v>
                </c:pt>
                <c:pt idx="3">
                  <c:v>230.3</c:v>
                </c:pt>
                <c:pt idx="4">
                  <c:v>211.8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C-46D1-915E-4B57377A6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C-46D1-915E-4B57377A6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7-4EA5-A533-B0EE44F9F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7-4EA5-A533-B0EE44F9F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173-4FB2-8A79-38C2D020C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3-4FB2-8A79-38C2D020C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EF4-440E-AE22-5515FCE4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4-440E-AE22-5515FCE4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1-4CC7-9E31-64F2624A7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1-4CC7-9E31-64F2624A7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E-47CE-9AE8-6F96BDADE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E-47CE-9AE8-6F96BDADE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826.7</c:v>
                </c:pt>
                <c:pt idx="1">
                  <c:v>840</c:v>
                </c:pt>
                <c:pt idx="2">
                  <c:v>846.7</c:v>
                </c:pt>
                <c:pt idx="3">
                  <c:v>500</c:v>
                </c:pt>
                <c:pt idx="4">
                  <c:v>613.29999999999995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9-4AF3-ACA8-1CE58D194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9-4AF3-ACA8-1CE58D194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77.3</c:v>
                </c:pt>
                <c:pt idx="1">
                  <c:v>78.2</c:v>
                </c:pt>
                <c:pt idx="2">
                  <c:v>77.2</c:v>
                </c:pt>
                <c:pt idx="3">
                  <c:v>56.6</c:v>
                </c:pt>
                <c:pt idx="4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4-4889-BBC8-859660848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4-4889-BBC8-859660848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2838</c:v>
                </c:pt>
                <c:pt idx="1">
                  <c:v>2990</c:v>
                </c:pt>
                <c:pt idx="2">
                  <c:v>3373</c:v>
                </c:pt>
                <c:pt idx="3">
                  <c:v>1300</c:v>
                </c:pt>
                <c:pt idx="4">
                  <c:v>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6-444C-9D63-C62A6D0BF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6-444C-9D63-C62A6D0BF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2.75" x14ac:dyDescent="0.25"/>
  <cols>
    <col min="1" max="1" width="2.6640625" customWidth="1"/>
    <col min="2" max="2" width="0.86328125" customWidth="1"/>
    <col min="3" max="244" width="0.6640625" customWidth="1"/>
    <col min="245" max="245" width="0.86328125" customWidth="1"/>
    <col min="246" max="366" width="0.6640625" customWidth="1"/>
    <col min="368" max="382" width="3.1328125" customWidth="1"/>
  </cols>
  <sheetData>
    <row r="1" spans="1:382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130" t="str">
        <f>データ!H6&amp;"　"&amp;データ!I6</f>
        <v>愛知県安城市　三河安城駅南駐車場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1080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129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439.6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458.6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439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230.3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211.8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826.7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840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846.7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500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613.29999999999995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471.5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754.2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383.4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338.4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2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10.199999999999999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274.8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279.89999999999998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295.5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224.4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251.9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142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140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77.3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78.2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77.2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56.6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52.8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2838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2990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3373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1300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1374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21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407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38.299999999999997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30.4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33.6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-122.5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8.5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7814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8183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7940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2576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4153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141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147789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24949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58.4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83.1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54.4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WrbJoacQVGubX30rFwE7mSho811qmCNpXwf1cQZBLL9p1uWjWLZo3MSKd9Y1u0aDVnaOMky8M7caBcqlZQasg==" saltValue="7O/lEmiaCr3hz4/O4/Ss1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2.75" x14ac:dyDescent="0.25"/>
  <cols>
    <col min="1" max="1" width="14.6640625" customWidth="1"/>
    <col min="2" max="90" width="11.86328125" customWidth="1"/>
    <col min="91" max="92" width="15.46484375" customWidth="1"/>
    <col min="93" max="125" width="11.86328125" customWidth="1"/>
  </cols>
  <sheetData>
    <row r="1" spans="1:125" x14ac:dyDescent="0.2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103</v>
      </c>
      <c r="AM5" s="47" t="s">
        <v>104</v>
      </c>
      <c r="AN5" s="47" t="s">
        <v>105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102</v>
      </c>
      <c r="AW5" s="47" t="s">
        <v>103</v>
      </c>
      <c r="AX5" s="47" t="s">
        <v>106</v>
      </c>
      <c r="AY5" s="47" t="s">
        <v>107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101</v>
      </c>
      <c r="BG5" s="47" t="s">
        <v>108</v>
      </c>
      <c r="BH5" s="47" t="s">
        <v>103</v>
      </c>
      <c r="BI5" s="47" t="s">
        <v>106</v>
      </c>
      <c r="BJ5" s="47" t="s">
        <v>105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109</v>
      </c>
      <c r="BR5" s="47" t="s">
        <v>91</v>
      </c>
      <c r="BS5" s="47" t="s">
        <v>103</v>
      </c>
      <c r="BT5" s="47" t="s">
        <v>106</v>
      </c>
      <c r="BU5" s="47" t="s">
        <v>110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103</v>
      </c>
      <c r="CE5" s="47" t="s">
        <v>106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111</v>
      </c>
      <c r="CQ5" s="47" t="s">
        <v>103</v>
      </c>
      <c r="CR5" s="47" t="s">
        <v>104</v>
      </c>
      <c r="CS5" s="47" t="s">
        <v>105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103</v>
      </c>
      <c r="DC5" s="47" t="s">
        <v>104</v>
      </c>
      <c r="DD5" s="47" t="s">
        <v>105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112</v>
      </c>
      <c r="DL5" s="47" t="s">
        <v>102</v>
      </c>
      <c r="DM5" s="47" t="s">
        <v>113</v>
      </c>
      <c r="DN5" s="47" t="s">
        <v>114</v>
      </c>
      <c r="DO5" s="47" t="s">
        <v>105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5">
      <c r="A6" s="37" t="s">
        <v>115</v>
      </c>
      <c r="B6" s="48">
        <f>B8</f>
        <v>2021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13</v>
      </c>
      <c r="H6" s="48" t="str">
        <f>SUBSTITUTE(H8,"　","")</f>
        <v>愛知県安城市</v>
      </c>
      <c r="I6" s="48" t="str">
        <f t="shared" si="1"/>
        <v>三河安城駅南駐車場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27</v>
      </c>
      <c r="S6" s="50" t="str">
        <f t="shared" si="1"/>
        <v>駅</v>
      </c>
      <c r="T6" s="50" t="str">
        <f t="shared" si="1"/>
        <v>無</v>
      </c>
      <c r="U6" s="51">
        <f t="shared" si="1"/>
        <v>1080</v>
      </c>
      <c r="V6" s="51">
        <f t="shared" si="1"/>
        <v>15</v>
      </c>
      <c r="W6" s="51">
        <f t="shared" si="1"/>
        <v>100</v>
      </c>
      <c r="X6" s="50" t="str">
        <f t="shared" si="1"/>
        <v>代行制</v>
      </c>
      <c r="Y6" s="52">
        <f>IF(Y8="-",NA(),Y8)</f>
        <v>439.6</v>
      </c>
      <c r="Z6" s="52">
        <f t="shared" ref="Z6:AH6" si="2">IF(Z8="-",NA(),Z8)</f>
        <v>458.6</v>
      </c>
      <c r="AA6" s="52">
        <f t="shared" si="2"/>
        <v>439</v>
      </c>
      <c r="AB6" s="52">
        <f t="shared" si="2"/>
        <v>230.3</v>
      </c>
      <c r="AC6" s="52">
        <f t="shared" si="2"/>
        <v>211.8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77.3</v>
      </c>
      <c r="BG6" s="52">
        <f t="shared" ref="BG6:BO6" si="5">IF(BG8="-",NA(),BG8)</f>
        <v>78.2</v>
      </c>
      <c r="BH6" s="52">
        <f t="shared" si="5"/>
        <v>77.2</v>
      </c>
      <c r="BI6" s="52">
        <f t="shared" si="5"/>
        <v>56.6</v>
      </c>
      <c r="BJ6" s="52">
        <f t="shared" si="5"/>
        <v>52.8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2838</v>
      </c>
      <c r="BR6" s="53">
        <f t="shared" ref="BR6:BZ6" si="6">IF(BR8="-",NA(),BR8)</f>
        <v>2990</v>
      </c>
      <c r="BS6" s="53">
        <f t="shared" si="6"/>
        <v>3373</v>
      </c>
      <c r="BT6" s="53">
        <f t="shared" si="6"/>
        <v>1300</v>
      </c>
      <c r="BU6" s="53">
        <f t="shared" si="6"/>
        <v>1374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116</v>
      </c>
      <c r="CM6" s="51">
        <f t="shared" ref="CM6:CN6" si="7">CM8</f>
        <v>147789</v>
      </c>
      <c r="CN6" s="51">
        <f t="shared" si="7"/>
        <v>24949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826.7</v>
      </c>
      <c r="DL6" s="52">
        <f t="shared" ref="DL6:DT6" si="9">IF(DL8="-",NA(),DL8)</f>
        <v>840</v>
      </c>
      <c r="DM6" s="52">
        <f t="shared" si="9"/>
        <v>846.7</v>
      </c>
      <c r="DN6" s="52">
        <f t="shared" si="9"/>
        <v>500</v>
      </c>
      <c r="DO6" s="52">
        <f t="shared" si="9"/>
        <v>613.29999999999995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5">
      <c r="A7" s="37" t="s">
        <v>118</v>
      </c>
      <c r="B7" s="48">
        <f t="shared" ref="B7:X7" si="10">B8</f>
        <v>2021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13</v>
      </c>
      <c r="H7" s="48" t="str">
        <f t="shared" si="10"/>
        <v>愛知県　安城市</v>
      </c>
      <c r="I7" s="48" t="str">
        <f t="shared" si="10"/>
        <v>三河安城駅南駐車場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27</v>
      </c>
      <c r="S7" s="50" t="str">
        <f t="shared" si="10"/>
        <v>駅</v>
      </c>
      <c r="T7" s="50" t="str">
        <f t="shared" si="10"/>
        <v>無</v>
      </c>
      <c r="U7" s="51">
        <f t="shared" si="10"/>
        <v>1080</v>
      </c>
      <c r="V7" s="51">
        <f t="shared" si="10"/>
        <v>15</v>
      </c>
      <c r="W7" s="51">
        <f t="shared" si="10"/>
        <v>100</v>
      </c>
      <c r="X7" s="50" t="str">
        <f t="shared" si="10"/>
        <v>代行制</v>
      </c>
      <c r="Y7" s="52">
        <f>Y8</f>
        <v>439.6</v>
      </c>
      <c r="Z7" s="52">
        <f t="shared" ref="Z7:AH7" si="11">Z8</f>
        <v>458.6</v>
      </c>
      <c r="AA7" s="52">
        <f t="shared" si="11"/>
        <v>439</v>
      </c>
      <c r="AB7" s="52">
        <f t="shared" si="11"/>
        <v>230.3</v>
      </c>
      <c r="AC7" s="52">
        <f t="shared" si="11"/>
        <v>211.8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77.3</v>
      </c>
      <c r="BG7" s="52">
        <f t="shared" ref="BG7:BO7" si="14">BG8</f>
        <v>78.2</v>
      </c>
      <c r="BH7" s="52">
        <f t="shared" si="14"/>
        <v>77.2</v>
      </c>
      <c r="BI7" s="52">
        <f t="shared" si="14"/>
        <v>56.6</v>
      </c>
      <c r="BJ7" s="52">
        <f t="shared" si="14"/>
        <v>52.8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2838</v>
      </c>
      <c r="BR7" s="53">
        <f t="shared" ref="BR7:BZ7" si="15">BR8</f>
        <v>2990</v>
      </c>
      <c r="BS7" s="53">
        <f t="shared" si="15"/>
        <v>3373</v>
      </c>
      <c r="BT7" s="53">
        <f t="shared" si="15"/>
        <v>1300</v>
      </c>
      <c r="BU7" s="53">
        <f t="shared" si="15"/>
        <v>1374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119</v>
      </c>
      <c r="CC7" s="52" t="s">
        <v>119</v>
      </c>
      <c r="CD7" s="52" t="s">
        <v>119</v>
      </c>
      <c r="CE7" s="52" t="s">
        <v>119</v>
      </c>
      <c r="CF7" s="52" t="s">
        <v>119</v>
      </c>
      <c r="CG7" s="52" t="s">
        <v>119</v>
      </c>
      <c r="CH7" s="52" t="s">
        <v>119</v>
      </c>
      <c r="CI7" s="52" t="s">
        <v>119</v>
      </c>
      <c r="CJ7" s="52" t="s">
        <v>119</v>
      </c>
      <c r="CK7" s="52" t="s">
        <v>116</v>
      </c>
      <c r="CL7" s="49"/>
      <c r="CM7" s="51">
        <f>CM8</f>
        <v>147789</v>
      </c>
      <c r="CN7" s="51">
        <f>CN8</f>
        <v>24949</v>
      </c>
      <c r="CO7" s="52" t="s">
        <v>119</v>
      </c>
      <c r="CP7" s="52" t="s">
        <v>119</v>
      </c>
      <c r="CQ7" s="52" t="s">
        <v>119</v>
      </c>
      <c r="CR7" s="52" t="s">
        <v>119</v>
      </c>
      <c r="CS7" s="52" t="s">
        <v>119</v>
      </c>
      <c r="CT7" s="52" t="s">
        <v>119</v>
      </c>
      <c r="CU7" s="52" t="s">
        <v>119</v>
      </c>
      <c r="CV7" s="52" t="s">
        <v>119</v>
      </c>
      <c r="CW7" s="52" t="s">
        <v>119</v>
      </c>
      <c r="CX7" s="52" t="s">
        <v>120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826.7</v>
      </c>
      <c r="DL7" s="52">
        <f t="shared" ref="DL7:DT7" si="17">DL8</f>
        <v>840</v>
      </c>
      <c r="DM7" s="52">
        <f t="shared" si="17"/>
        <v>846.7</v>
      </c>
      <c r="DN7" s="52">
        <f t="shared" si="17"/>
        <v>500</v>
      </c>
      <c r="DO7" s="52">
        <f t="shared" si="17"/>
        <v>613.29999999999995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25">
      <c r="A8" s="37"/>
      <c r="B8" s="55">
        <v>2021</v>
      </c>
      <c r="C8" s="55">
        <v>232122</v>
      </c>
      <c r="D8" s="55">
        <v>47</v>
      </c>
      <c r="E8" s="55">
        <v>14</v>
      </c>
      <c r="F8" s="55">
        <v>0</v>
      </c>
      <c r="G8" s="55">
        <v>13</v>
      </c>
      <c r="H8" s="55" t="s">
        <v>121</v>
      </c>
      <c r="I8" s="55" t="s">
        <v>122</v>
      </c>
      <c r="J8" s="55" t="s">
        <v>123</v>
      </c>
      <c r="K8" s="55" t="s">
        <v>124</v>
      </c>
      <c r="L8" s="55" t="s">
        <v>125</v>
      </c>
      <c r="M8" s="55" t="s">
        <v>126</v>
      </c>
      <c r="N8" s="55" t="s">
        <v>127</v>
      </c>
      <c r="O8" s="56" t="s">
        <v>128</v>
      </c>
      <c r="P8" s="57" t="s">
        <v>129</v>
      </c>
      <c r="Q8" s="57" t="s">
        <v>130</v>
      </c>
      <c r="R8" s="58">
        <v>27</v>
      </c>
      <c r="S8" s="57" t="s">
        <v>131</v>
      </c>
      <c r="T8" s="57" t="s">
        <v>132</v>
      </c>
      <c r="U8" s="58">
        <v>1080</v>
      </c>
      <c r="V8" s="58">
        <v>15</v>
      </c>
      <c r="W8" s="58">
        <v>100</v>
      </c>
      <c r="X8" s="57" t="s">
        <v>133</v>
      </c>
      <c r="Y8" s="59">
        <v>439.6</v>
      </c>
      <c r="Z8" s="59">
        <v>458.6</v>
      </c>
      <c r="AA8" s="59">
        <v>439</v>
      </c>
      <c r="AB8" s="59">
        <v>230.3</v>
      </c>
      <c r="AC8" s="59">
        <v>211.8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77.3</v>
      </c>
      <c r="BG8" s="59">
        <v>78.2</v>
      </c>
      <c r="BH8" s="59">
        <v>77.2</v>
      </c>
      <c r="BI8" s="59">
        <v>56.6</v>
      </c>
      <c r="BJ8" s="59">
        <v>52.8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2838</v>
      </c>
      <c r="BR8" s="60">
        <v>2990</v>
      </c>
      <c r="BS8" s="60">
        <v>3373</v>
      </c>
      <c r="BT8" s="61">
        <v>1300</v>
      </c>
      <c r="BU8" s="61">
        <v>1374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125</v>
      </c>
      <c r="CC8" s="59" t="s">
        <v>125</v>
      </c>
      <c r="CD8" s="59" t="s">
        <v>125</v>
      </c>
      <c r="CE8" s="59" t="s">
        <v>125</v>
      </c>
      <c r="CF8" s="59" t="s">
        <v>125</v>
      </c>
      <c r="CG8" s="59" t="s">
        <v>125</v>
      </c>
      <c r="CH8" s="59" t="s">
        <v>125</v>
      </c>
      <c r="CI8" s="59" t="s">
        <v>125</v>
      </c>
      <c r="CJ8" s="59" t="s">
        <v>125</v>
      </c>
      <c r="CK8" s="59" t="s">
        <v>125</v>
      </c>
      <c r="CL8" s="56" t="s">
        <v>125</v>
      </c>
      <c r="CM8" s="58">
        <v>147789</v>
      </c>
      <c r="CN8" s="58">
        <v>24949</v>
      </c>
      <c r="CO8" s="59" t="s">
        <v>125</v>
      </c>
      <c r="CP8" s="59" t="s">
        <v>125</v>
      </c>
      <c r="CQ8" s="59" t="s">
        <v>125</v>
      </c>
      <c r="CR8" s="59" t="s">
        <v>125</v>
      </c>
      <c r="CS8" s="59" t="s">
        <v>125</v>
      </c>
      <c r="CT8" s="59" t="s">
        <v>125</v>
      </c>
      <c r="CU8" s="59" t="s">
        <v>125</v>
      </c>
      <c r="CV8" s="59" t="s">
        <v>125</v>
      </c>
      <c r="CW8" s="59" t="s">
        <v>125</v>
      </c>
      <c r="CX8" s="59" t="s">
        <v>125</v>
      </c>
      <c r="CY8" s="56" t="s">
        <v>125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826.7</v>
      </c>
      <c r="DL8" s="59">
        <v>840</v>
      </c>
      <c r="DM8" s="59">
        <v>846.7</v>
      </c>
      <c r="DN8" s="59">
        <v>500</v>
      </c>
      <c r="DO8" s="59">
        <v>613.29999999999995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134</v>
      </c>
      <c r="C10" s="64" t="s">
        <v>135</v>
      </c>
      <c r="D10" s="64" t="s">
        <v>136</v>
      </c>
      <c r="E10" s="64" t="s">
        <v>137</v>
      </c>
      <c r="F10" s="64" t="s">
        <v>138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2023-01-29T08:23:04Z</cp:lastPrinted>
  <dcterms:created xsi:type="dcterms:W3CDTF">2022-12-09T03:27:50Z</dcterms:created>
  <dcterms:modified xsi:type="dcterms:W3CDTF">2023-02-13T01:45:00Z</dcterms:modified>
  <cp:category/>
</cp:coreProperties>
</file>