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2病院\"/>
    </mc:Choice>
  </mc:AlternateContent>
  <xr:revisionPtr revIDLastSave="0" documentId="13_ncr:1_{73C085D6-18BC-4E00-BADE-611A909DACCB}" xr6:coauthVersionLast="47" xr6:coauthVersionMax="47" xr10:uidLastSave="{00000000-0000-0000-0000-000000000000}"/>
  <workbookProtection workbookAlgorithmName="SHA-512" workbookHashValue="H+Y+7fZI37uiDUuIosZ5n6fbqsblDqkpkufadDL9r84OD4EERIC8/S8mwWp+L+fvEa8VcP+phVammhs9CMwd7w==" workbookSaltValue="2xFbroOiL96K6hDvwl/imQ==" workbookSpinCount="100000" lockStructure="1"/>
  <bookViews>
    <workbookView xWindow="-103" yWindow="-103" windowWidth="19543" windowHeight="13097"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MH79" i="4" s="1"/>
  <c r="ER7" i="5"/>
  <c r="LO79" i="4" s="1"/>
  <c r="EQ7" i="5"/>
  <c r="KV79" i="4" s="1"/>
  <c r="EP7" i="5"/>
  <c r="KC79" i="4" s="1"/>
  <c r="EO7" i="5"/>
  <c r="JJ79" i="4" s="1"/>
  <c r="EM7" i="5"/>
  <c r="HM80" i="4" s="1"/>
  <c r="EL7" i="5"/>
  <c r="GT80" i="4" s="1"/>
  <c r="EK7" i="5"/>
  <c r="EJ7" i="5"/>
  <c r="EI7" i="5"/>
  <c r="EH7" i="5"/>
  <c r="EG7" i="5"/>
  <c r="EF7" i="5"/>
  <c r="EE7" i="5"/>
  <c r="ED7" i="5"/>
  <c r="EB7" i="5"/>
  <c r="EA7" i="5"/>
  <c r="DZ7" i="5"/>
  <c r="DY7" i="5"/>
  <c r="AN80" i="4" s="1"/>
  <c r="DX7" i="5"/>
  <c r="DW7" i="5"/>
  <c r="DV7" i="5"/>
  <c r="DU7" i="5"/>
  <c r="DT7" i="5"/>
  <c r="DS7" i="5"/>
  <c r="U79" i="4" s="1"/>
  <c r="DQ7" i="5"/>
  <c r="MN56" i="4" s="1"/>
  <c r="DP7" i="5"/>
  <c r="LY56" i="4" s="1"/>
  <c r="DO7" i="5"/>
  <c r="LJ56" i="4" s="1"/>
  <c r="DN7" i="5"/>
  <c r="KU56" i="4" s="1"/>
  <c r="DM7" i="5"/>
  <c r="KF56" i="4" s="1"/>
  <c r="DL7" i="5"/>
  <c r="MN55" i="4" s="1"/>
  <c r="DK7" i="5"/>
  <c r="DJ7" i="5"/>
  <c r="DI7" i="5"/>
  <c r="DH7" i="5"/>
  <c r="DF7" i="5"/>
  <c r="DE7" i="5"/>
  <c r="DD7" i="5"/>
  <c r="DC7" i="5"/>
  <c r="HG56" i="4" s="1"/>
  <c r="DB7" i="5"/>
  <c r="GR56" i="4" s="1"/>
  <c r="DA7" i="5"/>
  <c r="IZ55" i="4" s="1"/>
  <c r="CZ7" i="5"/>
  <c r="IK55" i="4" s="1"/>
  <c r="CY7" i="5"/>
  <c r="HV55" i="4" s="1"/>
  <c r="CX7" i="5"/>
  <c r="CW7" i="5"/>
  <c r="CU7" i="5"/>
  <c r="CT7" i="5"/>
  <c r="CS7" i="5"/>
  <c r="CR7" i="5"/>
  <c r="CQ7" i="5"/>
  <c r="CP7" i="5"/>
  <c r="CO7" i="5"/>
  <c r="CN7" i="5"/>
  <c r="EH55" i="4" s="1"/>
  <c r="CM7" i="5"/>
  <c r="DS55" i="4" s="1"/>
  <c r="CL7" i="5"/>
  <c r="DD55" i="4" s="1"/>
  <c r="CJ7" i="5"/>
  <c r="CI7" i="5"/>
  <c r="CH7" i="5"/>
  <c r="CG7" i="5"/>
  <c r="CF7" i="5"/>
  <c r="CE7" i="5"/>
  <c r="BX55" i="4" s="1"/>
  <c r="CD7" i="5"/>
  <c r="BI55" i="4" s="1"/>
  <c r="CC7" i="5"/>
  <c r="AT55" i="4" s="1"/>
  <c r="CB7" i="5"/>
  <c r="AE55" i="4" s="1"/>
  <c r="CA7" i="5"/>
  <c r="P55" i="4" s="1"/>
  <c r="BY7" i="5"/>
  <c r="MN34" i="4" s="1"/>
  <c r="BX7" i="5"/>
  <c r="LY34" i="4" s="1"/>
  <c r="BW7" i="5"/>
  <c r="BV7" i="5"/>
  <c r="BU7" i="5"/>
  <c r="BT7" i="5"/>
  <c r="BS7" i="5"/>
  <c r="BR7" i="5"/>
  <c r="BQ7" i="5"/>
  <c r="BP7" i="5"/>
  <c r="BN7" i="5"/>
  <c r="IZ34" i="4" s="1"/>
  <c r="BM7" i="5"/>
  <c r="IK34" i="4" s="1"/>
  <c r="BL7" i="5"/>
  <c r="HV34" i="4" s="1"/>
  <c r="BK7" i="5"/>
  <c r="HG34" i="4" s="1"/>
  <c r="BJ7" i="5"/>
  <c r="BI7" i="5"/>
  <c r="BH7" i="5"/>
  <c r="BG7" i="5"/>
  <c r="BF7" i="5"/>
  <c r="BE7" i="5"/>
  <c r="GR33" i="4" s="1"/>
  <c r="BC7" i="5"/>
  <c r="BB7" i="5"/>
  <c r="BA7" i="5"/>
  <c r="AZ7" i="5"/>
  <c r="AY7" i="5"/>
  <c r="AX7" i="5"/>
  <c r="FL33" i="4" s="1"/>
  <c r="AW7" i="5"/>
  <c r="AV7" i="5"/>
  <c r="AU7" i="5"/>
  <c r="AT7" i="5"/>
  <c r="AR7" i="5"/>
  <c r="AQ7" i="5"/>
  <c r="BI34" i="4" s="1"/>
  <c r="AP7" i="5"/>
  <c r="AT34" i="4" s="1"/>
  <c r="AO7" i="5"/>
  <c r="AE34" i="4" s="1"/>
  <c r="AN7" i="5"/>
  <c r="P34" i="4" s="1"/>
  <c r="AM7" i="5"/>
  <c r="BX33" i="4" s="1"/>
  <c r="AL7" i="5"/>
  <c r="BI33" i="4" s="1"/>
  <c r="AK7" i="5"/>
  <c r="AT33" i="4" s="1"/>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AC6" i="5"/>
  <c r="AB6" i="5"/>
  <c r="AA6" i="5"/>
  <c r="Z6" i="5"/>
  <c r="Y6" i="5"/>
  <c r="FZ12" i="4" s="1"/>
  <c r="X6" i="5"/>
  <c r="EG12" i="4" s="1"/>
  <c r="W6" i="5"/>
  <c r="CN12" i="4" s="1"/>
  <c r="V6" i="5"/>
  <c r="AU12" i="4" s="1"/>
  <c r="U6" i="5"/>
  <c r="B12" i="4" s="1"/>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90" i="4"/>
  <c r="F90" i="4"/>
  <c r="E90" i="4"/>
  <c r="MH80" i="4"/>
  <c r="LO80" i="4"/>
  <c r="KV80" i="4"/>
  <c r="KC80" i="4"/>
  <c r="JJ80" i="4"/>
  <c r="GA80" i="4"/>
  <c r="FH80" i="4"/>
  <c r="EO80" i="4"/>
  <c r="CS80" i="4"/>
  <c r="BZ80" i="4"/>
  <c r="BG80" i="4"/>
  <c r="U80" i="4"/>
  <c r="HM79" i="4"/>
  <c r="GT79" i="4"/>
  <c r="GA79" i="4"/>
  <c r="FH79" i="4"/>
  <c r="EO79" i="4"/>
  <c r="CS79" i="4"/>
  <c r="BZ79" i="4"/>
  <c r="BG79" i="4"/>
  <c r="AN79" i="4"/>
  <c r="IZ56" i="4"/>
  <c r="IK56" i="4"/>
  <c r="HV56" i="4"/>
  <c r="FL56" i="4"/>
  <c r="EW56" i="4"/>
  <c r="EH56" i="4"/>
  <c r="DS56" i="4"/>
  <c r="DD56" i="4"/>
  <c r="BX56" i="4"/>
  <c r="BI56" i="4"/>
  <c r="AT56" i="4"/>
  <c r="AE56" i="4"/>
  <c r="P56" i="4"/>
  <c r="LY55" i="4"/>
  <c r="LJ55" i="4"/>
  <c r="KU55" i="4"/>
  <c r="KF55" i="4"/>
  <c r="HG55" i="4"/>
  <c r="GR55" i="4"/>
  <c r="FL55" i="4"/>
  <c r="EW55" i="4"/>
  <c r="LJ34" i="4"/>
  <c r="KU34" i="4"/>
  <c r="KF34" i="4"/>
  <c r="GR34" i="4"/>
  <c r="FL34" i="4"/>
  <c r="EW34" i="4"/>
  <c r="EH34" i="4"/>
  <c r="DS34" i="4"/>
  <c r="DD34" i="4"/>
  <c r="BX34" i="4"/>
  <c r="MN33" i="4"/>
  <c r="LY33" i="4"/>
  <c r="LJ33" i="4"/>
  <c r="KU33" i="4"/>
  <c r="KF33" i="4"/>
  <c r="IZ33" i="4"/>
  <c r="IK33" i="4"/>
  <c r="HV33" i="4"/>
  <c r="HG33" i="4"/>
  <c r="EW33" i="4"/>
  <c r="EH33" i="4"/>
  <c r="DS33" i="4"/>
  <c r="DD33" i="4"/>
  <c r="AE33" i="4"/>
  <c r="P33" i="4"/>
  <c r="JW10" i="4"/>
  <c r="ID10" i="4"/>
  <c r="FZ10" i="4"/>
  <c r="CN10" i="4"/>
  <c r="AU10" i="4"/>
  <c r="B10" i="4"/>
  <c r="LP8" i="4"/>
  <c r="JW8" i="4"/>
  <c r="ID8" i="4"/>
  <c r="EG8" i="4"/>
  <c r="CN8" i="4"/>
  <c r="AU8" i="4"/>
  <c r="B6" i="4"/>
  <c r="IZ32" i="4" l="1"/>
  <c r="FL32" i="4"/>
  <c r="FL54" i="4"/>
  <c r="CS78" i="4"/>
  <c r="BX54" i="4"/>
  <c r="BX32" i="4"/>
  <c r="MH78" i="4"/>
  <c r="HM78" i="4"/>
  <c r="MN54" i="4"/>
  <c r="MN32" i="4"/>
  <c r="IZ54" i="4"/>
  <c r="C11" i="5"/>
  <c r="D11" i="5"/>
  <c r="E11" i="5"/>
  <c r="B11" i="5"/>
  <c r="DS54" i="4" l="1"/>
  <c r="AN78" i="4"/>
  <c r="AE54" i="4"/>
  <c r="KU54" i="4"/>
  <c r="KU32" i="4"/>
  <c r="FH78" i="4"/>
  <c r="AE32" i="4"/>
  <c r="KC78" i="4"/>
  <c r="HG54" i="4"/>
  <c r="HG32" i="4"/>
  <c r="DS32" i="4"/>
  <c r="U78" i="4"/>
  <c r="P54" i="4"/>
  <c r="P32" i="4"/>
  <c r="GR54" i="4"/>
  <c r="GR32" i="4"/>
  <c r="KF54" i="4"/>
  <c r="KF32" i="4"/>
  <c r="JJ78" i="4"/>
  <c r="EO78" i="4"/>
  <c r="DD54" i="4"/>
  <c r="DD32" i="4"/>
  <c r="IK54" i="4"/>
  <c r="IK32" i="4"/>
  <c r="GT78" i="4"/>
  <c r="EW54" i="4"/>
  <c r="EW32" i="4"/>
  <c r="LY54" i="4"/>
  <c r="LO78" i="4"/>
  <c r="BZ78" i="4"/>
  <c r="BI54" i="4"/>
  <c r="BI32" i="4"/>
  <c r="LY32" i="4"/>
  <c r="KV78" i="4"/>
  <c r="HV54" i="4"/>
  <c r="HV32" i="4"/>
  <c r="BG78" i="4"/>
  <c r="AT32" i="4"/>
  <c r="LJ54" i="4"/>
  <c r="LJ32" i="4"/>
  <c r="GA78" i="4"/>
  <c r="EH54" i="4"/>
  <c r="EH32" i="4"/>
  <c r="AT54" i="4"/>
</calcChain>
</file>

<file path=xl/sharedStrings.xml><?xml version="1.0" encoding="utf-8"?>
<sst xmlns="http://schemas.openxmlformats.org/spreadsheetml/2006/main" count="327" uniqueCount="196">
  <si>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</si>
  <si>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</si>
  <si>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</si>
  <si>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</si>
  <si>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</si>
  <si>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</si>
  <si>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</si>
  <si>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</si>
  <si>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</si>
  <si>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</si>
  <si>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</si>
  <si>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</si>
  <si>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</si>
  <si>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</si>
  <si>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</si>
  <si>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</si>
  <si>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</si>
  <si>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</si>
  <si>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</si>
  <si>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</si>
  <si>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</si>
  <si>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</si>
  <si>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</si>
  <si>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</si>
  <si>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</si>
  <si>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</si>
  <si>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</si>
  <si>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</si>
  <si>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</si>
  <si>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</si>
  <si>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</si>
  <si>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</si>
  <si>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</si>
  <si>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</si>
  <si>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</si>
  <si>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</si>
  <si>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</si>
  <si>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</si>
  <si>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</si>
  <si>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</si>
  <si>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</si>
  <si>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</si>
  <si>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</si>
  <si>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</si>
  <si>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</si>
  <si>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</si>
  <si>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</si>
  <si>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</si>
  <si>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</si>
  <si>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</si>
  <si>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</si>
  <si>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</si>
  <si>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</si>
  <si>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</si>
  <si>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</si>
  <si>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</si>
  <si>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</si>
  <si>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</si>
  <si>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</si>
  <si>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</si>
  <si>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</si>
  <si>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</si>
  <si>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</si>
  <si>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</si>
  <si>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</si>
  <si>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</si>
  <si>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</si>
  <si>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</si>
  <si>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</si>
  <si>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</si>
  <si>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</si>
  <si>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</si>
  <si>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</si>
  <si>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</si>
  <si>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</si>
  <si>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</si>
  <si>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</si>
  <si>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</si>
  <si>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</si>
  <si>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</si>
  <si>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</si>
  <si>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</si>
  <si>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</si>
  <si>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</si>
  <si>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</si>
  <si>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</si>
  <si>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</si>
  <si>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</si>
  <si>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</si>
  <si>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</si>
  <si>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</si>
  <si>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</si>
  <si>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</si>
  <si>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</si>
  <si>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</si>
  <si>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</si>
  <si>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</si>
  <si>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</si>
  <si>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</si>
  <si>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</si>
  <si>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</si>
  <si>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</si>
  <si>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</si>
  <si>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</si>
  <si>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</si>
  <si>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</si>
  <si>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</si>
  <si>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</si>
  <si>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</si>
  <si>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</si>
  <si>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</si>
  <si>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</si>
  <si>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</si>
  <si>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</si>
  <si>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</si>
  <si>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</si>
  <si>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</si>
  <si>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</si>
  <si>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</si>
  <si>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</si>
  <si>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</si>
  <si>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</si>
  <si>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</si>
  <si>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</si>
  <si>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</si>
  <si>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</si>
  <si>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</si>
  <si>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</si>
  <si>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</si>
  <si>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</si>
  <si>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</si>
  <si>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</si>
  <si>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</si>
  <si>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</si>
  <si>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</si>
  <si>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</si>
  <si>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</si>
  <si>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</si>
  <si>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</si>
  <si>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</si>
  <si>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</si>
  <si>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</si>
  <si>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</si>
  <si>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</si>
  <si>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</si>
  <si>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</si>
  <si>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</si>
  <si>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</si>
  <si>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</si>
  <si>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</si>
  <si>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</si>
  <si>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</si>
  <si>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</si>
  <si>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</si>
  <si>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</si>
  <si>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</si>
  <si>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</si>
  <si>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</si>
  <si>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</si>
  <si>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</si>
  <si>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</si>
  <si>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</si>
  <si>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t>
    <phoneticPr fontId="5"/>
  </si>
  <si>
    <t>当該値(N)</t>
    <phoneticPr fontId="5"/>
  </si>
  <si>
    <t>当該値(N-2)</t>
    <phoneticPr fontId="5"/>
  </si>
  <si>
    <t>当該値(N-3)</t>
    <phoneticPr fontId="5"/>
  </si>
  <si>
    <t>当該値(N)</t>
    <phoneticPr fontId="5"/>
  </si>
  <si>
    <t>当該値(N-1)</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</si>
  <si>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</si>
  <si>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</si>
  <si>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</si>
  <si>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</si>
  <si>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</si>
  <si>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愛知県</t>
  </si>
  <si>
    <t>蒲郡市</t>
  </si>
  <si>
    <t>蒲郡市民病院</t>
  </si>
  <si>
    <t>当然財務</t>
  </si>
  <si>
    <t>病院事業</t>
  </si>
  <si>
    <t>一般病院</t>
  </si>
  <si>
    <t>300床以上～400床未満</t>
  </si>
  <si>
    <t>非設置</t>
  </si>
  <si>
    <t>直営</t>
  </si>
  <si>
    <t>対象</t>
  </si>
  <si>
    <t>ド 透 I 未 訓 ガ</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</si>
  <si>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</si>
  <si>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</si>
  <si>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</si>
  <si>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</si>
  <si>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</si>
  <si>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</si>
  <si>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</si>
  <si>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</si>
  <si>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一年を通して新型コロナウイルス感染症への対応に追われる中、必要な医療を提供できるよう、感染対策を徹底し、名古屋市立大学病院との連携により充実した診療体制を幹として急性期の診療を実施しています。陽性者の入院受入れや感染の疑われる方へのPCR検査などを市内、市外を問わずに受入れを行っています。また市内唯一の二次医療機関として、市内の救急搬送の約</t>
    </r>
    <r>
      <rPr>
        <sz val="10.5"/>
        <rFont val="ＭＳ ゴシック"/>
        <family val="3"/>
        <charset val="128"/>
      </rPr>
      <t>８６％を</t>
    </r>
    <r>
      <rPr>
        <sz val="10.5"/>
        <color theme="1"/>
        <rFont val="ＭＳ ゴシック"/>
        <family val="3"/>
        <charset val="128"/>
      </rPr>
      <t xml:space="preserve">受け入れ、急性期医療を提供する一方で、近隣市町からの患者の受入れをしています。高齢化が進み、糖尿病の罹患率も高いという当市の医療課題に対応するとともに、大学と遜色ない高度な医療を提供する役割も期待されています。
</t>
    </r>
    <phoneticPr fontId="5"/>
  </si>
  <si>
    <t>①経常収支比率は、医業収益の改善及び医業外収益の国県補助金の増加により大幅な伸びとなりました。
②医業収支比率は、新型コロナウイルス感染症の影響が長期化する中、入院・外来患者数、手術件数が増加し、医業収益は前年度対比１０３．９％の増加となったものの、医業費用が対前年度比立１０４．１％の増となり、僅かに低下しました。
③累積欠損金比率は、開院当時からの未処理欠損金が大きくなっており、平均値より高くなっていますが、ここ数年で改善しつつあります。
④病床利用率は、コロナ患者の受入れと併せて、高度な医療が提供できる体制づくり、地域連携の強化による経営改善の取り組みを継続したことで、対前年度比１．９％の増加となりました。
⑤入院患者1人1日当たり収益は、手術内容の高度化等により、全国平均を下回っているものの、前年度より改善しました。
⑥外来患者1人1日当たり収益は、検査や外来での手術件数の増加、高額薬品を用いる化学療法を必要とする患者が増加しましたが、外来単価はわずかに低下しました。
⑦職員給与費対医業収益比率は、医師数の増加に伴い給与費が増加しましたが、医業収益の増加により改善しました。
⑧材料費対医業収益比率は前年度から改善したものの、社会情勢等の変化による医療材料の価格上昇が続いており、引き続きコンサルタント業者によるベンチマークを活用しながら、薬品費や診療材料費の価格交渉を継続します。</t>
    <rPh sb="14" eb="16">
      <t>カイゼン</t>
    </rPh>
    <rPh sb="16" eb="17">
      <t>オヨ</t>
    </rPh>
    <rPh sb="30" eb="32">
      <t>ゾウカ</t>
    </rPh>
    <rPh sb="35" eb="37">
      <t>オオハバ</t>
    </rPh>
    <rPh sb="38" eb="39">
      <t>ノ</t>
    </rPh>
    <rPh sb="78" eb="79">
      <t>ナカ</t>
    </rPh>
    <rPh sb="83" eb="85">
      <t>ガイライ</t>
    </rPh>
    <rPh sb="94" eb="96">
      <t>ゾウカ</t>
    </rPh>
    <rPh sb="98" eb="102">
      <t>イギョウシュウエキ</t>
    </rPh>
    <rPh sb="103" eb="105">
      <t>ゼンネン</t>
    </rPh>
    <rPh sb="105" eb="106">
      <t>ド</t>
    </rPh>
    <rPh sb="106" eb="108">
      <t>タイヒ</t>
    </rPh>
    <rPh sb="115" eb="117">
      <t>ゾウカ</t>
    </rPh>
    <rPh sb="125" eb="129">
      <t>イギョウヒヨウ</t>
    </rPh>
    <rPh sb="130" eb="131">
      <t>タイ</t>
    </rPh>
    <rPh sb="131" eb="136">
      <t>ゼンネンドヒリツ</t>
    </rPh>
    <rPh sb="143" eb="144">
      <t>ゾウ</t>
    </rPh>
    <rPh sb="148" eb="149">
      <t>ワズ</t>
    </rPh>
    <rPh sb="151" eb="153">
      <t>テイカ</t>
    </rPh>
    <rPh sb="209" eb="211">
      <t>スウネン</t>
    </rPh>
    <rPh sb="212" eb="214">
      <t>カイゼン</t>
    </rPh>
    <rPh sb="290" eb="291">
      <t>タイ</t>
    </rPh>
    <rPh sb="291" eb="294">
      <t>ゼンネンド</t>
    </rPh>
    <rPh sb="436" eb="438">
      <t>テイカ</t>
    </rPh>
    <rPh sb="485" eb="487">
      <t>ゾウカ</t>
    </rPh>
    <rPh sb="490" eb="492">
      <t>カイゼン</t>
    </rPh>
    <rPh sb="510" eb="513">
      <t>ゼンネンド</t>
    </rPh>
    <rPh sb="515" eb="517">
      <t>カイゼン</t>
    </rPh>
    <rPh sb="523" eb="527">
      <t>シャカイジョウセイ</t>
    </rPh>
    <rPh sb="527" eb="528">
      <t>トウ</t>
    </rPh>
    <rPh sb="529" eb="531">
      <t>ヘンカ</t>
    </rPh>
    <rPh sb="541" eb="543">
      <t>ジョウショウ</t>
    </rPh>
    <rPh sb="544" eb="545">
      <t>ツヅ</t>
    </rPh>
    <rPh sb="550" eb="551">
      <t>ヒ</t>
    </rPh>
    <rPh sb="552" eb="553">
      <t>ツヅ</t>
    </rPh>
    <phoneticPr fontId="5"/>
  </si>
  <si>
    <t>①有形固定資産減価償却率について、蒲郡市民病院は平成９年１０月に現在地へ移転し２２年を経過しており、病院建物本体の減価償却は令和２０年度まで続くため平均値を上回っていますが、器械備品は計画的に更新しています。
②器械備品減価償却率について、高額な医療機器については、財政状況などを考慮しながら計画的に更新しており、最適化を図っています。近年はＡＩを搭載した診療機器や高度な術式に対応するための医療機器を導入しています。また、電子カルテシステムの更新を機に、ICT化に向けた診療体制づくりも一層の推進を図っています。地域の急性期医療を担う二次医療機関として、これからも安心して受診していただけるよう医療機器を整備していきます。</t>
    <rPh sb="157" eb="160">
      <t>サイテキカ</t>
    </rPh>
    <rPh sb="161" eb="162">
      <t>ハカ</t>
    </rPh>
    <rPh sb="168" eb="170">
      <t>キンネン</t>
    </rPh>
    <rPh sb="174" eb="176">
      <t>トウサイ</t>
    </rPh>
    <rPh sb="178" eb="180">
      <t>シンリョウ</t>
    </rPh>
    <rPh sb="180" eb="182">
      <t>キキ</t>
    </rPh>
    <rPh sb="183" eb="185">
      <t>コウド</t>
    </rPh>
    <rPh sb="186" eb="188">
      <t>ジュツシキ</t>
    </rPh>
    <rPh sb="189" eb="191">
      <t>タイオウ</t>
    </rPh>
    <rPh sb="196" eb="198">
      <t>イリョウ</t>
    </rPh>
    <rPh sb="198" eb="200">
      <t>キキ</t>
    </rPh>
    <rPh sb="201" eb="203">
      <t>ドウニュウ</t>
    </rPh>
    <rPh sb="212" eb="214">
      <t>デンシ</t>
    </rPh>
    <rPh sb="222" eb="224">
      <t>コウシン</t>
    </rPh>
    <rPh sb="225" eb="226">
      <t>キ</t>
    </rPh>
    <rPh sb="244" eb="246">
      <t>イッソウ</t>
    </rPh>
    <rPh sb="250" eb="251">
      <t>ハカ</t>
    </rPh>
    <phoneticPr fontId="5"/>
  </si>
  <si>
    <t xml:space="preserve">平成２９年３月に策定した蒲郡市民病院新改革プランに基づき、令和２年度までに３３項目の具体的な取り組みを実践し、平成３０年度に病床利用率は７０％以上、令和元年度には目標年度より１年早く黒字化を達成しました。令和３年度も、令和２年度に引き続き新型コロナウイルス感染症の影響下において黒字決算となりました。
　具体的な取り組みの１つである人間ドック事業は、検査項目の充実を図りながら、市の健康行政への取組についてもさらに協調していきます。
　再編・ネットワーク化については、平成３０年度からの名古屋市立大学と寄附講座の開設により、大学と遜色のない医療の提供を目標として、地域の医療課題の臨床面での研究をすすめるとともに、医師や看護師の育成についても研究を重ねています。開業医と当院、名古屋市立大学病院で連携強化を図りながら、総合病院としての役割を果たすとともに、他大学とも引き続き連携を密にし、経営改善を推進します。　
なお、令和３年度以降は、既存の改革プランの流れを汲んだ院内経営目標を掲げ経営改善を推進しており、令和５年度中に公立病院経営強化プランの策定を予定しています。
</t>
    <rPh sb="460" eb="461">
      <t>チュウ</t>
    </rPh>
    <rPh sb="466" eb="468">
      <t>ケイエイ</t>
    </rPh>
    <rPh sb="468" eb="470">
      <t>キョウカ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</si>
</sst>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
      <sz val="10.5"/>
      <name val="ＭＳ ゴシック"/>
      <family val="3"/>
      <charset val="128"/>
    </font>
    <font>
      <sz val="10"/>
      <name val="ＭＳ ゴシック"/>
      <family val="3"/>
      <charset val="128"/>
    </font>
    <font>
      <sz val="7.8"/>
      <name val="ＭＳ ゴシック"/>
      <family val="3"/>
      <charset val="128"/>
    </font>
    <font>
      <sz val="6"/>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3" fillId="0" borderId="8" xfId="0" applyFont="1" applyBorder="1" applyAlignment="1" applyProtection="1">
      <alignment horizontal="left" vertical="top" wrapText="1" shrinkToFit="1"/>
      <protection locked="0"/>
    </xf>
    <xf numFmtId="0" fontId="23" fillId="0" borderId="0" xfId="0" applyFont="1" applyBorder="1" applyAlignment="1" applyProtection="1">
      <alignment horizontal="left" vertical="top" wrapText="1" shrinkToFit="1"/>
      <protection locked="0"/>
    </xf>
    <xf numFmtId="0" fontId="23" fillId="0" borderId="9" xfId="0" applyFont="1" applyBorder="1" applyAlignment="1" applyProtection="1">
      <alignment horizontal="left" vertical="top" wrapText="1" shrinkToFit="1"/>
      <protection locked="0"/>
    </xf>
    <xf numFmtId="0" fontId="23" fillId="0" borderId="10" xfId="0" applyFont="1" applyBorder="1" applyAlignment="1" applyProtection="1">
      <alignment horizontal="left" vertical="top" wrapText="1" shrinkToFit="1"/>
      <protection locked="0"/>
    </xf>
    <xf numFmtId="0" fontId="23" fillId="0" borderId="1" xfId="0" applyFont="1" applyBorder="1" applyAlignment="1" applyProtection="1">
      <alignment horizontal="left" vertical="top" wrapText="1" shrinkToFit="1"/>
      <protection locked="0"/>
    </xf>
    <xf numFmtId="0" fontId="23"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4" fillId="0" borderId="8"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4" fillId="0" borderId="10"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64.7</c:v>
                </c:pt>
                <c:pt idx="1">
                  <c:v>75.400000000000006</c:v>
                </c:pt>
                <c:pt idx="2">
                  <c:v>81.599999999999994</c:v>
                </c:pt>
                <c:pt idx="3">
                  <c:v>71.2</c:v>
                </c:pt>
                <c:pt idx="4">
                  <c:v>73.099999999999994</c:v>
                </c:pt>
              </c:numCache>
            </c:numRef>
          </c:val>
          <c:extLst>
            <c:ext xmlns:c16="http://schemas.microsoft.com/office/drawing/2014/chart" uri="{C3380CC4-5D6E-409C-BE32-E72D297353CC}">
              <c16:uniqueId val="{00000000-0BA1-45FE-ACEE-1CB00FACDE6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0BA1-45FE-ACEE-1CB00FACDE6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10710</c:v>
                </c:pt>
                <c:pt idx="1">
                  <c:v>11231</c:v>
                </c:pt>
                <c:pt idx="2">
                  <c:v>11745</c:v>
                </c:pt>
                <c:pt idx="3">
                  <c:v>13426</c:v>
                </c:pt>
                <c:pt idx="4">
                  <c:v>13268</c:v>
                </c:pt>
              </c:numCache>
            </c:numRef>
          </c:val>
          <c:extLst>
            <c:ext xmlns:c16="http://schemas.microsoft.com/office/drawing/2014/chart" uri="{C3380CC4-5D6E-409C-BE32-E72D297353CC}">
              <c16:uniqueId val="{00000000-C017-43C0-BAB7-7DB2F6EAAFA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C017-43C0-BAB7-7DB2F6EAAFA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47330</c:v>
                </c:pt>
                <c:pt idx="1">
                  <c:v>43995</c:v>
                </c:pt>
                <c:pt idx="2">
                  <c:v>45981</c:v>
                </c:pt>
                <c:pt idx="3">
                  <c:v>47394</c:v>
                </c:pt>
                <c:pt idx="4">
                  <c:v>47755</c:v>
                </c:pt>
              </c:numCache>
            </c:numRef>
          </c:val>
          <c:extLst>
            <c:ext xmlns:c16="http://schemas.microsoft.com/office/drawing/2014/chart" uri="{C3380CC4-5D6E-409C-BE32-E72D297353CC}">
              <c16:uniqueId val="{00000000-93CB-4F1D-84D2-6EFE5D05965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93CB-4F1D-84D2-6EFE5D05965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232.9</c:v>
                </c:pt>
                <c:pt idx="1">
                  <c:v>217</c:v>
                </c:pt>
                <c:pt idx="2">
                  <c:v>186.5</c:v>
                </c:pt>
                <c:pt idx="3">
                  <c:v>193.4</c:v>
                </c:pt>
                <c:pt idx="4">
                  <c:v>169.6</c:v>
                </c:pt>
              </c:numCache>
            </c:numRef>
          </c:val>
          <c:extLst>
            <c:ext xmlns:c16="http://schemas.microsoft.com/office/drawing/2014/chart" uri="{C3380CC4-5D6E-409C-BE32-E72D297353CC}">
              <c16:uniqueId val="{00000000-D4BE-4669-AABF-D0B5CF50E3E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D4BE-4669-AABF-D0B5CF50E3E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89.4</c:v>
                </c:pt>
                <c:pt idx="1">
                  <c:v>92.2</c:v>
                </c:pt>
                <c:pt idx="2">
                  <c:v>96.6</c:v>
                </c:pt>
                <c:pt idx="3">
                  <c:v>85.6</c:v>
                </c:pt>
                <c:pt idx="4">
                  <c:v>85.4</c:v>
                </c:pt>
              </c:numCache>
            </c:numRef>
          </c:val>
          <c:extLst>
            <c:ext xmlns:c16="http://schemas.microsoft.com/office/drawing/2014/chart" uri="{C3380CC4-5D6E-409C-BE32-E72D297353CC}">
              <c16:uniqueId val="{00000000-29DC-4AE3-BBE0-D03997701B0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29DC-4AE3-BBE0-D03997701B0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96.8</c:v>
                </c:pt>
                <c:pt idx="1">
                  <c:v>98.9</c:v>
                </c:pt>
                <c:pt idx="2">
                  <c:v>106</c:v>
                </c:pt>
                <c:pt idx="3">
                  <c:v>106</c:v>
                </c:pt>
                <c:pt idx="4">
                  <c:v>113.4</c:v>
                </c:pt>
              </c:numCache>
            </c:numRef>
          </c:val>
          <c:extLst>
            <c:ext xmlns:c16="http://schemas.microsoft.com/office/drawing/2014/chart" uri="{C3380CC4-5D6E-409C-BE32-E72D297353CC}">
              <c16:uniqueId val="{00000000-ECA1-46A5-8A20-EB632887AA9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ECA1-46A5-8A20-EB632887AA9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70.2</c:v>
                </c:pt>
                <c:pt idx="1">
                  <c:v>71.099999999999994</c:v>
                </c:pt>
                <c:pt idx="2">
                  <c:v>71.3</c:v>
                </c:pt>
                <c:pt idx="3">
                  <c:v>72.3</c:v>
                </c:pt>
                <c:pt idx="4">
                  <c:v>71.2</c:v>
                </c:pt>
              </c:numCache>
            </c:numRef>
          </c:val>
          <c:extLst>
            <c:ext xmlns:c16="http://schemas.microsoft.com/office/drawing/2014/chart" uri="{C3380CC4-5D6E-409C-BE32-E72D297353CC}">
              <c16:uniqueId val="{00000000-F361-4697-8E12-6D51C7840B5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F361-4697-8E12-6D51C7840B5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76.599999999999994</c:v>
                </c:pt>
                <c:pt idx="1">
                  <c:v>76.099999999999994</c:v>
                </c:pt>
                <c:pt idx="2">
                  <c:v>72.3</c:v>
                </c:pt>
                <c:pt idx="3">
                  <c:v>72.7</c:v>
                </c:pt>
                <c:pt idx="4">
                  <c:v>64.3</c:v>
                </c:pt>
              </c:numCache>
            </c:numRef>
          </c:val>
          <c:extLst>
            <c:ext xmlns:c16="http://schemas.microsoft.com/office/drawing/2014/chart" uri="{C3380CC4-5D6E-409C-BE32-E72D297353CC}">
              <c16:uniqueId val="{00000000-FA2B-40A6-9308-CCC0F83ABD8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FA2B-40A6-9308-CCC0F83ABD8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60269280</c:v>
                </c:pt>
                <c:pt idx="1">
                  <c:v>61065134</c:v>
                </c:pt>
                <c:pt idx="2">
                  <c:v>62316084</c:v>
                </c:pt>
                <c:pt idx="3">
                  <c:v>63034780</c:v>
                </c:pt>
                <c:pt idx="4">
                  <c:v>64183652</c:v>
                </c:pt>
              </c:numCache>
            </c:numRef>
          </c:val>
          <c:extLst>
            <c:ext xmlns:c16="http://schemas.microsoft.com/office/drawing/2014/chart" uri="{C3380CC4-5D6E-409C-BE32-E72D297353CC}">
              <c16:uniqueId val="{00000000-F285-45B2-B362-25B0E719D99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F285-45B2-B362-25B0E719D99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20.8</c:v>
                </c:pt>
                <c:pt idx="1">
                  <c:v>21</c:v>
                </c:pt>
                <c:pt idx="2">
                  <c:v>21.9</c:v>
                </c:pt>
                <c:pt idx="3">
                  <c:v>24.3</c:v>
                </c:pt>
                <c:pt idx="4">
                  <c:v>23.1</c:v>
                </c:pt>
              </c:numCache>
            </c:numRef>
          </c:val>
          <c:extLst>
            <c:ext xmlns:c16="http://schemas.microsoft.com/office/drawing/2014/chart" uri="{C3380CC4-5D6E-409C-BE32-E72D297353CC}">
              <c16:uniqueId val="{00000000-BDA3-4354-ADD7-1B398015AD0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BDA3-4354-ADD7-1B398015AD0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57.6</c:v>
                </c:pt>
                <c:pt idx="1">
                  <c:v>55</c:v>
                </c:pt>
                <c:pt idx="2">
                  <c:v>52</c:v>
                </c:pt>
                <c:pt idx="3">
                  <c:v>62.9</c:v>
                </c:pt>
                <c:pt idx="4">
                  <c:v>62.2</c:v>
                </c:pt>
              </c:numCache>
            </c:numRef>
          </c:val>
          <c:extLst>
            <c:ext xmlns:c16="http://schemas.microsoft.com/office/drawing/2014/chart" uri="{C3380CC4-5D6E-409C-BE32-E72D297353CC}">
              <c16:uniqueId val="{00000000-2092-4859-B7D7-7289D6B8F81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2092-4859-B7D7-7289D6B8F81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3" customWidth="1"/>
    <col min="393" max="393" width="2.61328125"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70" t="str">
        <f>データ!H6</f>
        <v>愛知県蒲郡市　蒲郡市民病院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5">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382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2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2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29</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382</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2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5">
      <c r="A12" s="2"/>
      <c r="B12" s="86">
        <f>データ!U6</f>
        <v>79261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27534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328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328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3">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2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192</v>
      </c>
      <c r="NK22" s="116"/>
      <c r="NL22" s="116"/>
      <c r="NM22" s="116"/>
      <c r="NN22" s="116"/>
      <c r="NO22" s="116"/>
      <c r="NP22" s="116"/>
      <c r="NQ22" s="116"/>
      <c r="NR22" s="116"/>
      <c r="NS22" s="116"/>
      <c r="NT22" s="116"/>
      <c r="NU22" s="116"/>
      <c r="NV22" s="116"/>
      <c r="NW22" s="116"/>
      <c r="NX22" s="117"/>
      <c r="OC22" s="18" t="s">
        <v>46</v>
      </c>
    </row>
    <row r="23" spans="1:393" ht="13.5" customHeight="1" x14ac:dyDescent="0.2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5">
      <c r="A33" s="2"/>
      <c r="B33" s="15"/>
      <c r="D33" s="5"/>
      <c r="E33" s="5"/>
      <c r="F33" s="5"/>
      <c r="G33" s="127" t="s">
        <v>57</v>
      </c>
      <c r="H33" s="127"/>
      <c r="I33" s="127"/>
      <c r="J33" s="127"/>
      <c r="K33" s="127"/>
      <c r="L33" s="127"/>
      <c r="M33" s="127"/>
      <c r="N33" s="127"/>
      <c r="O33" s="127"/>
      <c r="P33" s="128">
        <f>データ!AI7</f>
        <v>96.8</v>
      </c>
      <c r="Q33" s="129"/>
      <c r="R33" s="129"/>
      <c r="S33" s="129"/>
      <c r="T33" s="129"/>
      <c r="U33" s="129"/>
      <c r="V33" s="129"/>
      <c r="W33" s="129"/>
      <c r="X33" s="129"/>
      <c r="Y33" s="129"/>
      <c r="Z33" s="129"/>
      <c r="AA33" s="129"/>
      <c r="AB33" s="129"/>
      <c r="AC33" s="129"/>
      <c r="AD33" s="130"/>
      <c r="AE33" s="128">
        <f>データ!AJ7</f>
        <v>98.9</v>
      </c>
      <c r="AF33" s="129"/>
      <c r="AG33" s="129"/>
      <c r="AH33" s="129"/>
      <c r="AI33" s="129"/>
      <c r="AJ33" s="129"/>
      <c r="AK33" s="129"/>
      <c r="AL33" s="129"/>
      <c r="AM33" s="129"/>
      <c r="AN33" s="129"/>
      <c r="AO33" s="129"/>
      <c r="AP33" s="129"/>
      <c r="AQ33" s="129"/>
      <c r="AR33" s="129"/>
      <c r="AS33" s="130"/>
      <c r="AT33" s="128">
        <f>データ!AK7</f>
        <v>106</v>
      </c>
      <c r="AU33" s="129"/>
      <c r="AV33" s="129"/>
      <c r="AW33" s="129"/>
      <c r="AX33" s="129"/>
      <c r="AY33" s="129"/>
      <c r="AZ33" s="129"/>
      <c r="BA33" s="129"/>
      <c r="BB33" s="129"/>
      <c r="BC33" s="129"/>
      <c r="BD33" s="129"/>
      <c r="BE33" s="129"/>
      <c r="BF33" s="129"/>
      <c r="BG33" s="129"/>
      <c r="BH33" s="130"/>
      <c r="BI33" s="128">
        <f>データ!AL7</f>
        <v>106</v>
      </c>
      <c r="BJ33" s="129"/>
      <c r="BK33" s="129"/>
      <c r="BL33" s="129"/>
      <c r="BM33" s="129"/>
      <c r="BN33" s="129"/>
      <c r="BO33" s="129"/>
      <c r="BP33" s="129"/>
      <c r="BQ33" s="129"/>
      <c r="BR33" s="129"/>
      <c r="BS33" s="129"/>
      <c r="BT33" s="129"/>
      <c r="BU33" s="129"/>
      <c r="BV33" s="129"/>
      <c r="BW33" s="130"/>
      <c r="BX33" s="128">
        <f>データ!AM7</f>
        <v>113.4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89.4</v>
      </c>
      <c r="DE33" s="129"/>
      <c r="DF33" s="129"/>
      <c r="DG33" s="129"/>
      <c r="DH33" s="129"/>
      <c r="DI33" s="129"/>
      <c r="DJ33" s="129"/>
      <c r="DK33" s="129"/>
      <c r="DL33" s="129"/>
      <c r="DM33" s="129"/>
      <c r="DN33" s="129"/>
      <c r="DO33" s="129"/>
      <c r="DP33" s="129"/>
      <c r="DQ33" s="129"/>
      <c r="DR33" s="130"/>
      <c r="DS33" s="128">
        <f>データ!AU7</f>
        <v>92.2</v>
      </c>
      <c r="DT33" s="129"/>
      <c r="DU33" s="129"/>
      <c r="DV33" s="129"/>
      <c r="DW33" s="129"/>
      <c r="DX33" s="129"/>
      <c r="DY33" s="129"/>
      <c r="DZ33" s="129"/>
      <c r="EA33" s="129"/>
      <c r="EB33" s="129"/>
      <c r="EC33" s="129"/>
      <c r="ED33" s="129"/>
      <c r="EE33" s="129"/>
      <c r="EF33" s="129"/>
      <c r="EG33" s="130"/>
      <c r="EH33" s="128">
        <f>データ!AV7</f>
        <v>96.6</v>
      </c>
      <c r="EI33" s="129"/>
      <c r="EJ33" s="129"/>
      <c r="EK33" s="129"/>
      <c r="EL33" s="129"/>
      <c r="EM33" s="129"/>
      <c r="EN33" s="129"/>
      <c r="EO33" s="129"/>
      <c r="EP33" s="129"/>
      <c r="EQ33" s="129"/>
      <c r="ER33" s="129"/>
      <c r="ES33" s="129"/>
      <c r="ET33" s="129"/>
      <c r="EU33" s="129"/>
      <c r="EV33" s="130"/>
      <c r="EW33" s="128">
        <f>データ!AW7</f>
        <v>85.6</v>
      </c>
      <c r="EX33" s="129"/>
      <c r="EY33" s="129"/>
      <c r="EZ33" s="129"/>
      <c r="FA33" s="129"/>
      <c r="FB33" s="129"/>
      <c r="FC33" s="129"/>
      <c r="FD33" s="129"/>
      <c r="FE33" s="129"/>
      <c r="FF33" s="129"/>
      <c r="FG33" s="129"/>
      <c r="FH33" s="129"/>
      <c r="FI33" s="129"/>
      <c r="FJ33" s="129"/>
      <c r="FK33" s="130"/>
      <c r="FL33" s="128">
        <f>データ!AX7</f>
        <v>85.4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232.9</v>
      </c>
      <c r="GS33" s="129"/>
      <c r="GT33" s="129"/>
      <c r="GU33" s="129"/>
      <c r="GV33" s="129"/>
      <c r="GW33" s="129"/>
      <c r="GX33" s="129"/>
      <c r="GY33" s="129"/>
      <c r="GZ33" s="129"/>
      <c r="HA33" s="129"/>
      <c r="HB33" s="129"/>
      <c r="HC33" s="129"/>
      <c r="HD33" s="129"/>
      <c r="HE33" s="129"/>
      <c r="HF33" s="130"/>
      <c r="HG33" s="128">
        <f>データ!BF7</f>
        <v>217</v>
      </c>
      <c r="HH33" s="129"/>
      <c r="HI33" s="129"/>
      <c r="HJ33" s="129"/>
      <c r="HK33" s="129"/>
      <c r="HL33" s="129"/>
      <c r="HM33" s="129"/>
      <c r="HN33" s="129"/>
      <c r="HO33" s="129"/>
      <c r="HP33" s="129"/>
      <c r="HQ33" s="129"/>
      <c r="HR33" s="129"/>
      <c r="HS33" s="129"/>
      <c r="HT33" s="129"/>
      <c r="HU33" s="130"/>
      <c r="HV33" s="128">
        <f>データ!BG7</f>
        <v>186.5</v>
      </c>
      <c r="HW33" s="129"/>
      <c r="HX33" s="129"/>
      <c r="HY33" s="129"/>
      <c r="HZ33" s="129"/>
      <c r="IA33" s="129"/>
      <c r="IB33" s="129"/>
      <c r="IC33" s="129"/>
      <c r="ID33" s="129"/>
      <c r="IE33" s="129"/>
      <c r="IF33" s="129"/>
      <c r="IG33" s="129"/>
      <c r="IH33" s="129"/>
      <c r="II33" s="129"/>
      <c r="IJ33" s="130"/>
      <c r="IK33" s="128">
        <f>データ!BH7</f>
        <v>193.4</v>
      </c>
      <c r="IL33" s="129"/>
      <c r="IM33" s="129"/>
      <c r="IN33" s="129"/>
      <c r="IO33" s="129"/>
      <c r="IP33" s="129"/>
      <c r="IQ33" s="129"/>
      <c r="IR33" s="129"/>
      <c r="IS33" s="129"/>
      <c r="IT33" s="129"/>
      <c r="IU33" s="129"/>
      <c r="IV33" s="129"/>
      <c r="IW33" s="129"/>
      <c r="IX33" s="129"/>
      <c r="IY33" s="130"/>
      <c r="IZ33" s="128">
        <f>データ!BI7</f>
        <v>169.6</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64.7</v>
      </c>
      <c r="KG33" s="129"/>
      <c r="KH33" s="129"/>
      <c r="KI33" s="129"/>
      <c r="KJ33" s="129"/>
      <c r="KK33" s="129"/>
      <c r="KL33" s="129"/>
      <c r="KM33" s="129"/>
      <c r="KN33" s="129"/>
      <c r="KO33" s="129"/>
      <c r="KP33" s="129"/>
      <c r="KQ33" s="129"/>
      <c r="KR33" s="129"/>
      <c r="KS33" s="129"/>
      <c r="KT33" s="130"/>
      <c r="KU33" s="128">
        <f>データ!BQ7</f>
        <v>75.400000000000006</v>
      </c>
      <c r="KV33" s="129"/>
      <c r="KW33" s="129"/>
      <c r="KX33" s="129"/>
      <c r="KY33" s="129"/>
      <c r="KZ33" s="129"/>
      <c r="LA33" s="129"/>
      <c r="LB33" s="129"/>
      <c r="LC33" s="129"/>
      <c r="LD33" s="129"/>
      <c r="LE33" s="129"/>
      <c r="LF33" s="129"/>
      <c r="LG33" s="129"/>
      <c r="LH33" s="129"/>
      <c r="LI33" s="130"/>
      <c r="LJ33" s="128">
        <f>データ!BR7</f>
        <v>81.599999999999994</v>
      </c>
      <c r="LK33" s="129"/>
      <c r="LL33" s="129"/>
      <c r="LM33" s="129"/>
      <c r="LN33" s="129"/>
      <c r="LO33" s="129"/>
      <c r="LP33" s="129"/>
      <c r="LQ33" s="129"/>
      <c r="LR33" s="129"/>
      <c r="LS33" s="129"/>
      <c r="LT33" s="129"/>
      <c r="LU33" s="129"/>
      <c r="LV33" s="129"/>
      <c r="LW33" s="129"/>
      <c r="LX33" s="130"/>
      <c r="LY33" s="128">
        <f>データ!BS7</f>
        <v>71.2</v>
      </c>
      <c r="LZ33" s="129"/>
      <c r="MA33" s="129"/>
      <c r="MB33" s="129"/>
      <c r="MC33" s="129"/>
      <c r="MD33" s="129"/>
      <c r="ME33" s="129"/>
      <c r="MF33" s="129"/>
      <c r="MG33" s="129"/>
      <c r="MH33" s="129"/>
      <c r="MI33" s="129"/>
      <c r="MJ33" s="129"/>
      <c r="MK33" s="129"/>
      <c r="ML33" s="129"/>
      <c r="MM33" s="130"/>
      <c r="MN33" s="128">
        <f>データ!BT7</f>
        <v>73.099999999999994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5">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2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7" t="s">
        <v>193</v>
      </c>
      <c r="NK39" s="168"/>
      <c r="NL39" s="168"/>
      <c r="NM39" s="168"/>
      <c r="NN39" s="168"/>
      <c r="NO39" s="168"/>
      <c r="NP39" s="168"/>
      <c r="NQ39" s="168"/>
      <c r="NR39" s="168"/>
      <c r="NS39" s="168"/>
      <c r="NT39" s="168"/>
      <c r="NU39" s="168"/>
      <c r="NV39" s="168"/>
      <c r="NW39" s="168"/>
      <c r="NX39" s="169"/>
      <c r="OC39" s="18" t="s">
        <v>67</v>
      </c>
    </row>
    <row r="40" spans="1:393" ht="13.5" customHeight="1" x14ac:dyDescent="0.2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7"/>
      <c r="NK40" s="168"/>
      <c r="NL40" s="168"/>
      <c r="NM40" s="168"/>
      <c r="NN40" s="168"/>
      <c r="NO40" s="168"/>
      <c r="NP40" s="168"/>
      <c r="NQ40" s="168"/>
      <c r="NR40" s="168"/>
      <c r="NS40" s="168"/>
      <c r="NT40" s="168"/>
      <c r="NU40" s="168"/>
      <c r="NV40" s="168"/>
      <c r="NW40" s="168"/>
      <c r="NX40" s="169"/>
      <c r="OC40" s="18" t="s">
        <v>68</v>
      </c>
    </row>
    <row r="41" spans="1:393" ht="13.5" customHeight="1" x14ac:dyDescent="0.2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7"/>
      <c r="NK41" s="168"/>
      <c r="NL41" s="168"/>
      <c r="NM41" s="168"/>
      <c r="NN41" s="168"/>
      <c r="NO41" s="168"/>
      <c r="NP41" s="168"/>
      <c r="NQ41" s="168"/>
      <c r="NR41" s="168"/>
      <c r="NS41" s="168"/>
      <c r="NT41" s="168"/>
      <c r="NU41" s="168"/>
      <c r="NV41" s="168"/>
      <c r="NW41" s="168"/>
      <c r="NX41" s="169"/>
      <c r="OC41" s="18" t="s">
        <v>69</v>
      </c>
    </row>
    <row r="42" spans="1:393" ht="13.5" customHeight="1" x14ac:dyDescent="0.2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7"/>
      <c r="NK42" s="168"/>
      <c r="NL42" s="168"/>
      <c r="NM42" s="168"/>
      <c r="NN42" s="168"/>
      <c r="NO42" s="168"/>
      <c r="NP42" s="168"/>
      <c r="NQ42" s="168"/>
      <c r="NR42" s="168"/>
      <c r="NS42" s="168"/>
      <c r="NT42" s="168"/>
      <c r="NU42" s="168"/>
      <c r="NV42" s="168"/>
      <c r="NW42" s="168"/>
      <c r="NX42" s="169"/>
      <c r="OC42" s="18" t="s">
        <v>70</v>
      </c>
    </row>
    <row r="43" spans="1:393" ht="13.5" customHeight="1" x14ac:dyDescent="0.2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7"/>
      <c r="NK43" s="168"/>
      <c r="NL43" s="168"/>
      <c r="NM43" s="168"/>
      <c r="NN43" s="168"/>
      <c r="NO43" s="168"/>
      <c r="NP43" s="168"/>
      <c r="NQ43" s="168"/>
      <c r="NR43" s="168"/>
      <c r="NS43" s="168"/>
      <c r="NT43" s="168"/>
      <c r="NU43" s="168"/>
      <c r="NV43" s="168"/>
      <c r="NW43" s="168"/>
      <c r="NX43" s="169"/>
      <c r="OC43" s="18" t="s">
        <v>71</v>
      </c>
    </row>
    <row r="44" spans="1:393" ht="13.5" customHeight="1" x14ac:dyDescent="0.2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7"/>
      <c r="NK44" s="168"/>
      <c r="NL44" s="168"/>
      <c r="NM44" s="168"/>
      <c r="NN44" s="168"/>
      <c r="NO44" s="168"/>
      <c r="NP44" s="168"/>
      <c r="NQ44" s="168"/>
      <c r="NR44" s="168"/>
      <c r="NS44" s="168"/>
      <c r="NT44" s="168"/>
      <c r="NU44" s="168"/>
      <c r="NV44" s="168"/>
      <c r="NW44" s="168"/>
      <c r="NX44" s="169"/>
      <c r="OC44" s="18" t="s">
        <v>72</v>
      </c>
    </row>
    <row r="45" spans="1:393" ht="13.5" customHeight="1" x14ac:dyDescent="0.2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7"/>
      <c r="NK45" s="168"/>
      <c r="NL45" s="168"/>
      <c r="NM45" s="168"/>
      <c r="NN45" s="168"/>
      <c r="NO45" s="168"/>
      <c r="NP45" s="168"/>
      <c r="NQ45" s="168"/>
      <c r="NR45" s="168"/>
      <c r="NS45" s="168"/>
      <c r="NT45" s="168"/>
      <c r="NU45" s="168"/>
      <c r="NV45" s="168"/>
      <c r="NW45" s="168"/>
      <c r="NX45" s="169"/>
      <c r="OC45" s="18" t="s">
        <v>73</v>
      </c>
    </row>
    <row r="46" spans="1:393" ht="13.5" customHeight="1" x14ac:dyDescent="0.2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7"/>
      <c r="NK46" s="168"/>
      <c r="NL46" s="168"/>
      <c r="NM46" s="168"/>
      <c r="NN46" s="168"/>
      <c r="NO46" s="168"/>
      <c r="NP46" s="168"/>
      <c r="NQ46" s="168"/>
      <c r="NR46" s="168"/>
      <c r="NS46" s="168"/>
      <c r="NT46" s="168"/>
      <c r="NU46" s="168"/>
      <c r="NV46" s="168"/>
      <c r="NW46" s="168"/>
      <c r="NX46" s="169"/>
      <c r="OC46" s="18" t="s">
        <v>74</v>
      </c>
    </row>
    <row r="47" spans="1:393" ht="13.5" customHeight="1" x14ac:dyDescent="0.2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7"/>
      <c r="NK47" s="168"/>
      <c r="NL47" s="168"/>
      <c r="NM47" s="168"/>
      <c r="NN47" s="168"/>
      <c r="NO47" s="168"/>
      <c r="NP47" s="168"/>
      <c r="NQ47" s="168"/>
      <c r="NR47" s="168"/>
      <c r="NS47" s="168"/>
      <c r="NT47" s="168"/>
      <c r="NU47" s="168"/>
      <c r="NV47" s="168"/>
      <c r="NW47" s="168"/>
      <c r="NX47" s="169"/>
      <c r="OC47" s="18" t="s">
        <v>75</v>
      </c>
    </row>
    <row r="48" spans="1:393" ht="13.5" customHeight="1" x14ac:dyDescent="0.2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7"/>
      <c r="NK48" s="168"/>
      <c r="NL48" s="168"/>
      <c r="NM48" s="168"/>
      <c r="NN48" s="168"/>
      <c r="NO48" s="168"/>
      <c r="NP48" s="168"/>
      <c r="NQ48" s="168"/>
      <c r="NR48" s="168"/>
      <c r="NS48" s="168"/>
      <c r="NT48" s="168"/>
      <c r="NU48" s="168"/>
      <c r="NV48" s="168"/>
      <c r="NW48" s="168"/>
      <c r="NX48" s="169"/>
      <c r="OC48" s="18" t="s">
        <v>76</v>
      </c>
    </row>
    <row r="49" spans="1:393" ht="13.5" customHeight="1" x14ac:dyDescent="0.2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7"/>
      <c r="NK49" s="168"/>
      <c r="NL49" s="168"/>
      <c r="NM49" s="168"/>
      <c r="NN49" s="168"/>
      <c r="NO49" s="168"/>
      <c r="NP49" s="168"/>
      <c r="NQ49" s="168"/>
      <c r="NR49" s="168"/>
      <c r="NS49" s="168"/>
      <c r="NT49" s="168"/>
      <c r="NU49" s="168"/>
      <c r="NV49" s="168"/>
      <c r="NW49" s="168"/>
      <c r="NX49" s="169"/>
      <c r="OC49" s="18" t="s">
        <v>77</v>
      </c>
    </row>
    <row r="50" spans="1:393" ht="13.5" customHeight="1" x14ac:dyDescent="0.2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7"/>
      <c r="NK50" s="168"/>
      <c r="NL50" s="168"/>
      <c r="NM50" s="168"/>
      <c r="NN50" s="168"/>
      <c r="NO50" s="168"/>
      <c r="NP50" s="168"/>
      <c r="NQ50" s="168"/>
      <c r="NR50" s="168"/>
      <c r="NS50" s="168"/>
      <c r="NT50" s="168"/>
      <c r="NU50" s="168"/>
      <c r="NV50" s="168"/>
      <c r="NW50" s="168"/>
      <c r="NX50" s="169"/>
      <c r="OC50" s="18" t="s">
        <v>78</v>
      </c>
    </row>
    <row r="51" spans="1:393" ht="13.5" customHeight="1" x14ac:dyDescent="0.2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70"/>
      <c r="NK51" s="171"/>
      <c r="NL51" s="171"/>
      <c r="NM51" s="171"/>
      <c r="NN51" s="171"/>
      <c r="NO51" s="171"/>
      <c r="NP51" s="171"/>
      <c r="NQ51" s="171"/>
      <c r="NR51" s="171"/>
      <c r="NS51" s="171"/>
      <c r="NT51" s="171"/>
      <c r="NU51" s="171"/>
      <c r="NV51" s="171"/>
      <c r="NW51" s="171"/>
      <c r="NX51" s="172"/>
      <c r="OC51" s="18" t="s">
        <v>79</v>
      </c>
    </row>
    <row r="52" spans="1:393" ht="13.5" customHeight="1" x14ac:dyDescent="0.2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37" t="s">
        <v>194</v>
      </c>
      <c r="NK54" s="138"/>
      <c r="NL54" s="138"/>
      <c r="NM54" s="138"/>
      <c r="NN54" s="138"/>
      <c r="NO54" s="138"/>
      <c r="NP54" s="138"/>
      <c r="NQ54" s="138"/>
      <c r="NR54" s="138"/>
      <c r="NS54" s="138"/>
      <c r="NT54" s="138"/>
      <c r="NU54" s="138"/>
      <c r="NV54" s="138"/>
      <c r="NW54" s="138"/>
      <c r="NX54" s="139"/>
      <c r="OC54" s="18" t="s">
        <v>83</v>
      </c>
    </row>
    <row r="55" spans="1:393" ht="13.5" customHeight="1" x14ac:dyDescent="0.25">
      <c r="A55" s="2"/>
      <c r="B55" s="15"/>
      <c r="C55" s="5"/>
      <c r="D55" s="5"/>
      <c r="E55" s="5"/>
      <c r="F55" s="5"/>
      <c r="G55" s="127" t="s">
        <v>57</v>
      </c>
      <c r="H55" s="127"/>
      <c r="I55" s="127"/>
      <c r="J55" s="127"/>
      <c r="K55" s="127"/>
      <c r="L55" s="127"/>
      <c r="M55" s="127"/>
      <c r="N55" s="127"/>
      <c r="O55" s="127"/>
      <c r="P55" s="143">
        <f>データ!CA7</f>
        <v>47330</v>
      </c>
      <c r="Q55" s="144"/>
      <c r="R55" s="144"/>
      <c r="S55" s="144"/>
      <c r="T55" s="144"/>
      <c r="U55" s="144"/>
      <c r="V55" s="144"/>
      <c r="W55" s="144"/>
      <c r="X55" s="144"/>
      <c r="Y55" s="144"/>
      <c r="Z55" s="144"/>
      <c r="AA55" s="144"/>
      <c r="AB55" s="144"/>
      <c r="AC55" s="144"/>
      <c r="AD55" s="145"/>
      <c r="AE55" s="143">
        <f>データ!CB7</f>
        <v>43995</v>
      </c>
      <c r="AF55" s="144"/>
      <c r="AG55" s="144"/>
      <c r="AH55" s="144"/>
      <c r="AI55" s="144"/>
      <c r="AJ55" s="144"/>
      <c r="AK55" s="144"/>
      <c r="AL55" s="144"/>
      <c r="AM55" s="144"/>
      <c r="AN55" s="144"/>
      <c r="AO55" s="144"/>
      <c r="AP55" s="144"/>
      <c r="AQ55" s="144"/>
      <c r="AR55" s="144"/>
      <c r="AS55" s="145"/>
      <c r="AT55" s="143">
        <f>データ!CC7</f>
        <v>45981</v>
      </c>
      <c r="AU55" s="144"/>
      <c r="AV55" s="144"/>
      <c r="AW55" s="144"/>
      <c r="AX55" s="144"/>
      <c r="AY55" s="144"/>
      <c r="AZ55" s="144"/>
      <c r="BA55" s="144"/>
      <c r="BB55" s="144"/>
      <c r="BC55" s="144"/>
      <c r="BD55" s="144"/>
      <c r="BE55" s="144"/>
      <c r="BF55" s="144"/>
      <c r="BG55" s="144"/>
      <c r="BH55" s="145"/>
      <c r="BI55" s="143">
        <f>データ!CD7</f>
        <v>47394</v>
      </c>
      <c r="BJ55" s="144"/>
      <c r="BK55" s="144"/>
      <c r="BL55" s="144"/>
      <c r="BM55" s="144"/>
      <c r="BN55" s="144"/>
      <c r="BO55" s="144"/>
      <c r="BP55" s="144"/>
      <c r="BQ55" s="144"/>
      <c r="BR55" s="144"/>
      <c r="BS55" s="144"/>
      <c r="BT55" s="144"/>
      <c r="BU55" s="144"/>
      <c r="BV55" s="144"/>
      <c r="BW55" s="145"/>
      <c r="BX55" s="143">
        <f>データ!CE7</f>
        <v>47755</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10710</v>
      </c>
      <c r="DE55" s="144"/>
      <c r="DF55" s="144"/>
      <c r="DG55" s="144"/>
      <c r="DH55" s="144"/>
      <c r="DI55" s="144"/>
      <c r="DJ55" s="144"/>
      <c r="DK55" s="144"/>
      <c r="DL55" s="144"/>
      <c r="DM55" s="144"/>
      <c r="DN55" s="144"/>
      <c r="DO55" s="144"/>
      <c r="DP55" s="144"/>
      <c r="DQ55" s="144"/>
      <c r="DR55" s="145"/>
      <c r="DS55" s="143">
        <f>データ!CM7</f>
        <v>11231</v>
      </c>
      <c r="DT55" s="144"/>
      <c r="DU55" s="144"/>
      <c r="DV55" s="144"/>
      <c r="DW55" s="144"/>
      <c r="DX55" s="144"/>
      <c r="DY55" s="144"/>
      <c r="DZ55" s="144"/>
      <c r="EA55" s="144"/>
      <c r="EB55" s="144"/>
      <c r="EC55" s="144"/>
      <c r="ED55" s="144"/>
      <c r="EE55" s="144"/>
      <c r="EF55" s="144"/>
      <c r="EG55" s="145"/>
      <c r="EH55" s="143">
        <f>データ!CN7</f>
        <v>11745</v>
      </c>
      <c r="EI55" s="144"/>
      <c r="EJ55" s="144"/>
      <c r="EK55" s="144"/>
      <c r="EL55" s="144"/>
      <c r="EM55" s="144"/>
      <c r="EN55" s="144"/>
      <c r="EO55" s="144"/>
      <c r="EP55" s="144"/>
      <c r="EQ55" s="144"/>
      <c r="ER55" s="144"/>
      <c r="ES55" s="144"/>
      <c r="ET55" s="144"/>
      <c r="EU55" s="144"/>
      <c r="EV55" s="145"/>
      <c r="EW55" s="143">
        <f>データ!CO7</f>
        <v>13426</v>
      </c>
      <c r="EX55" s="144"/>
      <c r="EY55" s="144"/>
      <c r="EZ55" s="144"/>
      <c r="FA55" s="144"/>
      <c r="FB55" s="144"/>
      <c r="FC55" s="144"/>
      <c r="FD55" s="144"/>
      <c r="FE55" s="144"/>
      <c r="FF55" s="144"/>
      <c r="FG55" s="144"/>
      <c r="FH55" s="144"/>
      <c r="FI55" s="144"/>
      <c r="FJ55" s="144"/>
      <c r="FK55" s="145"/>
      <c r="FL55" s="143">
        <f>データ!CP7</f>
        <v>13268</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57.6</v>
      </c>
      <c r="GS55" s="129"/>
      <c r="GT55" s="129"/>
      <c r="GU55" s="129"/>
      <c r="GV55" s="129"/>
      <c r="GW55" s="129"/>
      <c r="GX55" s="129"/>
      <c r="GY55" s="129"/>
      <c r="GZ55" s="129"/>
      <c r="HA55" s="129"/>
      <c r="HB55" s="129"/>
      <c r="HC55" s="129"/>
      <c r="HD55" s="129"/>
      <c r="HE55" s="129"/>
      <c r="HF55" s="130"/>
      <c r="HG55" s="128">
        <f>データ!CX7</f>
        <v>55</v>
      </c>
      <c r="HH55" s="129"/>
      <c r="HI55" s="129"/>
      <c r="HJ55" s="129"/>
      <c r="HK55" s="129"/>
      <c r="HL55" s="129"/>
      <c r="HM55" s="129"/>
      <c r="HN55" s="129"/>
      <c r="HO55" s="129"/>
      <c r="HP55" s="129"/>
      <c r="HQ55" s="129"/>
      <c r="HR55" s="129"/>
      <c r="HS55" s="129"/>
      <c r="HT55" s="129"/>
      <c r="HU55" s="130"/>
      <c r="HV55" s="128">
        <f>データ!CY7</f>
        <v>52</v>
      </c>
      <c r="HW55" s="129"/>
      <c r="HX55" s="129"/>
      <c r="HY55" s="129"/>
      <c r="HZ55" s="129"/>
      <c r="IA55" s="129"/>
      <c r="IB55" s="129"/>
      <c r="IC55" s="129"/>
      <c r="ID55" s="129"/>
      <c r="IE55" s="129"/>
      <c r="IF55" s="129"/>
      <c r="IG55" s="129"/>
      <c r="IH55" s="129"/>
      <c r="II55" s="129"/>
      <c r="IJ55" s="130"/>
      <c r="IK55" s="128">
        <f>データ!CZ7</f>
        <v>62.9</v>
      </c>
      <c r="IL55" s="129"/>
      <c r="IM55" s="129"/>
      <c r="IN55" s="129"/>
      <c r="IO55" s="129"/>
      <c r="IP55" s="129"/>
      <c r="IQ55" s="129"/>
      <c r="IR55" s="129"/>
      <c r="IS55" s="129"/>
      <c r="IT55" s="129"/>
      <c r="IU55" s="129"/>
      <c r="IV55" s="129"/>
      <c r="IW55" s="129"/>
      <c r="IX55" s="129"/>
      <c r="IY55" s="130"/>
      <c r="IZ55" s="128">
        <f>データ!DA7</f>
        <v>62.2</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20.8</v>
      </c>
      <c r="KG55" s="129"/>
      <c r="KH55" s="129"/>
      <c r="KI55" s="129"/>
      <c r="KJ55" s="129"/>
      <c r="KK55" s="129"/>
      <c r="KL55" s="129"/>
      <c r="KM55" s="129"/>
      <c r="KN55" s="129"/>
      <c r="KO55" s="129"/>
      <c r="KP55" s="129"/>
      <c r="KQ55" s="129"/>
      <c r="KR55" s="129"/>
      <c r="KS55" s="129"/>
      <c r="KT55" s="130"/>
      <c r="KU55" s="128">
        <f>データ!DI7</f>
        <v>21</v>
      </c>
      <c r="KV55" s="129"/>
      <c r="KW55" s="129"/>
      <c r="KX55" s="129"/>
      <c r="KY55" s="129"/>
      <c r="KZ55" s="129"/>
      <c r="LA55" s="129"/>
      <c r="LB55" s="129"/>
      <c r="LC55" s="129"/>
      <c r="LD55" s="129"/>
      <c r="LE55" s="129"/>
      <c r="LF55" s="129"/>
      <c r="LG55" s="129"/>
      <c r="LH55" s="129"/>
      <c r="LI55" s="130"/>
      <c r="LJ55" s="128">
        <f>データ!DJ7</f>
        <v>21.9</v>
      </c>
      <c r="LK55" s="129"/>
      <c r="LL55" s="129"/>
      <c r="LM55" s="129"/>
      <c r="LN55" s="129"/>
      <c r="LO55" s="129"/>
      <c r="LP55" s="129"/>
      <c r="LQ55" s="129"/>
      <c r="LR55" s="129"/>
      <c r="LS55" s="129"/>
      <c r="LT55" s="129"/>
      <c r="LU55" s="129"/>
      <c r="LV55" s="129"/>
      <c r="LW55" s="129"/>
      <c r="LX55" s="130"/>
      <c r="LY55" s="128">
        <f>データ!DK7</f>
        <v>24.3</v>
      </c>
      <c r="LZ55" s="129"/>
      <c r="MA55" s="129"/>
      <c r="MB55" s="129"/>
      <c r="MC55" s="129"/>
      <c r="MD55" s="129"/>
      <c r="ME55" s="129"/>
      <c r="MF55" s="129"/>
      <c r="MG55" s="129"/>
      <c r="MH55" s="129"/>
      <c r="MI55" s="129"/>
      <c r="MJ55" s="129"/>
      <c r="MK55" s="129"/>
      <c r="ML55" s="129"/>
      <c r="MM55" s="130"/>
      <c r="MN55" s="128">
        <f>データ!DL7</f>
        <v>23.1</v>
      </c>
      <c r="MO55" s="129"/>
      <c r="MP55" s="129"/>
      <c r="MQ55" s="129"/>
      <c r="MR55" s="129"/>
      <c r="MS55" s="129"/>
      <c r="MT55" s="129"/>
      <c r="MU55" s="129"/>
      <c r="MV55" s="129"/>
      <c r="MW55" s="129"/>
      <c r="MX55" s="129"/>
      <c r="MY55" s="129"/>
      <c r="MZ55" s="129"/>
      <c r="NA55" s="129"/>
      <c r="NB55" s="130"/>
      <c r="NC55" s="5"/>
      <c r="ND55" s="5"/>
      <c r="NE55" s="5"/>
      <c r="NF55" s="5"/>
      <c r="NG55" s="5"/>
      <c r="NH55" s="17"/>
      <c r="NI55" s="2"/>
      <c r="NJ55" s="137"/>
      <c r="NK55" s="138"/>
      <c r="NL55" s="138"/>
      <c r="NM55" s="138"/>
      <c r="NN55" s="138"/>
      <c r="NO55" s="138"/>
      <c r="NP55" s="138"/>
      <c r="NQ55" s="138"/>
      <c r="NR55" s="138"/>
      <c r="NS55" s="138"/>
      <c r="NT55" s="138"/>
      <c r="NU55" s="138"/>
      <c r="NV55" s="138"/>
      <c r="NW55" s="138"/>
      <c r="NX55" s="139"/>
    </row>
    <row r="56" spans="1:393" ht="13.5" customHeight="1" x14ac:dyDescent="0.25">
      <c r="A56" s="2"/>
      <c r="B56" s="15"/>
      <c r="C56" s="5"/>
      <c r="D56" s="5"/>
      <c r="E56" s="5"/>
      <c r="F56" s="5"/>
      <c r="G56" s="127" t="s">
        <v>59</v>
      </c>
      <c r="H56" s="127"/>
      <c r="I56" s="127"/>
      <c r="J56" s="127"/>
      <c r="K56" s="127"/>
      <c r="L56" s="127"/>
      <c r="M56" s="127"/>
      <c r="N56" s="127"/>
      <c r="O56" s="127"/>
      <c r="P56" s="143">
        <f>データ!CF7</f>
        <v>50958</v>
      </c>
      <c r="Q56" s="144"/>
      <c r="R56" s="144"/>
      <c r="S56" s="144"/>
      <c r="T56" s="144"/>
      <c r="U56" s="144"/>
      <c r="V56" s="144"/>
      <c r="W56" s="144"/>
      <c r="X56" s="144"/>
      <c r="Y56" s="144"/>
      <c r="Z56" s="144"/>
      <c r="AA56" s="144"/>
      <c r="AB56" s="144"/>
      <c r="AC56" s="144"/>
      <c r="AD56" s="145"/>
      <c r="AE56" s="143">
        <f>データ!CG7</f>
        <v>52405</v>
      </c>
      <c r="AF56" s="144"/>
      <c r="AG56" s="144"/>
      <c r="AH56" s="144"/>
      <c r="AI56" s="144"/>
      <c r="AJ56" s="144"/>
      <c r="AK56" s="144"/>
      <c r="AL56" s="144"/>
      <c r="AM56" s="144"/>
      <c r="AN56" s="144"/>
      <c r="AO56" s="144"/>
      <c r="AP56" s="144"/>
      <c r="AQ56" s="144"/>
      <c r="AR56" s="144"/>
      <c r="AS56" s="145"/>
      <c r="AT56" s="143">
        <f>データ!CH7</f>
        <v>53523</v>
      </c>
      <c r="AU56" s="144"/>
      <c r="AV56" s="144"/>
      <c r="AW56" s="144"/>
      <c r="AX56" s="144"/>
      <c r="AY56" s="144"/>
      <c r="AZ56" s="144"/>
      <c r="BA56" s="144"/>
      <c r="BB56" s="144"/>
      <c r="BC56" s="144"/>
      <c r="BD56" s="144"/>
      <c r="BE56" s="144"/>
      <c r="BF56" s="144"/>
      <c r="BG56" s="144"/>
      <c r="BH56" s="145"/>
      <c r="BI56" s="143">
        <f>データ!CI7</f>
        <v>57368</v>
      </c>
      <c r="BJ56" s="144"/>
      <c r="BK56" s="144"/>
      <c r="BL56" s="144"/>
      <c r="BM56" s="144"/>
      <c r="BN56" s="144"/>
      <c r="BO56" s="144"/>
      <c r="BP56" s="144"/>
      <c r="BQ56" s="144"/>
      <c r="BR56" s="144"/>
      <c r="BS56" s="144"/>
      <c r="BT56" s="144"/>
      <c r="BU56" s="144"/>
      <c r="BV56" s="144"/>
      <c r="BW56" s="145"/>
      <c r="BX56" s="143">
        <f>データ!CJ7</f>
        <v>59838</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13792</v>
      </c>
      <c r="DE56" s="144"/>
      <c r="DF56" s="144"/>
      <c r="DG56" s="144"/>
      <c r="DH56" s="144"/>
      <c r="DI56" s="144"/>
      <c r="DJ56" s="144"/>
      <c r="DK56" s="144"/>
      <c r="DL56" s="144"/>
      <c r="DM56" s="144"/>
      <c r="DN56" s="144"/>
      <c r="DO56" s="144"/>
      <c r="DP56" s="144"/>
      <c r="DQ56" s="144"/>
      <c r="DR56" s="145"/>
      <c r="DS56" s="143">
        <f>データ!CR7</f>
        <v>14290</v>
      </c>
      <c r="DT56" s="144"/>
      <c r="DU56" s="144"/>
      <c r="DV56" s="144"/>
      <c r="DW56" s="144"/>
      <c r="DX56" s="144"/>
      <c r="DY56" s="144"/>
      <c r="DZ56" s="144"/>
      <c r="EA56" s="144"/>
      <c r="EB56" s="144"/>
      <c r="EC56" s="144"/>
      <c r="ED56" s="144"/>
      <c r="EE56" s="144"/>
      <c r="EF56" s="144"/>
      <c r="EG56" s="145"/>
      <c r="EH56" s="143">
        <f>データ!CS7</f>
        <v>15111</v>
      </c>
      <c r="EI56" s="144"/>
      <c r="EJ56" s="144"/>
      <c r="EK56" s="144"/>
      <c r="EL56" s="144"/>
      <c r="EM56" s="144"/>
      <c r="EN56" s="144"/>
      <c r="EO56" s="144"/>
      <c r="EP56" s="144"/>
      <c r="EQ56" s="144"/>
      <c r="ER56" s="144"/>
      <c r="ES56" s="144"/>
      <c r="ET56" s="144"/>
      <c r="EU56" s="144"/>
      <c r="EV56" s="145"/>
      <c r="EW56" s="143">
        <f>データ!CT7</f>
        <v>15986</v>
      </c>
      <c r="EX56" s="144"/>
      <c r="EY56" s="144"/>
      <c r="EZ56" s="144"/>
      <c r="FA56" s="144"/>
      <c r="FB56" s="144"/>
      <c r="FC56" s="144"/>
      <c r="FD56" s="144"/>
      <c r="FE56" s="144"/>
      <c r="FF56" s="144"/>
      <c r="FG56" s="144"/>
      <c r="FH56" s="144"/>
      <c r="FI56" s="144"/>
      <c r="FJ56" s="144"/>
      <c r="FK56" s="145"/>
      <c r="FL56" s="143">
        <f>データ!CU7</f>
        <v>16421</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37"/>
      <c r="NK56" s="138"/>
      <c r="NL56" s="138"/>
      <c r="NM56" s="138"/>
      <c r="NN56" s="138"/>
      <c r="NO56" s="138"/>
      <c r="NP56" s="138"/>
      <c r="NQ56" s="138"/>
      <c r="NR56" s="138"/>
      <c r="NS56" s="138"/>
      <c r="NT56" s="138"/>
      <c r="NU56" s="138"/>
      <c r="NV56" s="138"/>
      <c r="NW56" s="138"/>
      <c r="NX56" s="139"/>
    </row>
    <row r="57" spans="1:393" ht="13.5" customHeight="1" x14ac:dyDescent="0.2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37"/>
      <c r="NK57" s="138"/>
      <c r="NL57" s="138"/>
      <c r="NM57" s="138"/>
      <c r="NN57" s="138"/>
      <c r="NO57" s="138"/>
      <c r="NP57" s="138"/>
      <c r="NQ57" s="138"/>
      <c r="NR57" s="138"/>
      <c r="NS57" s="138"/>
      <c r="NT57" s="138"/>
      <c r="NU57" s="138"/>
      <c r="NV57" s="138"/>
      <c r="NW57" s="138"/>
      <c r="NX57" s="139"/>
    </row>
    <row r="58" spans="1:393" ht="13.5" customHeight="1" x14ac:dyDescent="0.2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37"/>
      <c r="NK58" s="138"/>
      <c r="NL58" s="138"/>
      <c r="NM58" s="138"/>
      <c r="NN58" s="138"/>
      <c r="NO58" s="138"/>
      <c r="NP58" s="138"/>
      <c r="NQ58" s="138"/>
      <c r="NR58" s="138"/>
      <c r="NS58" s="138"/>
      <c r="NT58" s="138"/>
      <c r="NU58" s="138"/>
      <c r="NV58" s="138"/>
      <c r="NW58" s="138"/>
      <c r="NX58" s="139"/>
    </row>
    <row r="59" spans="1:393" ht="13.5" customHeight="1" x14ac:dyDescent="0.2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37"/>
      <c r="NK59" s="138"/>
      <c r="NL59" s="138"/>
      <c r="NM59" s="138"/>
      <c r="NN59" s="138"/>
      <c r="NO59" s="138"/>
      <c r="NP59" s="138"/>
      <c r="NQ59" s="138"/>
      <c r="NR59" s="138"/>
      <c r="NS59" s="138"/>
      <c r="NT59" s="138"/>
      <c r="NU59" s="138"/>
      <c r="NV59" s="138"/>
      <c r="NW59" s="138"/>
      <c r="NX59" s="139"/>
    </row>
    <row r="60" spans="1:393" ht="13.5" customHeight="1" x14ac:dyDescent="0.2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37"/>
      <c r="NK60" s="138"/>
      <c r="NL60" s="138"/>
      <c r="NM60" s="138"/>
      <c r="NN60" s="138"/>
      <c r="NO60" s="138"/>
      <c r="NP60" s="138"/>
      <c r="NQ60" s="138"/>
      <c r="NR60" s="138"/>
      <c r="NS60" s="138"/>
      <c r="NT60" s="138"/>
      <c r="NU60" s="138"/>
      <c r="NV60" s="138"/>
      <c r="NW60" s="138"/>
      <c r="NX60" s="139"/>
    </row>
    <row r="61" spans="1:393" ht="13.5" customHeight="1" x14ac:dyDescent="0.2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37"/>
      <c r="NK61" s="138"/>
      <c r="NL61" s="138"/>
      <c r="NM61" s="138"/>
      <c r="NN61" s="138"/>
      <c r="NO61" s="138"/>
      <c r="NP61" s="138"/>
      <c r="NQ61" s="138"/>
      <c r="NR61" s="138"/>
      <c r="NS61" s="138"/>
      <c r="NT61" s="138"/>
      <c r="NU61" s="138"/>
      <c r="NV61" s="138"/>
      <c r="NW61" s="138"/>
      <c r="NX61" s="139"/>
    </row>
    <row r="62" spans="1:393" ht="13.5" customHeight="1" x14ac:dyDescent="0.2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37"/>
      <c r="NK62" s="138"/>
      <c r="NL62" s="138"/>
      <c r="NM62" s="138"/>
      <c r="NN62" s="138"/>
      <c r="NO62" s="138"/>
      <c r="NP62" s="138"/>
      <c r="NQ62" s="138"/>
      <c r="NR62" s="138"/>
      <c r="NS62" s="138"/>
      <c r="NT62" s="138"/>
      <c r="NU62" s="138"/>
      <c r="NV62" s="138"/>
      <c r="NW62" s="138"/>
      <c r="NX62" s="139"/>
    </row>
    <row r="63" spans="1:393" ht="13.5" customHeight="1" x14ac:dyDescent="0.2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37"/>
      <c r="NK63" s="138"/>
      <c r="NL63" s="138"/>
      <c r="NM63" s="138"/>
      <c r="NN63" s="138"/>
      <c r="NO63" s="138"/>
      <c r="NP63" s="138"/>
      <c r="NQ63" s="138"/>
      <c r="NR63" s="138"/>
      <c r="NS63" s="138"/>
      <c r="NT63" s="138"/>
      <c r="NU63" s="138"/>
      <c r="NV63" s="138"/>
      <c r="NW63" s="138"/>
      <c r="NX63" s="139"/>
    </row>
    <row r="64" spans="1:393" ht="13.5" customHeight="1" x14ac:dyDescent="0.2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37"/>
      <c r="NK64" s="138"/>
      <c r="NL64" s="138"/>
      <c r="NM64" s="138"/>
      <c r="NN64" s="138"/>
      <c r="NO64" s="138"/>
      <c r="NP64" s="138"/>
      <c r="NQ64" s="138"/>
      <c r="NR64" s="138"/>
      <c r="NS64" s="138"/>
      <c r="NT64" s="138"/>
      <c r="NU64" s="138"/>
      <c r="NV64" s="138"/>
      <c r="NW64" s="138"/>
      <c r="NX64" s="139"/>
    </row>
    <row r="65" spans="1:388" ht="13.5" customHeight="1" x14ac:dyDescent="0.2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37"/>
      <c r="NK65" s="138"/>
      <c r="NL65" s="138"/>
      <c r="NM65" s="138"/>
      <c r="NN65" s="138"/>
      <c r="NO65" s="138"/>
      <c r="NP65" s="138"/>
      <c r="NQ65" s="138"/>
      <c r="NR65" s="138"/>
      <c r="NS65" s="138"/>
      <c r="NT65" s="138"/>
      <c r="NU65" s="138"/>
      <c r="NV65" s="138"/>
      <c r="NW65" s="138"/>
      <c r="NX65" s="139"/>
    </row>
    <row r="66" spans="1:388" ht="13.5" customHeight="1" x14ac:dyDescent="0.2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37"/>
      <c r="NK66" s="138"/>
      <c r="NL66" s="138"/>
      <c r="NM66" s="138"/>
      <c r="NN66" s="138"/>
      <c r="NO66" s="138"/>
      <c r="NP66" s="138"/>
      <c r="NQ66" s="138"/>
      <c r="NR66" s="138"/>
      <c r="NS66" s="138"/>
      <c r="NT66" s="138"/>
      <c r="NU66" s="138"/>
      <c r="NV66" s="138"/>
      <c r="NW66" s="138"/>
      <c r="NX66" s="139"/>
    </row>
    <row r="67" spans="1:388" ht="13.5" customHeight="1" x14ac:dyDescent="0.2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0"/>
      <c r="NK67" s="141"/>
      <c r="NL67" s="141"/>
      <c r="NM67" s="141"/>
      <c r="NN67" s="141"/>
      <c r="NO67" s="141"/>
      <c r="NP67" s="141"/>
      <c r="NQ67" s="141"/>
      <c r="NR67" s="141"/>
      <c r="NS67" s="141"/>
      <c r="NT67" s="141"/>
      <c r="NU67" s="141"/>
      <c r="NV67" s="141"/>
      <c r="NW67" s="141"/>
      <c r="NX67" s="142"/>
    </row>
    <row r="68" spans="1:388" ht="13.5" customHeight="1" x14ac:dyDescent="0.2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195</v>
      </c>
      <c r="NK70" s="152"/>
      <c r="NL70" s="152"/>
      <c r="NM70" s="152"/>
      <c r="NN70" s="152"/>
      <c r="NO70" s="152"/>
      <c r="NP70" s="152"/>
      <c r="NQ70" s="152"/>
      <c r="NR70" s="152"/>
      <c r="NS70" s="152"/>
      <c r="NT70" s="152"/>
      <c r="NU70" s="152"/>
      <c r="NV70" s="152"/>
      <c r="NW70" s="152"/>
      <c r="NX70" s="153"/>
    </row>
    <row r="71" spans="1:388" ht="13.5" customHeight="1" x14ac:dyDescent="0.2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x14ac:dyDescent="0.2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x14ac:dyDescent="0.2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x14ac:dyDescent="0.2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x14ac:dyDescent="0.2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x14ac:dyDescent="0.2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x14ac:dyDescent="0.2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x14ac:dyDescent="0.25">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x14ac:dyDescent="0.25">
      <c r="A79" s="2"/>
      <c r="B79" s="15"/>
      <c r="C79" s="5"/>
      <c r="D79" s="5"/>
      <c r="E79" s="5"/>
      <c r="F79" s="5"/>
      <c r="G79" s="26"/>
      <c r="H79" s="26"/>
      <c r="I79" s="30"/>
      <c r="J79" s="148" t="s">
        <v>57</v>
      </c>
      <c r="K79" s="149"/>
      <c r="L79" s="149"/>
      <c r="M79" s="149"/>
      <c r="N79" s="149"/>
      <c r="O79" s="149"/>
      <c r="P79" s="149"/>
      <c r="Q79" s="149"/>
      <c r="R79" s="149"/>
      <c r="S79" s="149"/>
      <c r="T79" s="150"/>
      <c r="U79" s="147">
        <f>データ!DS7</f>
        <v>70.2</v>
      </c>
      <c r="V79" s="147"/>
      <c r="W79" s="147"/>
      <c r="X79" s="147"/>
      <c r="Y79" s="147"/>
      <c r="Z79" s="147"/>
      <c r="AA79" s="147"/>
      <c r="AB79" s="147"/>
      <c r="AC79" s="147"/>
      <c r="AD79" s="147"/>
      <c r="AE79" s="147"/>
      <c r="AF79" s="147"/>
      <c r="AG79" s="147"/>
      <c r="AH79" s="147"/>
      <c r="AI79" s="147"/>
      <c r="AJ79" s="147"/>
      <c r="AK79" s="147"/>
      <c r="AL79" s="147"/>
      <c r="AM79" s="147"/>
      <c r="AN79" s="147">
        <f>データ!DT7</f>
        <v>71.099999999999994</v>
      </c>
      <c r="AO79" s="147"/>
      <c r="AP79" s="147"/>
      <c r="AQ79" s="147"/>
      <c r="AR79" s="147"/>
      <c r="AS79" s="147"/>
      <c r="AT79" s="147"/>
      <c r="AU79" s="147"/>
      <c r="AV79" s="147"/>
      <c r="AW79" s="147"/>
      <c r="AX79" s="147"/>
      <c r="AY79" s="147"/>
      <c r="AZ79" s="147"/>
      <c r="BA79" s="147"/>
      <c r="BB79" s="147"/>
      <c r="BC79" s="147"/>
      <c r="BD79" s="147"/>
      <c r="BE79" s="147"/>
      <c r="BF79" s="147"/>
      <c r="BG79" s="147">
        <f>データ!DU7</f>
        <v>71.3</v>
      </c>
      <c r="BH79" s="147"/>
      <c r="BI79" s="147"/>
      <c r="BJ79" s="147"/>
      <c r="BK79" s="147"/>
      <c r="BL79" s="147"/>
      <c r="BM79" s="147"/>
      <c r="BN79" s="147"/>
      <c r="BO79" s="147"/>
      <c r="BP79" s="147"/>
      <c r="BQ79" s="147"/>
      <c r="BR79" s="147"/>
      <c r="BS79" s="147"/>
      <c r="BT79" s="147"/>
      <c r="BU79" s="147"/>
      <c r="BV79" s="147"/>
      <c r="BW79" s="147"/>
      <c r="BX79" s="147"/>
      <c r="BY79" s="147"/>
      <c r="BZ79" s="147">
        <f>データ!DV7</f>
        <v>72.3</v>
      </c>
      <c r="CA79" s="147"/>
      <c r="CB79" s="147"/>
      <c r="CC79" s="147"/>
      <c r="CD79" s="147"/>
      <c r="CE79" s="147"/>
      <c r="CF79" s="147"/>
      <c r="CG79" s="147"/>
      <c r="CH79" s="147"/>
      <c r="CI79" s="147"/>
      <c r="CJ79" s="147"/>
      <c r="CK79" s="147"/>
      <c r="CL79" s="147"/>
      <c r="CM79" s="147"/>
      <c r="CN79" s="147"/>
      <c r="CO79" s="147"/>
      <c r="CP79" s="147"/>
      <c r="CQ79" s="147"/>
      <c r="CR79" s="147"/>
      <c r="CS79" s="147">
        <f>データ!DW7</f>
        <v>71.2</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76.599999999999994</v>
      </c>
      <c r="EP79" s="147"/>
      <c r="EQ79" s="147"/>
      <c r="ER79" s="147"/>
      <c r="ES79" s="147"/>
      <c r="ET79" s="147"/>
      <c r="EU79" s="147"/>
      <c r="EV79" s="147"/>
      <c r="EW79" s="147"/>
      <c r="EX79" s="147"/>
      <c r="EY79" s="147"/>
      <c r="EZ79" s="147"/>
      <c r="FA79" s="147"/>
      <c r="FB79" s="147"/>
      <c r="FC79" s="147"/>
      <c r="FD79" s="147"/>
      <c r="FE79" s="147"/>
      <c r="FF79" s="147"/>
      <c r="FG79" s="147"/>
      <c r="FH79" s="147">
        <f>データ!EE7</f>
        <v>76.099999999999994</v>
      </c>
      <c r="FI79" s="147"/>
      <c r="FJ79" s="147"/>
      <c r="FK79" s="147"/>
      <c r="FL79" s="147"/>
      <c r="FM79" s="147"/>
      <c r="FN79" s="147"/>
      <c r="FO79" s="147"/>
      <c r="FP79" s="147"/>
      <c r="FQ79" s="147"/>
      <c r="FR79" s="147"/>
      <c r="FS79" s="147"/>
      <c r="FT79" s="147"/>
      <c r="FU79" s="147"/>
      <c r="FV79" s="147"/>
      <c r="FW79" s="147"/>
      <c r="FX79" s="147"/>
      <c r="FY79" s="147"/>
      <c r="FZ79" s="147"/>
      <c r="GA79" s="147">
        <f>データ!EF7</f>
        <v>72.3</v>
      </c>
      <c r="GB79" s="147"/>
      <c r="GC79" s="147"/>
      <c r="GD79" s="147"/>
      <c r="GE79" s="147"/>
      <c r="GF79" s="147"/>
      <c r="GG79" s="147"/>
      <c r="GH79" s="147"/>
      <c r="GI79" s="147"/>
      <c r="GJ79" s="147"/>
      <c r="GK79" s="147"/>
      <c r="GL79" s="147"/>
      <c r="GM79" s="147"/>
      <c r="GN79" s="147"/>
      <c r="GO79" s="147"/>
      <c r="GP79" s="147"/>
      <c r="GQ79" s="147"/>
      <c r="GR79" s="147"/>
      <c r="GS79" s="147"/>
      <c r="GT79" s="147">
        <f>データ!EG7</f>
        <v>72.7</v>
      </c>
      <c r="GU79" s="147"/>
      <c r="GV79" s="147"/>
      <c r="GW79" s="147"/>
      <c r="GX79" s="147"/>
      <c r="GY79" s="147"/>
      <c r="GZ79" s="147"/>
      <c r="HA79" s="147"/>
      <c r="HB79" s="147"/>
      <c r="HC79" s="147"/>
      <c r="HD79" s="147"/>
      <c r="HE79" s="147"/>
      <c r="HF79" s="147"/>
      <c r="HG79" s="147"/>
      <c r="HH79" s="147"/>
      <c r="HI79" s="147"/>
      <c r="HJ79" s="147"/>
      <c r="HK79" s="147"/>
      <c r="HL79" s="147"/>
      <c r="HM79" s="147">
        <f>データ!EH7</f>
        <v>64.3</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60269280</v>
      </c>
      <c r="JK79" s="146"/>
      <c r="JL79" s="146"/>
      <c r="JM79" s="146"/>
      <c r="JN79" s="146"/>
      <c r="JO79" s="146"/>
      <c r="JP79" s="146"/>
      <c r="JQ79" s="146"/>
      <c r="JR79" s="146"/>
      <c r="JS79" s="146"/>
      <c r="JT79" s="146"/>
      <c r="JU79" s="146"/>
      <c r="JV79" s="146"/>
      <c r="JW79" s="146"/>
      <c r="JX79" s="146"/>
      <c r="JY79" s="146"/>
      <c r="JZ79" s="146"/>
      <c r="KA79" s="146"/>
      <c r="KB79" s="146"/>
      <c r="KC79" s="146">
        <f>データ!EP7</f>
        <v>61065134</v>
      </c>
      <c r="KD79" s="146"/>
      <c r="KE79" s="146"/>
      <c r="KF79" s="146"/>
      <c r="KG79" s="146"/>
      <c r="KH79" s="146"/>
      <c r="KI79" s="146"/>
      <c r="KJ79" s="146"/>
      <c r="KK79" s="146"/>
      <c r="KL79" s="146"/>
      <c r="KM79" s="146"/>
      <c r="KN79" s="146"/>
      <c r="KO79" s="146"/>
      <c r="KP79" s="146"/>
      <c r="KQ79" s="146"/>
      <c r="KR79" s="146"/>
      <c r="KS79" s="146"/>
      <c r="KT79" s="146"/>
      <c r="KU79" s="146"/>
      <c r="KV79" s="146">
        <f>データ!EQ7</f>
        <v>62316084</v>
      </c>
      <c r="KW79" s="146"/>
      <c r="KX79" s="146"/>
      <c r="KY79" s="146"/>
      <c r="KZ79" s="146"/>
      <c r="LA79" s="146"/>
      <c r="LB79" s="146"/>
      <c r="LC79" s="146"/>
      <c r="LD79" s="146"/>
      <c r="LE79" s="146"/>
      <c r="LF79" s="146"/>
      <c r="LG79" s="146"/>
      <c r="LH79" s="146"/>
      <c r="LI79" s="146"/>
      <c r="LJ79" s="146"/>
      <c r="LK79" s="146"/>
      <c r="LL79" s="146"/>
      <c r="LM79" s="146"/>
      <c r="LN79" s="146"/>
      <c r="LO79" s="146">
        <f>データ!ER7</f>
        <v>63034780</v>
      </c>
      <c r="LP79" s="146"/>
      <c r="LQ79" s="146"/>
      <c r="LR79" s="146"/>
      <c r="LS79" s="146"/>
      <c r="LT79" s="146"/>
      <c r="LU79" s="146"/>
      <c r="LV79" s="146"/>
      <c r="LW79" s="146"/>
      <c r="LX79" s="146"/>
      <c r="LY79" s="146"/>
      <c r="LZ79" s="146"/>
      <c r="MA79" s="146"/>
      <c r="MB79" s="146"/>
      <c r="MC79" s="146"/>
      <c r="MD79" s="146"/>
      <c r="ME79" s="146"/>
      <c r="MF79" s="146"/>
      <c r="MG79" s="146"/>
      <c r="MH79" s="146">
        <f>データ!ES7</f>
        <v>64183652</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x14ac:dyDescent="0.25">
      <c r="A80" s="2"/>
      <c r="B80" s="15"/>
      <c r="C80" s="5"/>
      <c r="D80" s="5"/>
      <c r="E80" s="5"/>
      <c r="F80" s="5"/>
      <c r="G80" s="5"/>
      <c r="H80" s="5"/>
      <c r="I80" s="30"/>
      <c r="J80" s="148" t="s">
        <v>59</v>
      </c>
      <c r="K80" s="149"/>
      <c r="L80" s="149"/>
      <c r="M80" s="149"/>
      <c r="N80" s="149"/>
      <c r="O80" s="149"/>
      <c r="P80" s="149"/>
      <c r="Q80" s="149"/>
      <c r="R80" s="149"/>
      <c r="S80" s="149"/>
      <c r="T80" s="150"/>
      <c r="U80" s="147">
        <f>データ!DX7</f>
        <v>50.9</v>
      </c>
      <c r="V80" s="147"/>
      <c r="W80" s="147"/>
      <c r="X80" s="147"/>
      <c r="Y80" s="147"/>
      <c r="Z80" s="147"/>
      <c r="AA80" s="147"/>
      <c r="AB80" s="147"/>
      <c r="AC80" s="147"/>
      <c r="AD80" s="147"/>
      <c r="AE80" s="147"/>
      <c r="AF80" s="147"/>
      <c r="AG80" s="147"/>
      <c r="AH80" s="147"/>
      <c r="AI80" s="147"/>
      <c r="AJ80" s="147"/>
      <c r="AK80" s="147"/>
      <c r="AL80" s="147"/>
      <c r="AM80" s="147"/>
      <c r="AN80" s="147">
        <f>データ!DY7</f>
        <v>51.9</v>
      </c>
      <c r="AO80" s="147"/>
      <c r="AP80" s="147"/>
      <c r="AQ80" s="147"/>
      <c r="AR80" s="147"/>
      <c r="AS80" s="147"/>
      <c r="AT80" s="147"/>
      <c r="AU80" s="147"/>
      <c r="AV80" s="147"/>
      <c r="AW80" s="147"/>
      <c r="AX80" s="147"/>
      <c r="AY80" s="147"/>
      <c r="AZ80" s="147"/>
      <c r="BA80" s="147"/>
      <c r="BB80" s="147"/>
      <c r="BC80" s="147"/>
      <c r="BD80" s="147"/>
      <c r="BE80" s="147"/>
      <c r="BF80" s="147"/>
      <c r="BG80" s="147">
        <f>データ!DZ7</f>
        <v>52.9</v>
      </c>
      <c r="BH80" s="147"/>
      <c r="BI80" s="147"/>
      <c r="BJ80" s="147"/>
      <c r="BK80" s="147"/>
      <c r="BL80" s="147"/>
      <c r="BM80" s="147"/>
      <c r="BN80" s="147"/>
      <c r="BO80" s="147"/>
      <c r="BP80" s="147"/>
      <c r="BQ80" s="147"/>
      <c r="BR80" s="147"/>
      <c r="BS80" s="147"/>
      <c r="BT80" s="147"/>
      <c r="BU80" s="147"/>
      <c r="BV80" s="147"/>
      <c r="BW80" s="147"/>
      <c r="BX80" s="147"/>
      <c r="BY80" s="147"/>
      <c r="BZ80" s="147">
        <f>データ!EA7</f>
        <v>54.3</v>
      </c>
      <c r="CA80" s="147"/>
      <c r="CB80" s="147"/>
      <c r="CC80" s="147"/>
      <c r="CD80" s="147"/>
      <c r="CE80" s="147"/>
      <c r="CF80" s="147"/>
      <c r="CG80" s="147"/>
      <c r="CH80" s="147"/>
      <c r="CI80" s="147"/>
      <c r="CJ80" s="147"/>
      <c r="CK80" s="147"/>
      <c r="CL80" s="147"/>
      <c r="CM80" s="147"/>
      <c r="CN80" s="147"/>
      <c r="CO80" s="147"/>
      <c r="CP80" s="147"/>
      <c r="CQ80" s="147"/>
      <c r="CR80" s="147"/>
      <c r="CS80" s="147">
        <f>データ!EB7</f>
        <v>54.9</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66.8</v>
      </c>
      <c r="EP80" s="147"/>
      <c r="EQ80" s="147"/>
      <c r="ER80" s="147"/>
      <c r="ES80" s="147"/>
      <c r="ET80" s="147"/>
      <c r="EU80" s="147"/>
      <c r="EV80" s="147"/>
      <c r="EW80" s="147"/>
      <c r="EX80" s="147"/>
      <c r="EY80" s="147"/>
      <c r="EZ80" s="147"/>
      <c r="FA80" s="147"/>
      <c r="FB80" s="147"/>
      <c r="FC80" s="147"/>
      <c r="FD80" s="147"/>
      <c r="FE80" s="147"/>
      <c r="FF80" s="147"/>
      <c r="FG80" s="147"/>
      <c r="FH80" s="147">
        <f>データ!EJ7</f>
        <v>68.2</v>
      </c>
      <c r="FI80" s="147"/>
      <c r="FJ80" s="147"/>
      <c r="FK80" s="147"/>
      <c r="FL80" s="147"/>
      <c r="FM80" s="147"/>
      <c r="FN80" s="147"/>
      <c r="FO80" s="147"/>
      <c r="FP80" s="147"/>
      <c r="FQ80" s="147"/>
      <c r="FR80" s="147"/>
      <c r="FS80" s="147"/>
      <c r="FT80" s="147"/>
      <c r="FU80" s="147"/>
      <c r="FV80" s="147"/>
      <c r="FW80" s="147"/>
      <c r="FX80" s="147"/>
      <c r="FY80" s="147"/>
      <c r="FZ80" s="147"/>
      <c r="GA80" s="147">
        <f>データ!EK7</f>
        <v>69.400000000000006</v>
      </c>
      <c r="GB80" s="147"/>
      <c r="GC80" s="147"/>
      <c r="GD80" s="147"/>
      <c r="GE80" s="147"/>
      <c r="GF80" s="147"/>
      <c r="GG80" s="147"/>
      <c r="GH80" s="147"/>
      <c r="GI80" s="147"/>
      <c r="GJ80" s="147"/>
      <c r="GK80" s="147"/>
      <c r="GL80" s="147"/>
      <c r="GM80" s="147"/>
      <c r="GN80" s="147"/>
      <c r="GO80" s="147"/>
      <c r="GP80" s="147"/>
      <c r="GQ80" s="147"/>
      <c r="GR80" s="147"/>
      <c r="GS80" s="147"/>
      <c r="GT80" s="147">
        <f>データ!EL7</f>
        <v>69.900000000000006</v>
      </c>
      <c r="GU80" s="147"/>
      <c r="GV80" s="147"/>
      <c r="GW80" s="147"/>
      <c r="GX80" s="147"/>
      <c r="GY80" s="147"/>
      <c r="GZ80" s="147"/>
      <c r="HA80" s="147"/>
      <c r="HB80" s="147"/>
      <c r="HC80" s="147"/>
      <c r="HD80" s="147"/>
      <c r="HE80" s="147"/>
      <c r="HF80" s="147"/>
      <c r="HG80" s="147"/>
      <c r="HH80" s="147"/>
      <c r="HI80" s="147"/>
      <c r="HJ80" s="147"/>
      <c r="HK80" s="147"/>
      <c r="HL80" s="147"/>
      <c r="HM80" s="147">
        <f>データ!EM7</f>
        <v>68.8</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47082778</v>
      </c>
      <c r="JK80" s="146"/>
      <c r="JL80" s="146"/>
      <c r="JM80" s="146"/>
      <c r="JN80" s="146"/>
      <c r="JO80" s="146"/>
      <c r="JP80" s="146"/>
      <c r="JQ80" s="146"/>
      <c r="JR80" s="146"/>
      <c r="JS80" s="146"/>
      <c r="JT80" s="146"/>
      <c r="JU80" s="146"/>
      <c r="JV80" s="146"/>
      <c r="JW80" s="146"/>
      <c r="JX80" s="146"/>
      <c r="JY80" s="146"/>
      <c r="JZ80" s="146"/>
      <c r="KA80" s="146"/>
      <c r="KB80" s="146"/>
      <c r="KC80" s="146">
        <f>データ!EU7</f>
        <v>48918364</v>
      </c>
      <c r="KD80" s="146"/>
      <c r="KE80" s="146"/>
      <c r="KF80" s="146"/>
      <c r="KG80" s="146"/>
      <c r="KH80" s="146"/>
      <c r="KI80" s="146"/>
      <c r="KJ80" s="146"/>
      <c r="KK80" s="146"/>
      <c r="KL80" s="146"/>
      <c r="KM80" s="146"/>
      <c r="KN80" s="146"/>
      <c r="KO80" s="146"/>
      <c r="KP80" s="146"/>
      <c r="KQ80" s="146"/>
      <c r="KR80" s="146"/>
      <c r="KS80" s="146"/>
      <c r="KT80" s="146"/>
      <c r="KU80" s="146"/>
      <c r="KV80" s="146">
        <f>データ!EV7</f>
        <v>49696718</v>
      </c>
      <c r="KW80" s="146"/>
      <c r="KX80" s="146"/>
      <c r="KY80" s="146"/>
      <c r="KZ80" s="146"/>
      <c r="LA80" s="146"/>
      <c r="LB80" s="146"/>
      <c r="LC80" s="146"/>
      <c r="LD80" s="146"/>
      <c r="LE80" s="146"/>
      <c r="LF80" s="146"/>
      <c r="LG80" s="146"/>
      <c r="LH80" s="146"/>
      <c r="LI80" s="146"/>
      <c r="LJ80" s="146"/>
      <c r="LK80" s="146"/>
      <c r="LL80" s="146"/>
      <c r="LM80" s="146"/>
      <c r="LN80" s="146"/>
      <c r="LO80" s="146">
        <f>データ!EW7</f>
        <v>50234873</v>
      </c>
      <c r="LP80" s="146"/>
      <c r="LQ80" s="146"/>
      <c r="LR80" s="146"/>
      <c r="LS80" s="146"/>
      <c r="LT80" s="146"/>
      <c r="LU80" s="146"/>
      <c r="LV80" s="146"/>
      <c r="LW80" s="146"/>
      <c r="LX80" s="146"/>
      <c r="LY80" s="146"/>
      <c r="LZ80" s="146"/>
      <c r="MA80" s="146"/>
      <c r="MB80" s="146"/>
      <c r="MC80" s="146"/>
      <c r="MD80" s="146"/>
      <c r="ME80" s="146"/>
      <c r="MF80" s="146"/>
      <c r="MG80" s="146"/>
      <c r="MH80" s="146">
        <f>データ!EX7</f>
        <v>50294422</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x14ac:dyDescent="0.2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x14ac:dyDescent="0.2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x14ac:dyDescent="0.2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x14ac:dyDescent="0.2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x14ac:dyDescent="0.2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25">
      <c r="C86" s="2"/>
      <c r="BH86" s="2"/>
      <c r="GR86" s="2"/>
      <c r="IV86" s="2"/>
      <c r="LD86" s="2"/>
    </row>
    <row r="87" spans="1:388" x14ac:dyDescent="0.2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5">
      <c r="A89" s="34"/>
      <c r="B89" s="35" t="s">
        <v>87</v>
      </c>
      <c r="C89" s="35" t="s">
        <v>88</v>
      </c>
      <c r="D89" s="35" t="s">
        <v>89</v>
      </c>
      <c r="E89" s="35" t="s">
        <v>90</v>
      </c>
      <c r="F89" s="35" t="s">
        <v>91</v>
      </c>
      <c r="G89" s="35" t="s">
        <v>92</v>
      </c>
      <c r="H89" s="35" t="s">
        <v>93</v>
      </c>
      <c r="I89" s="35" t="s">
        <v>94</v>
      </c>
      <c r="J89" s="35" t="s">
        <v>95</v>
      </c>
      <c r="K89" s="35" t="s">
        <v>88</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YMISICbgHoLExG5fyZ+ZyK1rorOO7TJlOLngfMEpIV4HTVyvjXieRrV9iKxQDGsMqkrTwOnEugwOkpa3Sbqqww==" saltValue="3JgDKVdtDyVlhW1qmbusI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3" x14ac:dyDescent="0.25"/>
  <cols>
    <col min="1" max="1" width="14.61328125" customWidth="1"/>
    <col min="2" max="7" width="11.84375" customWidth="1"/>
    <col min="8" max="10" width="15.84375" bestFit="1" customWidth="1"/>
    <col min="11" max="154" width="11.84375" customWidth="1"/>
    <col min="155" max="155" width="10.84375" customWidth="1"/>
  </cols>
  <sheetData>
    <row r="1" spans="1:155" x14ac:dyDescent="0.2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110</v>
      </c>
      <c r="AJ4" s="165"/>
      <c r="AK4" s="165"/>
      <c r="AL4" s="165"/>
      <c r="AM4" s="165"/>
      <c r="AN4" s="165"/>
      <c r="AO4" s="165"/>
      <c r="AP4" s="165"/>
      <c r="AQ4" s="165"/>
      <c r="AR4" s="165"/>
      <c r="AS4" s="166"/>
      <c r="AT4" s="160" t="s">
        <v>111</v>
      </c>
      <c r="AU4" s="159"/>
      <c r="AV4" s="159"/>
      <c r="AW4" s="159"/>
      <c r="AX4" s="159"/>
      <c r="AY4" s="159"/>
      <c r="AZ4" s="159"/>
      <c r="BA4" s="159"/>
      <c r="BB4" s="159"/>
      <c r="BC4" s="159"/>
      <c r="BD4" s="159"/>
      <c r="BE4" s="160" t="s">
        <v>112</v>
      </c>
      <c r="BF4" s="159"/>
      <c r="BG4" s="159"/>
      <c r="BH4" s="159"/>
      <c r="BI4" s="159"/>
      <c r="BJ4" s="159"/>
      <c r="BK4" s="159"/>
      <c r="BL4" s="159"/>
      <c r="BM4" s="159"/>
      <c r="BN4" s="159"/>
      <c r="BO4" s="159"/>
      <c r="BP4" s="164" t="s">
        <v>113</v>
      </c>
      <c r="BQ4" s="165"/>
      <c r="BR4" s="165"/>
      <c r="BS4" s="165"/>
      <c r="BT4" s="165"/>
      <c r="BU4" s="165"/>
      <c r="BV4" s="165"/>
      <c r="BW4" s="165"/>
      <c r="BX4" s="165"/>
      <c r="BY4" s="165"/>
      <c r="BZ4" s="166"/>
      <c r="CA4" s="159" t="s">
        <v>114</v>
      </c>
      <c r="CB4" s="159"/>
      <c r="CC4" s="159"/>
      <c r="CD4" s="159"/>
      <c r="CE4" s="159"/>
      <c r="CF4" s="159"/>
      <c r="CG4" s="159"/>
      <c r="CH4" s="159"/>
      <c r="CI4" s="159"/>
      <c r="CJ4" s="159"/>
      <c r="CK4" s="159"/>
      <c r="CL4" s="160"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4" t="s">
        <v>118</v>
      </c>
      <c r="DT4" s="165"/>
      <c r="DU4" s="165"/>
      <c r="DV4" s="165"/>
      <c r="DW4" s="165"/>
      <c r="DX4" s="165"/>
      <c r="DY4" s="165"/>
      <c r="DZ4" s="165"/>
      <c r="EA4" s="165"/>
      <c r="EB4" s="165"/>
      <c r="EC4" s="166"/>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x14ac:dyDescent="0.2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146</v>
      </c>
      <c r="AV5" s="52" t="s">
        <v>157</v>
      </c>
      <c r="AW5" s="52" t="s">
        <v>158</v>
      </c>
      <c r="AX5" s="52" t="s">
        <v>159</v>
      </c>
      <c r="AY5" s="52" t="s">
        <v>150</v>
      </c>
      <c r="AZ5" s="52" t="s">
        <v>151</v>
      </c>
      <c r="BA5" s="52" t="s">
        <v>152</v>
      </c>
      <c r="BB5" s="52" t="s">
        <v>153</v>
      </c>
      <c r="BC5" s="52" t="s">
        <v>154</v>
      </c>
      <c r="BD5" s="52" t="s">
        <v>155</v>
      </c>
      <c r="BE5" s="52" t="s">
        <v>160</v>
      </c>
      <c r="BF5" s="52" t="s">
        <v>161</v>
      </c>
      <c r="BG5" s="52" t="s">
        <v>147</v>
      </c>
      <c r="BH5" s="52" t="s">
        <v>158</v>
      </c>
      <c r="BI5" s="52" t="s">
        <v>162</v>
      </c>
      <c r="BJ5" s="52" t="s">
        <v>150</v>
      </c>
      <c r="BK5" s="52" t="s">
        <v>151</v>
      </c>
      <c r="BL5" s="52" t="s">
        <v>152</v>
      </c>
      <c r="BM5" s="52" t="s">
        <v>153</v>
      </c>
      <c r="BN5" s="52" t="s">
        <v>154</v>
      </c>
      <c r="BO5" s="52" t="s">
        <v>155</v>
      </c>
      <c r="BP5" s="52" t="s">
        <v>145</v>
      </c>
      <c r="BQ5" s="52" t="s">
        <v>161</v>
      </c>
      <c r="BR5" s="52" t="s">
        <v>157</v>
      </c>
      <c r="BS5" s="52" t="s">
        <v>158</v>
      </c>
      <c r="BT5" s="52" t="s">
        <v>149</v>
      </c>
      <c r="BU5" s="52" t="s">
        <v>150</v>
      </c>
      <c r="BV5" s="52" t="s">
        <v>151</v>
      </c>
      <c r="BW5" s="52" t="s">
        <v>152</v>
      </c>
      <c r="BX5" s="52" t="s">
        <v>153</v>
      </c>
      <c r="BY5" s="52" t="s">
        <v>154</v>
      </c>
      <c r="BZ5" s="52" t="s">
        <v>155</v>
      </c>
      <c r="CA5" s="52" t="s">
        <v>156</v>
      </c>
      <c r="CB5" s="52" t="s">
        <v>161</v>
      </c>
      <c r="CC5" s="52" t="s">
        <v>147</v>
      </c>
      <c r="CD5" s="52" t="s">
        <v>148</v>
      </c>
      <c r="CE5" s="52" t="s">
        <v>163</v>
      </c>
      <c r="CF5" s="52" t="s">
        <v>150</v>
      </c>
      <c r="CG5" s="52" t="s">
        <v>151</v>
      </c>
      <c r="CH5" s="52" t="s">
        <v>152</v>
      </c>
      <c r="CI5" s="52" t="s">
        <v>153</v>
      </c>
      <c r="CJ5" s="52" t="s">
        <v>154</v>
      </c>
      <c r="CK5" s="52" t="s">
        <v>155</v>
      </c>
      <c r="CL5" s="52" t="s">
        <v>160</v>
      </c>
      <c r="CM5" s="52" t="s">
        <v>161</v>
      </c>
      <c r="CN5" s="52" t="s">
        <v>164</v>
      </c>
      <c r="CO5" s="52" t="s">
        <v>148</v>
      </c>
      <c r="CP5" s="52" t="s">
        <v>162</v>
      </c>
      <c r="CQ5" s="52" t="s">
        <v>150</v>
      </c>
      <c r="CR5" s="52" t="s">
        <v>151</v>
      </c>
      <c r="CS5" s="52" t="s">
        <v>152</v>
      </c>
      <c r="CT5" s="52" t="s">
        <v>153</v>
      </c>
      <c r="CU5" s="52" t="s">
        <v>154</v>
      </c>
      <c r="CV5" s="52" t="s">
        <v>155</v>
      </c>
      <c r="CW5" s="52" t="s">
        <v>145</v>
      </c>
      <c r="CX5" s="52" t="s">
        <v>146</v>
      </c>
      <c r="CY5" s="52" t="s">
        <v>164</v>
      </c>
      <c r="CZ5" s="52" t="s">
        <v>148</v>
      </c>
      <c r="DA5" s="52" t="s">
        <v>149</v>
      </c>
      <c r="DB5" s="52" t="s">
        <v>150</v>
      </c>
      <c r="DC5" s="52" t="s">
        <v>151</v>
      </c>
      <c r="DD5" s="52" t="s">
        <v>152</v>
      </c>
      <c r="DE5" s="52" t="s">
        <v>153</v>
      </c>
      <c r="DF5" s="52" t="s">
        <v>154</v>
      </c>
      <c r="DG5" s="52" t="s">
        <v>155</v>
      </c>
      <c r="DH5" s="52" t="s">
        <v>160</v>
      </c>
      <c r="DI5" s="52" t="s">
        <v>165</v>
      </c>
      <c r="DJ5" s="52" t="s">
        <v>164</v>
      </c>
      <c r="DK5" s="52" t="s">
        <v>158</v>
      </c>
      <c r="DL5" s="52" t="s">
        <v>166</v>
      </c>
      <c r="DM5" s="52" t="s">
        <v>150</v>
      </c>
      <c r="DN5" s="52" t="s">
        <v>151</v>
      </c>
      <c r="DO5" s="52" t="s">
        <v>152</v>
      </c>
      <c r="DP5" s="52" t="s">
        <v>153</v>
      </c>
      <c r="DQ5" s="52" t="s">
        <v>154</v>
      </c>
      <c r="DR5" s="52" t="s">
        <v>155</v>
      </c>
      <c r="DS5" s="52" t="s">
        <v>145</v>
      </c>
      <c r="DT5" s="52" t="s">
        <v>146</v>
      </c>
      <c r="DU5" s="52" t="s">
        <v>147</v>
      </c>
      <c r="DV5" s="52" t="s">
        <v>167</v>
      </c>
      <c r="DW5" s="52" t="s">
        <v>162</v>
      </c>
      <c r="DX5" s="52" t="s">
        <v>150</v>
      </c>
      <c r="DY5" s="52" t="s">
        <v>151</v>
      </c>
      <c r="DZ5" s="52" t="s">
        <v>152</v>
      </c>
      <c r="EA5" s="52" t="s">
        <v>153</v>
      </c>
      <c r="EB5" s="52" t="s">
        <v>154</v>
      </c>
      <c r="EC5" s="52" t="s">
        <v>155</v>
      </c>
      <c r="ED5" s="52" t="s">
        <v>160</v>
      </c>
      <c r="EE5" s="52" t="s">
        <v>165</v>
      </c>
      <c r="EF5" s="52" t="s">
        <v>147</v>
      </c>
      <c r="EG5" s="52" t="s">
        <v>168</v>
      </c>
      <c r="EH5" s="52" t="s">
        <v>149</v>
      </c>
      <c r="EI5" s="52" t="s">
        <v>150</v>
      </c>
      <c r="EJ5" s="52" t="s">
        <v>151</v>
      </c>
      <c r="EK5" s="52" t="s">
        <v>152</v>
      </c>
      <c r="EL5" s="52" t="s">
        <v>153</v>
      </c>
      <c r="EM5" s="52" t="s">
        <v>154</v>
      </c>
      <c r="EN5" s="52" t="s">
        <v>169</v>
      </c>
      <c r="EO5" s="52" t="s">
        <v>160</v>
      </c>
      <c r="EP5" s="52" t="s">
        <v>170</v>
      </c>
      <c r="EQ5" s="52" t="s">
        <v>147</v>
      </c>
      <c r="ER5" s="52" t="s">
        <v>158</v>
      </c>
      <c r="ES5" s="52" t="s">
        <v>149</v>
      </c>
      <c r="ET5" s="52" t="s">
        <v>150</v>
      </c>
      <c r="EU5" s="52" t="s">
        <v>151</v>
      </c>
      <c r="EV5" s="52" t="s">
        <v>152</v>
      </c>
      <c r="EW5" s="52" t="s">
        <v>153</v>
      </c>
      <c r="EX5" s="52" t="s">
        <v>154</v>
      </c>
      <c r="EY5" s="52" t="s">
        <v>155</v>
      </c>
    </row>
    <row r="6" spans="1:155" s="57" customFormat="1" x14ac:dyDescent="0.25">
      <c r="A6" s="38" t="s">
        <v>171</v>
      </c>
      <c r="B6" s="53">
        <f>B8</f>
        <v>2021</v>
      </c>
      <c r="C6" s="53">
        <f t="shared" ref="C6:M6" si="2">C8</f>
        <v>232149</v>
      </c>
      <c r="D6" s="53">
        <f t="shared" si="2"/>
        <v>46</v>
      </c>
      <c r="E6" s="53">
        <f t="shared" si="2"/>
        <v>6</v>
      </c>
      <c r="F6" s="53">
        <f t="shared" si="2"/>
        <v>0</v>
      </c>
      <c r="G6" s="53">
        <f t="shared" si="2"/>
        <v>1</v>
      </c>
      <c r="H6" s="161" t="str">
        <f>IF(H8&lt;&gt;I8,H8,"")&amp;IF(I8&lt;&gt;J8,I8,"")&amp;"　"&amp;J8</f>
        <v>愛知県蒲郡市　蒲郡市民病院</v>
      </c>
      <c r="I6" s="162"/>
      <c r="J6" s="163"/>
      <c r="K6" s="53" t="str">
        <f t="shared" si="2"/>
        <v>当然財務</v>
      </c>
      <c r="L6" s="53" t="str">
        <f t="shared" si="2"/>
        <v>病院事業</v>
      </c>
      <c r="M6" s="53" t="str">
        <f t="shared" si="2"/>
        <v>一般病院</v>
      </c>
      <c r="N6" s="53" t="str">
        <f>N8</f>
        <v>300床以上～400床未満</v>
      </c>
      <c r="O6" s="53" t="str">
        <f>O8</f>
        <v>非設置</v>
      </c>
      <c r="P6" s="53" t="str">
        <f>P8</f>
        <v>直営</v>
      </c>
      <c r="Q6" s="54">
        <f t="shared" ref="Q6:AH6" si="3">Q8</f>
        <v>29</v>
      </c>
      <c r="R6" s="53" t="str">
        <f t="shared" si="3"/>
        <v>対象</v>
      </c>
      <c r="S6" s="53" t="str">
        <f t="shared" si="3"/>
        <v>ド 透 I 未 訓 ガ</v>
      </c>
      <c r="T6" s="53" t="str">
        <f t="shared" si="3"/>
        <v>救 臨 輪</v>
      </c>
      <c r="U6" s="54">
        <f>U8</f>
        <v>79261</v>
      </c>
      <c r="V6" s="54">
        <f>V8</f>
        <v>27534</v>
      </c>
      <c r="W6" s="53" t="str">
        <f>W8</f>
        <v>非該当</v>
      </c>
      <c r="X6" s="53" t="str">
        <f t="shared" ref="X6" si="4">X8</f>
        <v>非該当</v>
      </c>
      <c r="Y6" s="53" t="str">
        <f t="shared" si="3"/>
        <v>７：１</v>
      </c>
      <c r="Z6" s="54">
        <f t="shared" si="3"/>
        <v>382</v>
      </c>
      <c r="AA6" s="54" t="str">
        <f t="shared" si="3"/>
        <v>-</v>
      </c>
      <c r="AB6" s="54" t="str">
        <f t="shared" si="3"/>
        <v>-</v>
      </c>
      <c r="AC6" s="54" t="str">
        <f t="shared" si="3"/>
        <v>-</v>
      </c>
      <c r="AD6" s="54" t="str">
        <f t="shared" si="3"/>
        <v>-</v>
      </c>
      <c r="AE6" s="54">
        <f t="shared" si="3"/>
        <v>382</v>
      </c>
      <c r="AF6" s="54">
        <f t="shared" si="3"/>
        <v>328</v>
      </c>
      <c r="AG6" s="54" t="str">
        <f t="shared" si="3"/>
        <v>-</v>
      </c>
      <c r="AH6" s="54">
        <f t="shared" si="3"/>
        <v>328</v>
      </c>
      <c r="AI6" s="55">
        <f>IF(AI8="-",NA(),AI8)</f>
        <v>96.8</v>
      </c>
      <c r="AJ6" s="55">
        <f t="shared" ref="AJ6:AR6" si="5">IF(AJ8="-",NA(),AJ8)</f>
        <v>98.9</v>
      </c>
      <c r="AK6" s="55">
        <f t="shared" si="5"/>
        <v>106</v>
      </c>
      <c r="AL6" s="55">
        <f t="shared" si="5"/>
        <v>106</v>
      </c>
      <c r="AM6" s="55">
        <f t="shared" si="5"/>
        <v>113.4</v>
      </c>
      <c r="AN6" s="55">
        <f t="shared" si="5"/>
        <v>97</v>
      </c>
      <c r="AO6" s="55">
        <f t="shared" si="5"/>
        <v>97.8</v>
      </c>
      <c r="AP6" s="55">
        <f t="shared" si="5"/>
        <v>97</v>
      </c>
      <c r="AQ6" s="55">
        <f t="shared" si="5"/>
        <v>102.4</v>
      </c>
      <c r="AR6" s="55">
        <f t="shared" si="5"/>
        <v>107.2</v>
      </c>
      <c r="AS6" s="55" t="str">
        <f>IF(AS8="-","【-】","【"&amp;SUBSTITUTE(TEXT(AS8,"#,##0.0"),"-","△")&amp;"】")</f>
        <v>【106.2】</v>
      </c>
      <c r="AT6" s="55">
        <f>IF(AT8="-",NA(),AT8)</f>
        <v>89.4</v>
      </c>
      <c r="AU6" s="55">
        <f t="shared" ref="AU6:BC6" si="6">IF(AU8="-",NA(),AU8)</f>
        <v>92.2</v>
      </c>
      <c r="AV6" s="55">
        <f t="shared" si="6"/>
        <v>96.6</v>
      </c>
      <c r="AW6" s="55">
        <f t="shared" si="6"/>
        <v>85.6</v>
      </c>
      <c r="AX6" s="55">
        <f t="shared" si="6"/>
        <v>85.4</v>
      </c>
      <c r="AY6" s="55">
        <f t="shared" si="6"/>
        <v>89.6</v>
      </c>
      <c r="AZ6" s="55">
        <f t="shared" si="6"/>
        <v>89.7</v>
      </c>
      <c r="BA6" s="55">
        <f t="shared" si="6"/>
        <v>89.3</v>
      </c>
      <c r="BB6" s="55">
        <f t="shared" si="6"/>
        <v>84.1</v>
      </c>
      <c r="BC6" s="55">
        <f t="shared" si="6"/>
        <v>86.3</v>
      </c>
      <c r="BD6" s="55" t="str">
        <f>IF(BD8="-","【-】","【"&amp;SUBSTITUTE(TEXT(BD8,"#,##0.0"),"-","△")&amp;"】")</f>
        <v>【86.6】</v>
      </c>
      <c r="BE6" s="55">
        <f>IF(BE8="-",NA(),BE8)</f>
        <v>232.9</v>
      </c>
      <c r="BF6" s="55">
        <f t="shared" ref="BF6:BN6" si="7">IF(BF8="-",NA(),BF8)</f>
        <v>217</v>
      </c>
      <c r="BG6" s="55">
        <f t="shared" si="7"/>
        <v>186.5</v>
      </c>
      <c r="BH6" s="55">
        <f t="shared" si="7"/>
        <v>193.4</v>
      </c>
      <c r="BI6" s="55">
        <f t="shared" si="7"/>
        <v>169.6</v>
      </c>
      <c r="BJ6" s="55">
        <f t="shared" si="7"/>
        <v>80.7</v>
      </c>
      <c r="BK6" s="55">
        <f t="shared" si="7"/>
        <v>75.900000000000006</v>
      </c>
      <c r="BL6" s="55">
        <f t="shared" si="7"/>
        <v>75.099999999999994</v>
      </c>
      <c r="BM6" s="55">
        <f t="shared" si="7"/>
        <v>83.2</v>
      </c>
      <c r="BN6" s="55">
        <f t="shared" si="7"/>
        <v>84.6</v>
      </c>
      <c r="BO6" s="55" t="str">
        <f>IF(BO8="-","【-】","【"&amp;SUBSTITUTE(TEXT(BO8,"#,##0.0"),"-","△")&amp;"】")</f>
        <v>【70.7】</v>
      </c>
      <c r="BP6" s="55">
        <f>IF(BP8="-",NA(),BP8)</f>
        <v>64.7</v>
      </c>
      <c r="BQ6" s="55">
        <f t="shared" ref="BQ6:BY6" si="8">IF(BQ8="-",NA(),BQ8)</f>
        <v>75.400000000000006</v>
      </c>
      <c r="BR6" s="55">
        <f t="shared" si="8"/>
        <v>81.599999999999994</v>
      </c>
      <c r="BS6" s="55">
        <f t="shared" si="8"/>
        <v>71.2</v>
      </c>
      <c r="BT6" s="55">
        <f t="shared" si="8"/>
        <v>73.099999999999994</v>
      </c>
      <c r="BU6" s="55">
        <f t="shared" si="8"/>
        <v>73.5</v>
      </c>
      <c r="BV6" s="55">
        <f t="shared" si="8"/>
        <v>74.099999999999994</v>
      </c>
      <c r="BW6" s="55">
        <f t="shared" si="8"/>
        <v>74.400000000000006</v>
      </c>
      <c r="BX6" s="55">
        <f t="shared" si="8"/>
        <v>66.5</v>
      </c>
      <c r="BY6" s="55">
        <f t="shared" si="8"/>
        <v>66.8</v>
      </c>
      <c r="BZ6" s="55" t="str">
        <f>IF(BZ8="-","【-】","【"&amp;SUBSTITUTE(TEXT(BZ8,"#,##0.0"),"-","△")&amp;"】")</f>
        <v>【67.1】</v>
      </c>
      <c r="CA6" s="56">
        <f>IF(CA8="-",NA(),CA8)</f>
        <v>47330</v>
      </c>
      <c r="CB6" s="56">
        <f t="shared" ref="CB6:CJ6" si="9">IF(CB8="-",NA(),CB8)</f>
        <v>43995</v>
      </c>
      <c r="CC6" s="56">
        <f t="shared" si="9"/>
        <v>45981</v>
      </c>
      <c r="CD6" s="56">
        <f t="shared" si="9"/>
        <v>47394</v>
      </c>
      <c r="CE6" s="56">
        <f t="shared" si="9"/>
        <v>47755</v>
      </c>
      <c r="CF6" s="56">
        <f t="shared" si="9"/>
        <v>50958</v>
      </c>
      <c r="CG6" s="56">
        <f t="shared" si="9"/>
        <v>52405</v>
      </c>
      <c r="CH6" s="56">
        <f t="shared" si="9"/>
        <v>53523</v>
      </c>
      <c r="CI6" s="56">
        <f t="shared" si="9"/>
        <v>57368</v>
      </c>
      <c r="CJ6" s="56">
        <f t="shared" si="9"/>
        <v>59838</v>
      </c>
      <c r="CK6" s="55" t="str">
        <f>IF(CK8="-","【-】","【"&amp;SUBSTITUTE(TEXT(CK8,"#,##0"),"-","△")&amp;"】")</f>
        <v>【59,287】</v>
      </c>
      <c r="CL6" s="56">
        <f>IF(CL8="-",NA(),CL8)</f>
        <v>10710</v>
      </c>
      <c r="CM6" s="56">
        <f t="shared" ref="CM6:CU6" si="10">IF(CM8="-",NA(),CM8)</f>
        <v>11231</v>
      </c>
      <c r="CN6" s="56">
        <f t="shared" si="10"/>
        <v>11745</v>
      </c>
      <c r="CO6" s="56">
        <f t="shared" si="10"/>
        <v>13426</v>
      </c>
      <c r="CP6" s="56">
        <f t="shared" si="10"/>
        <v>13268</v>
      </c>
      <c r="CQ6" s="56">
        <f t="shared" si="10"/>
        <v>13792</v>
      </c>
      <c r="CR6" s="56">
        <f t="shared" si="10"/>
        <v>14290</v>
      </c>
      <c r="CS6" s="56">
        <f t="shared" si="10"/>
        <v>15111</v>
      </c>
      <c r="CT6" s="56">
        <f t="shared" si="10"/>
        <v>15986</v>
      </c>
      <c r="CU6" s="56">
        <f t="shared" si="10"/>
        <v>16421</v>
      </c>
      <c r="CV6" s="55" t="str">
        <f>IF(CV8="-","【-】","【"&amp;SUBSTITUTE(TEXT(CV8,"#,##0"),"-","△")&amp;"】")</f>
        <v>【17,202】</v>
      </c>
      <c r="CW6" s="55">
        <f>IF(CW8="-",NA(),CW8)</f>
        <v>57.6</v>
      </c>
      <c r="CX6" s="55">
        <f t="shared" ref="CX6:DF6" si="11">IF(CX8="-",NA(),CX8)</f>
        <v>55</v>
      </c>
      <c r="CY6" s="55">
        <f t="shared" si="11"/>
        <v>52</v>
      </c>
      <c r="CZ6" s="55">
        <f t="shared" si="11"/>
        <v>62.9</v>
      </c>
      <c r="DA6" s="55">
        <f t="shared" si="11"/>
        <v>62.2</v>
      </c>
      <c r="DB6" s="55">
        <f t="shared" si="11"/>
        <v>56.1</v>
      </c>
      <c r="DC6" s="55">
        <f t="shared" si="11"/>
        <v>56</v>
      </c>
      <c r="DD6" s="55">
        <f t="shared" si="11"/>
        <v>56.2</v>
      </c>
      <c r="DE6" s="55">
        <f t="shared" si="11"/>
        <v>60.8</v>
      </c>
      <c r="DF6" s="55">
        <f t="shared" si="11"/>
        <v>57.4</v>
      </c>
      <c r="DG6" s="55" t="str">
        <f>IF(DG8="-","【-】","【"&amp;SUBSTITUTE(TEXT(DG8,"#,##0.0"),"-","△")&amp;"】")</f>
        <v>【56.4】</v>
      </c>
      <c r="DH6" s="55">
        <f>IF(DH8="-",NA(),DH8)</f>
        <v>20.8</v>
      </c>
      <c r="DI6" s="55">
        <f t="shared" ref="DI6:DQ6" si="12">IF(DI8="-",NA(),DI8)</f>
        <v>21</v>
      </c>
      <c r="DJ6" s="55">
        <f t="shared" si="12"/>
        <v>21.9</v>
      </c>
      <c r="DK6" s="55">
        <f t="shared" si="12"/>
        <v>24.3</v>
      </c>
      <c r="DL6" s="55">
        <f t="shared" si="12"/>
        <v>23.1</v>
      </c>
      <c r="DM6" s="55">
        <f t="shared" si="12"/>
        <v>23.9</v>
      </c>
      <c r="DN6" s="55">
        <f t="shared" si="12"/>
        <v>23.6</v>
      </c>
      <c r="DO6" s="55">
        <f t="shared" si="12"/>
        <v>24.2</v>
      </c>
      <c r="DP6" s="55">
        <f t="shared" si="12"/>
        <v>24.1</v>
      </c>
      <c r="DQ6" s="55">
        <f t="shared" si="12"/>
        <v>23.9</v>
      </c>
      <c r="DR6" s="55" t="str">
        <f>IF(DR8="-","【-】","【"&amp;SUBSTITUTE(TEXT(DR8,"#,##0.0"),"-","△")&amp;"】")</f>
        <v>【24.8】</v>
      </c>
      <c r="DS6" s="55">
        <f>IF(DS8="-",NA(),DS8)</f>
        <v>70.2</v>
      </c>
      <c r="DT6" s="55">
        <f t="shared" ref="DT6:EB6" si="13">IF(DT8="-",NA(),DT8)</f>
        <v>71.099999999999994</v>
      </c>
      <c r="DU6" s="55">
        <f t="shared" si="13"/>
        <v>71.3</v>
      </c>
      <c r="DV6" s="55">
        <f t="shared" si="13"/>
        <v>72.3</v>
      </c>
      <c r="DW6" s="55">
        <f t="shared" si="13"/>
        <v>71.2</v>
      </c>
      <c r="DX6" s="55">
        <f t="shared" si="13"/>
        <v>50.9</v>
      </c>
      <c r="DY6" s="55">
        <f t="shared" si="13"/>
        <v>51.9</v>
      </c>
      <c r="DZ6" s="55">
        <f t="shared" si="13"/>
        <v>52.9</v>
      </c>
      <c r="EA6" s="55">
        <f t="shared" si="13"/>
        <v>54.3</v>
      </c>
      <c r="EB6" s="55">
        <f t="shared" si="13"/>
        <v>54.9</v>
      </c>
      <c r="EC6" s="55" t="str">
        <f>IF(EC8="-","【-】","【"&amp;SUBSTITUTE(TEXT(EC8,"#,##0.0"),"-","△")&amp;"】")</f>
        <v>【56.0】</v>
      </c>
      <c r="ED6" s="55">
        <f>IF(ED8="-",NA(),ED8)</f>
        <v>76.599999999999994</v>
      </c>
      <c r="EE6" s="55">
        <f t="shared" ref="EE6:EM6" si="14">IF(EE8="-",NA(),EE8)</f>
        <v>76.099999999999994</v>
      </c>
      <c r="EF6" s="55">
        <f t="shared" si="14"/>
        <v>72.3</v>
      </c>
      <c r="EG6" s="55">
        <f t="shared" si="14"/>
        <v>72.7</v>
      </c>
      <c r="EH6" s="55">
        <f t="shared" si="14"/>
        <v>64.3</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60269280</v>
      </c>
      <c r="EP6" s="56">
        <f t="shared" ref="EP6:EX6" si="15">IF(EP8="-",NA(),EP8)</f>
        <v>61065134</v>
      </c>
      <c r="EQ6" s="56">
        <f t="shared" si="15"/>
        <v>62316084</v>
      </c>
      <c r="ER6" s="56">
        <f t="shared" si="15"/>
        <v>63034780</v>
      </c>
      <c r="ES6" s="56">
        <f t="shared" si="15"/>
        <v>64183652</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25">
      <c r="A7" s="38" t="s">
        <v>172</v>
      </c>
      <c r="B7" s="53">
        <f t="shared" ref="B7:AH7" si="16">B8</f>
        <v>2021</v>
      </c>
      <c r="C7" s="53">
        <f t="shared" si="16"/>
        <v>232149</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300床以上～400床未満</v>
      </c>
      <c r="O7" s="53" t="str">
        <f>O8</f>
        <v>非設置</v>
      </c>
      <c r="P7" s="53" t="str">
        <f>P8</f>
        <v>直営</v>
      </c>
      <c r="Q7" s="54">
        <f t="shared" si="16"/>
        <v>29</v>
      </c>
      <c r="R7" s="53" t="str">
        <f t="shared" si="16"/>
        <v>対象</v>
      </c>
      <c r="S7" s="53" t="str">
        <f t="shared" si="16"/>
        <v>ド 透 I 未 訓 ガ</v>
      </c>
      <c r="T7" s="53" t="str">
        <f t="shared" si="16"/>
        <v>救 臨 輪</v>
      </c>
      <c r="U7" s="54">
        <f>U8</f>
        <v>79261</v>
      </c>
      <c r="V7" s="54">
        <f>V8</f>
        <v>27534</v>
      </c>
      <c r="W7" s="53" t="str">
        <f>W8</f>
        <v>非該当</v>
      </c>
      <c r="X7" s="53" t="str">
        <f t="shared" si="16"/>
        <v>非該当</v>
      </c>
      <c r="Y7" s="53" t="str">
        <f t="shared" si="16"/>
        <v>７：１</v>
      </c>
      <c r="Z7" s="54">
        <f t="shared" si="16"/>
        <v>382</v>
      </c>
      <c r="AA7" s="54" t="str">
        <f t="shared" si="16"/>
        <v>-</v>
      </c>
      <c r="AB7" s="54" t="str">
        <f t="shared" si="16"/>
        <v>-</v>
      </c>
      <c r="AC7" s="54" t="str">
        <f t="shared" si="16"/>
        <v>-</v>
      </c>
      <c r="AD7" s="54" t="str">
        <f t="shared" si="16"/>
        <v>-</v>
      </c>
      <c r="AE7" s="54">
        <f t="shared" si="16"/>
        <v>382</v>
      </c>
      <c r="AF7" s="54">
        <f t="shared" si="16"/>
        <v>328</v>
      </c>
      <c r="AG7" s="54" t="str">
        <f t="shared" si="16"/>
        <v>-</v>
      </c>
      <c r="AH7" s="54">
        <f t="shared" si="16"/>
        <v>328</v>
      </c>
      <c r="AI7" s="55">
        <f>AI8</f>
        <v>96.8</v>
      </c>
      <c r="AJ7" s="55">
        <f t="shared" ref="AJ7:AR7" si="17">AJ8</f>
        <v>98.9</v>
      </c>
      <c r="AK7" s="55">
        <f t="shared" si="17"/>
        <v>106</v>
      </c>
      <c r="AL7" s="55">
        <f t="shared" si="17"/>
        <v>106</v>
      </c>
      <c r="AM7" s="55">
        <f t="shared" si="17"/>
        <v>113.4</v>
      </c>
      <c r="AN7" s="55">
        <f t="shared" si="17"/>
        <v>97</v>
      </c>
      <c r="AO7" s="55">
        <f t="shared" si="17"/>
        <v>97.8</v>
      </c>
      <c r="AP7" s="55">
        <f t="shared" si="17"/>
        <v>97</v>
      </c>
      <c r="AQ7" s="55">
        <f t="shared" si="17"/>
        <v>102.4</v>
      </c>
      <c r="AR7" s="55">
        <f t="shared" si="17"/>
        <v>107.2</v>
      </c>
      <c r="AS7" s="55"/>
      <c r="AT7" s="55">
        <f>AT8</f>
        <v>89.4</v>
      </c>
      <c r="AU7" s="55">
        <f t="shared" ref="AU7:BC7" si="18">AU8</f>
        <v>92.2</v>
      </c>
      <c r="AV7" s="55">
        <f t="shared" si="18"/>
        <v>96.6</v>
      </c>
      <c r="AW7" s="55">
        <f t="shared" si="18"/>
        <v>85.6</v>
      </c>
      <c r="AX7" s="55">
        <f t="shared" si="18"/>
        <v>85.4</v>
      </c>
      <c r="AY7" s="55">
        <f t="shared" si="18"/>
        <v>89.6</v>
      </c>
      <c r="AZ7" s="55">
        <f t="shared" si="18"/>
        <v>89.7</v>
      </c>
      <c r="BA7" s="55">
        <f t="shared" si="18"/>
        <v>89.3</v>
      </c>
      <c r="BB7" s="55">
        <f t="shared" si="18"/>
        <v>84.1</v>
      </c>
      <c r="BC7" s="55">
        <f t="shared" si="18"/>
        <v>86.3</v>
      </c>
      <c r="BD7" s="55"/>
      <c r="BE7" s="55">
        <f>BE8</f>
        <v>232.9</v>
      </c>
      <c r="BF7" s="55">
        <f t="shared" ref="BF7:BN7" si="19">BF8</f>
        <v>217</v>
      </c>
      <c r="BG7" s="55">
        <f t="shared" si="19"/>
        <v>186.5</v>
      </c>
      <c r="BH7" s="55">
        <f t="shared" si="19"/>
        <v>193.4</v>
      </c>
      <c r="BI7" s="55">
        <f t="shared" si="19"/>
        <v>169.6</v>
      </c>
      <c r="BJ7" s="55">
        <f t="shared" si="19"/>
        <v>80.7</v>
      </c>
      <c r="BK7" s="55">
        <f t="shared" si="19"/>
        <v>75.900000000000006</v>
      </c>
      <c r="BL7" s="55">
        <f t="shared" si="19"/>
        <v>75.099999999999994</v>
      </c>
      <c r="BM7" s="55">
        <f t="shared" si="19"/>
        <v>83.2</v>
      </c>
      <c r="BN7" s="55">
        <f t="shared" si="19"/>
        <v>84.6</v>
      </c>
      <c r="BO7" s="55"/>
      <c r="BP7" s="55">
        <f>BP8</f>
        <v>64.7</v>
      </c>
      <c r="BQ7" s="55">
        <f t="shared" ref="BQ7:BY7" si="20">BQ8</f>
        <v>75.400000000000006</v>
      </c>
      <c r="BR7" s="55">
        <f t="shared" si="20"/>
        <v>81.599999999999994</v>
      </c>
      <c r="BS7" s="55">
        <f t="shared" si="20"/>
        <v>71.2</v>
      </c>
      <c r="BT7" s="55">
        <f t="shared" si="20"/>
        <v>73.099999999999994</v>
      </c>
      <c r="BU7" s="55">
        <f t="shared" si="20"/>
        <v>73.5</v>
      </c>
      <c r="BV7" s="55">
        <f t="shared" si="20"/>
        <v>74.099999999999994</v>
      </c>
      <c r="BW7" s="55">
        <f t="shared" si="20"/>
        <v>74.400000000000006</v>
      </c>
      <c r="BX7" s="55">
        <f t="shared" si="20"/>
        <v>66.5</v>
      </c>
      <c r="BY7" s="55">
        <f t="shared" si="20"/>
        <v>66.8</v>
      </c>
      <c r="BZ7" s="55"/>
      <c r="CA7" s="56">
        <f>CA8</f>
        <v>47330</v>
      </c>
      <c r="CB7" s="56">
        <f t="shared" ref="CB7:CJ7" si="21">CB8</f>
        <v>43995</v>
      </c>
      <c r="CC7" s="56">
        <f t="shared" si="21"/>
        <v>45981</v>
      </c>
      <c r="CD7" s="56">
        <f t="shared" si="21"/>
        <v>47394</v>
      </c>
      <c r="CE7" s="56">
        <f t="shared" si="21"/>
        <v>47755</v>
      </c>
      <c r="CF7" s="56">
        <f t="shared" si="21"/>
        <v>50958</v>
      </c>
      <c r="CG7" s="56">
        <f t="shared" si="21"/>
        <v>52405</v>
      </c>
      <c r="CH7" s="56">
        <f t="shared" si="21"/>
        <v>53523</v>
      </c>
      <c r="CI7" s="56">
        <f t="shared" si="21"/>
        <v>57368</v>
      </c>
      <c r="CJ7" s="56">
        <f t="shared" si="21"/>
        <v>59838</v>
      </c>
      <c r="CK7" s="55"/>
      <c r="CL7" s="56">
        <f>CL8</f>
        <v>10710</v>
      </c>
      <c r="CM7" s="56">
        <f t="shared" ref="CM7:CU7" si="22">CM8</f>
        <v>11231</v>
      </c>
      <c r="CN7" s="56">
        <f t="shared" si="22"/>
        <v>11745</v>
      </c>
      <c r="CO7" s="56">
        <f t="shared" si="22"/>
        <v>13426</v>
      </c>
      <c r="CP7" s="56">
        <f t="shared" si="22"/>
        <v>13268</v>
      </c>
      <c r="CQ7" s="56">
        <f t="shared" si="22"/>
        <v>13792</v>
      </c>
      <c r="CR7" s="56">
        <f t="shared" si="22"/>
        <v>14290</v>
      </c>
      <c r="CS7" s="56">
        <f t="shared" si="22"/>
        <v>15111</v>
      </c>
      <c r="CT7" s="56">
        <f t="shared" si="22"/>
        <v>15986</v>
      </c>
      <c r="CU7" s="56">
        <f t="shared" si="22"/>
        <v>16421</v>
      </c>
      <c r="CV7" s="55"/>
      <c r="CW7" s="55">
        <f>CW8</f>
        <v>57.6</v>
      </c>
      <c r="CX7" s="55">
        <f t="shared" ref="CX7:DF7" si="23">CX8</f>
        <v>55</v>
      </c>
      <c r="CY7" s="55">
        <f t="shared" si="23"/>
        <v>52</v>
      </c>
      <c r="CZ7" s="55">
        <f t="shared" si="23"/>
        <v>62.9</v>
      </c>
      <c r="DA7" s="55">
        <f t="shared" si="23"/>
        <v>62.2</v>
      </c>
      <c r="DB7" s="55">
        <f t="shared" si="23"/>
        <v>56.1</v>
      </c>
      <c r="DC7" s="55">
        <f t="shared" si="23"/>
        <v>56</v>
      </c>
      <c r="DD7" s="55">
        <f t="shared" si="23"/>
        <v>56.2</v>
      </c>
      <c r="DE7" s="55">
        <f t="shared" si="23"/>
        <v>60.8</v>
      </c>
      <c r="DF7" s="55">
        <f t="shared" si="23"/>
        <v>57.4</v>
      </c>
      <c r="DG7" s="55"/>
      <c r="DH7" s="55">
        <f>DH8</f>
        <v>20.8</v>
      </c>
      <c r="DI7" s="55">
        <f t="shared" ref="DI7:DQ7" si="24">DI8</f>
        <v>21</v>
      </c>
      <c r="DJ7" s="55">
        <f t="shared" si="24"/>
        <v>21.9</v>
      </c>
      <c r="DK7" s="55">
        <f t="shared" si="24"/>
        <v>24.3</v>
      </c>
      <c r="DL7" s="55">
        <f t="shared" si="24"/>
        <v>23.1</v>
      </c>
      <c r="DM7" s="55">
        <f t="shared" si="24"/>
        <v>23.9</v>
      </c>
      <c r="DN7" s="55">
        <f t="shared" si="24"/>
        <v>23.6</v>
      </c>
      <c r="DO7" s="55">
        <f t="shared" si="24"/>
        <v>24.2</v>
      </c>
      <c r="DP7" s="55">
        <f t="shared" si="24"/>
        <v>24.1</v>
      </c>
      <c r="DQ7" s="55">
        <f t="shared" si="24"/>
        <v>23.9</v>
      </c>
      <c r="DR7" s="55"/>
      <c r="DS7" s="55">
        <f>DS8</f>
        <v>70.2</v>
      </c>
      <c r="DT7" s="55">
        <f t="shared" ref="DT7:EB7" si="25">DT8</f>
        <v>71.099999999999994</v>
      </c>
      <c r="DU7" s="55">
        <f t="shared" si="25"/>
        <v>71.3</v>
      </c>
      <c r="DV7" s="55">
        <f t="shared" si="25"/>
        <v>72.3</v>
      </c>
      <c r="DW7" s="55">
        <f t="shared" si="25"/>
        <v>71.2</v>
      </c>
      <c r="DX7" s="55">
        <f t="shared" si="25"/>
        <v>50.9</v>
      </c>
      <c r="DY7" s="55">
        <f t="shared" si="25"/>
        <v>51.9</v>
      </c>
      <c r="DZ7" s="55">
        <f t="shared" si="25"/>
        <v>52.9</v>
      </c>
      <c r="EA7" s="55">
        <f t="shared" si="25"/>
        <v>54.3</v>
      </c>
      <c r="EB7" s="55">
        <f t="shared" si="25"/>
        <v>54.9</v>
      </c>
      <c r="EC7" s="55"/>
      <c r="ED7" s="55">
        <f>ED8</f>
        <v>76.599999999999994</v>
      </c>
      <c r="EE7" s="55">
        <f t="shared" ref="EE7:EM7" si="26">EE8</f>
        <v>76.099999999999994</v>
      </c>
      <c r="EF7" s="55">
        <f t="shared" si="26"/>
        <v>72.3</v>
      </c>
      <c r="EG7" s="55">
        <f t="shared" si="26"/>
        <v>72.7</v>
      </c>
      <c r="EH7" s="55">
        <f t="shared" si="26"/>
        <v>64.3</v>
      </c>
      <c r="EI7" s="55">
        <f t="shared" si="26"/>
        <v>66.8</v>
      </c>
      <c r="EJ7" s="55">
        <f t="shared" si="26"/>
        <v>68.2</v>
      </c>
      <c r="EK7" s="55">
        <f t="shared" si="26"/>
        <v>69.400000000000006</v>
      </c>
      <c r="EL7" s="55">
        <f t="shared" si="26"/>
        <v>69.900000000000006</v>
      </c>
      <c r="EM7" s="55">
        <f t="shared" si="26"/>
        <v>68.8</v>
      </c>
      <c r="EN7" s="55"/>
      <c r="EO7" s="56">
        <f>EO8</f>
        <v>60269280</v>
      </c>
      <c r="EP7" s="56">
        <f t="shared" ref="EP7:EX7" si="27">EP8</f>
        <v>61065134</v>
      </c>
      <c r="EQ7" s="56">
        <f t="shared" si="27"/>
        <v>62316084</v>
      </c>
      <c r="ER7" s="56">
        <f t="shared" si="27"/>
        <v>63034780</v>
      </c>
      <c r="ES7" s="56">
        <f t="shared" si="27"/>
        <v>64183652</v>
      </c>
      <c r="ET7" s="56">
        <f t="shared" si="27"/>
        <v>47082778</v>
      </c>
      <c r="EU7" s="56">
        <f t="shared" si="27"/>
        <v>48918364</v>
      </c>
      <c r="EV7" s="56">
        <f t="shared" si="27"/>
        <v>49696718</v>
      </c>
      <c r="EW7" s="56">
        <f t="shared" si="27"/>
        <v>50234873</v>
      </c>
      <c r="EX7" s="56">
        <f t="shared" si="27"/>
        <v>50294422</v>
      </c>
      <c r="EY7" s="56"/>
    </row>
    <row r="8" spans="1:155" s="57" customFormat="1" x14ac:dyDescent="0.25">
      <c r="A8" s="38"/>
      <c r="B8" s="58">
        <v>2021</v>
      </c>
      <c r="C8" s="58">
        <v>232149</v>
      </c>
      <c r="D8" s="58">
        <v>46</v>
      </c>
      <c r="E8" s="58">
        <v>6</v>
      </c>
      <c r="F8" s="58">
        <v>0</v>
      </c>
      <c r="G8" s="58">
        <v>1</v>
      </c>
      <c r="H8" s="58" t="s">
        <v>173</v>
      </c>
      <c r="I8" s="58" t="s">
        <v>174</v>
      </c>
      <c r="J8" s="58" t="s">
        <v>175</v>
      </c>
      <c r="K8" s="58" t="s">
        <v>176</v>
      </c>
      <c r="L8" s="58" t="s">
        <v>177</v>
      </c>
      <c r="M8" s="58" t="s">
        <v>178</v>
      </c>
      <c r="N8" s="58" t="s">
        <v>179</v>
      </c>
      <c r="O8" s="58" t="s">
        <v>180</v>
      </c>
      <c r="P8" s="58" t="s">
        <v>181</v>
      </c>
      <c r="Q8" s="59">
        <v>29</v>
      </c>
      <c r="R8" s="58" t="s">
        <v>182</v>
      </c>
      <c r="S8" s="58" t="s">
        <v>183</v>
      </c>
      <c r="T8" s="58" t="s">
        <v>184</v>
      </c>
      <c r="U8" s="59">
        <v>79261</v>
      </c>
      <c r="V8" s="59">
        <v>27534</v>
      </c>
      <c r="W8" s="58" t="s">
        <v>185</v>
      </c>
      <c r="X8" s="58" t="s">
        <v>185</v>
      </c>
      <c r="Y8" s="60" t="s">
        <v>186</v>
      </c>
      <c r="Z8" s="59">
        <v>382</v>
      </c>
      <c r="AA8" s="59" t="s">
        <v>39</v>
      </c>
      <c r="AB8" s="59" t="s">
        <v>39</v>
      </c>
      <c r="AC8" s="59" t="s">
        <v>39</v>
      </c>
      <c r="AD8" s="59" t="s">
        <v>39</v>
      </c>
      <c r="AE8" s="59">
        <v>382</v>
      </c>
      <c r="AF8" s="59">
        <v>328</v>
      </c>
      <c r="AG8" s="59" t="s">
        <v>39</v>
      </c>
      <c r="AH8" s="59">
        <v>328</v>
      </c>
      <c r="AI8" s="61">
        <v>96.8</v>
      </c>
      <c r="AJ8" s="61">
        <v>98.9</v>
      </c>
      <c r="AK8" s="61">
        <v>106</v>
      </c>
      <c r="AL8" s="61">
        <v>106</v>
      </c>
      <c r="AM8" s="61">
        <v>113.4</v>
      </c>
      <c r="AN8" s="61">
        <v>97</v>
      </c>
      <c r="AO8" s="61">
        <v>97.8</v>
      </c>
      <c r="AP8" s="61">
        <v>97</v>
      </c>
      <c r="AQ8" s="61">
        <v>102.4</v>
      </c>
      <c r="AR8" s="61">
        <v>107.2</v>
      </c>
      <c r="AS8" s="61">
        <v>106.2</v>
      </c>
      <c r="AT8" s="61">
        <v>89.4</v>
      </c>
      <c r="AU8" s="61">
        <v>92.2</v>
      </c>
      <c r="AV8" s="61">
        <v>96.6</v>
      </c>
      <c r="AW8" s="61">
        <v>85.6</v>
      </c>
      <c r="AX8" s="61">
        <v>85.4</v>
      </c>
      <c r="AY8" s="61">
        <v>89.6</v>
      </c>
      <c r="AZ8" s="61">
        <v>89.7</v>
      </c>
      <c r="BA8" s="61">
        <v>89.3</v>
      </c>
      <c r="BB8" s="61">
        <v>84.1</v>
      </c>
      <c r="BC8" s="61">
        <v>86.3</v>
      </c>
      <c r="BD8" s="61">
        <v>86.6</v>
      </c>
      <c r="BE8" s="62">
        <v>232.9</v>
      </c>
      <c r="BF8" s="62">
        <v>217</v>
      </c>
      <c r="BG8" s="62">
        <v>186.5</v>
      </c>
      <c r="BH8" s="62">
        <v>193.4</v>
      </c>
      <c r="BI8" s="62">
        <v>169.6</v>
      </c>
      <c r="BJ8" s="62">
        <v>80.7</v>
      </c>
      <c r="BK8" s="62">
        <v>75.900000000000006</v>
      </c>
      <c r="BL8" s="62">
        <v>75.099999999999994</v>
      </c>
      <c r="BM8" s="62">
        <v>83.2</v>
      </c>
      <c r="BN8" s="62">
        <v>84.6</v>
      </c>
      <c r="BO8" s="62">
        <v>70.7</v>
      </c>
      <c r="BP8" s="61">
        <v>64.7</v>
      </c>
      <c r="BQ8" s="61">
        <v>75.400000000000006</v>
      </c>
      <c r="BR8" s="61">
        <v>81.599999999999994</v>
      </c>
      <c r="BS8" s="61">
        <v>71.2</v>
      </c>
      <c r="BT8" s="61">
        <v>73.099999999999994</v>
      </c>
      <c r="BU8" s="61">
        <v>73.5</v>
      </c>
      <c r="BV8" s="61">
        <v>74.099999999999994</v>
      </c>
      <c r="BW8" s="61">
        <v>74.400000000000006</v>
      </c>
      <c r="BX8" s="61">
        <v>66.5</v>
      </c>
      <c r="BY8" s="61">
        <v>66.8</v>
      </c>
      <c r="BZ8" s="61">
        <v>67.099999999999994</v>
      </c>
      <c r="CA8" s="62">
        <v>47330</v>
      </c>
      <c r="CB8" s="62">
        <v>43995</v>
      </c>
      <c r="CC8" s="62">
        <v>45981</v>
      </c>
      <c r="CD8" s="62">
        <v>47394</v>
      </c>
      <c r="CE8" s="62">
        <v>47755</v>
      </c>
      <c r="CF8" s="62">
        <v>50958</v>
      </c>
      <c r="CG8" s="62">
        <v>52405</v>
      </c>
      <c r="CH8" s="62">
        <v>53523</v>
      </c>
      <c r="CI8" s="62">
        <v>57368</v>
      </c>
      <c r="CJ8" s="62">
        <v>59838</v>
      </c>
      <c r="CK8" s="61">
        <v>59287</v>
      </c>
      <c r="CL8" s="62">
        <v>10710</v>
      </c>
      <c r="CM8" s="62">
        <v>11231</v>
      </c>
      <c r="CN8" s="62">
        <v>11745</v>
      </c>
      <c r="CO8" s="62">
        <v>13426</v>
      </c>
      <c r="CP8" s="62">
        <v>13268</v>
      </c>
      <c r="CQ8" s="62">
        <v>13792</v>
      </c>
      <c r="CR8" s="62">
        <v>14290</v>
      </c>
      <c r="CS8" s="62">
        <v>15111</v>
      </c>
      <c r="CT8" s="62">
        <v>15986</v>
      </c>
      <c r="CU8" s="62">
        <v>16421</v>
      </c>
      <c r="CV8" s="61">
        <v>17202</v>
      </c>
      <c r="CW8" s="62">
        <v>57.6</v>
      </c>
      <c r="CX8" s="62">
        <v>55</v>
      </c>
      <c r="CY8" s="62">
        <v>52</v>
      </c>
      <c r="CZ8" s="62">
        <v>62.9</v>
      </c>
      <c r="DA8" s="62">
        <v>62.2</v>
      </c>
      <c r="DB8" s="62">
        <v>56.1</v>
      </c>
      <c r="DC8" s="62">
        <v>56</v>
      </c>
      <c r="DD8" s="62">
        <v>56.2</v>
      </c>
      <c r="DE8" s="62">
        <v>60.8</v>
      </c>
      <c r="DF8" s="62">
        <v>57.4</v>
      </c>
      <c r="DG8" s="62">
        <v>56.4</v>
      </c>
      <c r="DH8" s="62">
        <v>20.8</v>
      </c>
      <c r="DI8" s="62">
        <v>21</v>
      </c>
      <c r="DJ8" s="62">
        <v>21.9</v>
      </c>
      <c r="DK8" s="62">
        <v>24.3</v>
      </c>
      <c r="DL8" s="62">
        <v>23.1</v>
      </c>
      <c r="DM8" s="62">
        <v>23.9</v>
      </c>
      <c r="DN8" s="62">
        <v>23.6</v>
      </c>
      <c r="DO8" s="62">
        <v>24.2</v>
      </c>
      <c r="DP8" s="62">
        <v>24.1</v>
      </c>
      <c r="DQ8" s="62">
        <v>23.9</v>
      </c>
      <c r="DR8" s="62">
        <v>24.8</v>
      </c>
      <c r="DS8" s="61">
        <v>70.2</v>
      </c>
      <c r="DT8" s="61">
        <v>71.099999999999994</v>
      </c>
      <c r="DU8" s="61">
        <v>71.3</v>
      </c>
      <c r="DV8" s="61">
        <v>72.3</v>
      </c>
      <c r="DW8" s="61">
        <v>71.2</v>
      </c>
      <c r="DX8" s="61">
        <v>50.9</v>
      </c>
      <c r="DY8" s="61">
        <v>51.9</v>
      </c>
      <c r="DZ8" s="61">
        <v>52.9</v>
      </c>
      <c r="EA8" s="61">
        <v>54.3</v>
      </c>
      <c r="EB8" s="61">
        <v>54.9</v>
      </c>
      <c r="EC8" s="61">
        <v>56</v>
      </c>
      <c r="ED8" s="61">
        <v>76.599999999999994</v>
      </c>
      <c r="EE8" s="61">
        <v>76.099999999999994</v>
      </c>
      <c r="EF8" s="61">
        <v>72.3</v>
      </c>
      <c r="EG8" s="61">
        <v>72.7</v>
      </c>
      <c r="EH8" s="61">
        <v>64.3</v>
      </c>
      <c r="EI8" s="61">
        <v>66.8</v>
      </c>
      <c r="EJ8" s="61">
        <v>68.2</v>
      </c>
      <c r="EK8" s="61">
        <v>69.400000000000006</v>
      </c>
      <c r="EL8" s="61">
        <v>69.900000000000006</v>
      </c>
      <c r="EM8" s="61">
        <v>68.8</v>
      </c>
      <c r="EN8" s="61">
        <v>70.7</v>
      </c>
      <c r="EO8" s="62">
        <v>60269280</v>
      </c>
      <c r="EP8" s="62">
        <v>61065134</v>
      </c>
      <c r="EQ8" s="62">
        <v>62316084</v>
      </c>
      <c r="ER8" s="62">
        <v>63034780</v>
      </c>
      <c r="ES8" s="62">
        <v>64183652</v>
      </c>
      <c r="ET8" s="62">
        <v>47082778</v>
      </c>
      <c r="EU8" s="62">
        <v>48918364</v>
      </c>
      <c r="EV8" s="62">
        <v>49696718</v>
      </c>
      <c r="EW8" s="62">
        <v>50234873</v>
      </c>
      <c r="EX8" s="62">
        <v>50294422</v>
      </c>
      <c r="EY8" s="62">
        <v>49765843</v>
      </c>
    </row>
    <row r="9" spans="1:155" x14ac:dyDescent="0.2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5">
      <c r="A10" s="67"/>
      <c r="B10" s="67" t="s">
        <v>187</v>
      </c>
      <c r="C10" s="67" t="s">
        <v>188</v>
      </c>
      <c r="D10" s="67" t="s">
        <v>189</v>
      </c>
      <c r="E10" s="67" t="s">
        <v>190</v>
      </c>
      <c r="F10" s="67" t="s">
        <v>191</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2023-02-14T06:32:23Z</cp:lastPrinted>
  <dcterms:created xsi:type="dcterms:W3CDTF">2022-12-01T02:24:47Z</dcterms:created>
  <dcterms:modified xsi:type="dcterms:W3CDTF">2023-02-14T06:32:55Z</dcterms:modified>
  <cp:category/>
</cp:coreProperties>
</file>