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C76F5036-3748-4780-B188-565F1823BE97}" xr6:coauthVersionLast="47" xr6:coauthVersionMax="47" xr10:uidLastSave="{00000000-0000-0000-0000-000000000000}"/>
  <workbookProtection workbookAlgorithmName="SHA-512" workbookHashValue="i4Ibp17azH2+YPTXyVLjy7g0EboJ7Sm9cZ5ke/X7117SrP6biLIx9fKzM1NpmOsqdq0dZRrAsve/pkhsW1tj1A==" workbookSaltValue="sks70kfGcubJ0tp7Q72BnA==" workbookSpinCount="100000" lockStructure="1"/>
  <bookViews>
    <workbookView xWindow="0" yWindow="1346" windowWidth="19337" windowHeight="115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MH80" i="4" s="1"/>
  <c r="EW7" i="5"/>
  <c r="EV7" i="5"/>
  <c r="EU7" i="5"/>
  <c r="ET7" i="5"/>
  <c r="ES7" i="5"/>
  <c r="MH79" i="4" s="1"/>
  <c r="ER7" i="5"/>
  <c r="EQ7" i="5"/>
  <c r="EP7" i="5"/>
  <c r="KC79" i="4" s="1"/>
  <c r="EO7" i="5"/>
  <c r="JJ79" i="4" s="1"/>
  <c r="EM7" i="5"/>
  <c r="HM80" i="4" s="1"/>
  <c r="EL7" i="5"/>
  <c r="GT80" i="4" s="1"/>
  <c r="EK7" i="5"/>
  <c r="GA80" i="4" s="1"/>
  <c r="EJ7" i="5"/>
  <c r="EI7" i="5"/>
  <c r="EH7" i="5"/>
  <c r="EG7" i="5"/>
  <c r="EF7" i="5"/>
  <c r="EE7" i="5"/>
  <c r="ED7" i="5"/>
  <c r="EB7" i="5"/>
  <c r="EA7" i="5"/>
  <c r="DZ7" i="5"/>
  <c r="BG80" i="4" s="1"/>
  <c r="DY7" i="5"/>
  <c r="AN80" i="4" s="1"/>
  <c r="DX7" i="5"/>
  <c r="U80" i="4" s="1"/>
  <c r="DW7" i="5"/>
  <c r="DV7" i="5"/>
  <c r="DU7" i="5"/>
  <c r="DT7" i="5"/>
  <c r="DS7" i="5"/>
  <c r="U79" i="4" s="1"/>
  <c r="DQ7" i="5"/>
  <c r="DP7" i="5"/>
  <c r="DO7" i="5"/>
  <c r="DN7" i="5"/>
  <c r="DM7" i="5"/>
  <c r="DL7" i="5"/>
  <c r="MN55" i="4" s="1"/>
  <c r="DK7" i="5"/>
  <c r="LY55" i="4" s="1"/>
  <c r="DJ7" i="5"/>
  <c r="DI7" i="5"/>
  <c r="DH7" i="5"/>
  <c r="DF7" i="5"/>
  <c r="DE7" i="5"/>
  <c r="DD7" i="5"/>
  <c r="DC7" i="5"/>
  <c r="DB7" i="5"/>
  <c r="GR56" i="4" s="1"/>
  <c r="DA7" i="5"/>
  <c r="IZ55" i="4" s="1"/>
  <c r="CZ7" i="5"/>
  <c r="IK55" i="4" s="1"/>
  <c r="CY7" i="5"/>
  <c r="HV55" i="4" s="1"/>
  <c r="CX7" i="5"/>
  <c r="HG55" i="4" s="1"/>
  <c r="CW7" i="5"/>
  <c r="CU7" i="5"/>
  <c r="CT7" i="5"/>
  <c r="CS7" i="5"/>
  <c r="CR7" i="5"/>
  <c r="CQ7" i="5"/>
  <c r="CP7" i="5"/>
  <c r="CO7" i="5"/>
  <c r="EW55" i="4" s="1"/>
  <c r="CN7" i="5"/>
  <c r="EH55" i="4" s="1"/>
  <c r="CM7" i="5"/>
  <c r="DS55" i="4" s="1"/>
  <c r="CL7" i="5"/>
  <c r="DD55" i="4" s="1"/>
  <c r="CJ7" i="5"/>
  <c r="BX56" i="4" s="1"/>
  <c r="CI7" i="5"/>
  <c r="CH7" i="5"/>
  <c r="CG7" i="5"/>
  <c r="CF7" i="5"/>
  <c r="CE7" i="5"/>
  <c r="BX55" i="4" s="1"/>
  <c r="CD7" i="5"/>
  <c r="CC7" i="5"/>
  <c r="CB7" i="5"/>
  <c r="CA7" i="5"/>
  <c r="BY7" i="5"/>
  <c r="BX7" i="5"/>
  <c r="BW7" i="5"/>
  <c r="LJ34" i="4" s="1"/>
  <c r="BV7" i="5"/>
  <c r="BU7" i="5"/>
  <c r="BT7" i="5"/>
  <c r="BS7" i="5"/>
  <c r="BR7" i="5"/>
  <c r="BQ7" i="5"/>
  <c r="BP7" i="5"/>
  <c r="BN7" i="5"/>
  <c r="IZ34" i="4" s="1"/>
  <c r="BM7" i="5"/>
  <c r="IK34" i="4" s="1"/>
  <c r="BL7" i="5"/>
  <c r="HV34" i="4" s="1"/>
  <c r="BK7" i="5"/>
  <c r="HG34" i="4" s="1"/>
  <c r="BJ7" i="5"/>
  <c r="GR34" i="4" s="1"/>
  <c r="BI7" i="5"/>
  <c r="BH7" i="5"/>
  <c r="BG7" i="5"/>
  <c r="BF7" i="5"/>
  <c r="BE7" i="5"/>
  <c r="GR33" i="4" s="1"/>
  <c r="BC7" i="5"/>
  <c r="BB7" i="5"/>
  <c r="BA7" i="5"/>
  <c r="AZ7" i="5"/>
  <c r="AY7" i="5"/>
  <c r="DD34" i="4" s="1"/>
  <c r="AX7" i="5"/>
  <c r="FL33" i="4" s="1"/>
  <c r="AW7" i="5"/>
  <c r="EW33" i="4" s="1"/>
  <c r="AV7" i="5"/>
  <c r="AU7" i="5"/>
  <c r="AT7" i="5"/>
  <c r="AR7" i="5"/>
  <c r="AQ7" i="5"/>
  <c r="BI34" i="4" s="1"/>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LP10" i="4" s="1"/>
  <c r="AD6" i="5"/>
  <c r="AC6" i="5"/>
  <c r="AB6" i="5"/>
  <c r="AA6" i="5"/>
  <c r="Z6" i="5"/>
  <c r="ID8" i="4" s="1"/>
  <c r="Y6" i="5"/>
  <c r="FZ12" i="4" s="1"/>
  <c r="X6" i="5"/>
  <c r="EG12" i="4" s="1"/>
  <c r="W6" i="5"/>
  <c r="CN12" i="4" s="1"/>
  <c r="V6" i="5"/>
  <c r="U6" i="5"/>
  <c r="T6" i="5"/>
  <c r="FZ10" i="4" s="1"/>
  <c r="S6" i="5"/>
  <c r="EG10" i="4" s="1"/>
  <c r="R6" i="5"/>
  <c r="CN10" i="4" s="1"/>
  <c r="Q6" i="5"/>
  <c r="P6" i="5"/>
  <c r="O6" i="5"/>
  <c r="N6" i="5"/>
  <c r="EG8" i="4" s="1"/>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H90" i="4"/>
  <c r="G90" i="4"/>
  <c r="F90" i="4"/>
  <c r="E90" i="4"/>
  <c r="B90" i="4"/>
  <c r="LO80" i="4"/>
  <c r="KV80" i="4"/>
  <c r="KC80" i="4"/>
  <c r="JJ80" i="4"/>
  <c r="FH80" i="4"/>
  <c r="EO80" i="4"/>
  <c r="CS80" i="4"/>
  <c r="BZ80" i="4"/>
  <c r="LO79" i="4"/>
  <c r="KV79" i="4"/>
  <c r="HM79" i="4"/>
  <c r="GT79" i="4"/>
  <c r="GA79" i="4"/>
  <c r="FH79" i="4"/>
  <c r="EO79" i="4"/>
  <c r="CS79" i="4"/>
  <c r="BZ79" i="4"/>
  <c r="BG79" i="4"/>
  <c r="AN79" i="4"/>
  <c r="MN56" i="4"/>
  <c r="LY56" i="4"/>
  <c r="LJ56" i="4"/>
  <c r="KU56" i="4"/>
  <c r="KF56" i="4"/>
  <c r="IZ56" i="4"/>
  <c r="IK56" i="4"/>
  <c r="HV56" i="4"/>
  <c r="HG56" i="4"/>
  <c r="FL56" i="4"/>
  <c r="EW56" i="4"/>
  <c r="EH56" i="4"/>
  <c r="DS56" i="4"/>
  <c r="DD56" i="4"/>
  <c r="BI56" i="4"/>
  <c r="AT56" i="4"/>
  <c r="AE56" i="4"/>
  <c r="P56" i="4"/>
  <c r="LJ55" i="4"/>
  <c r="KU55" i="4"/>
  <c r="KF55" i="4"/>
  <c r="GR55" i="4"/>
  <c r="FL55" i="4"/>
  <c r="BI55" i="4"/>
  <c r="AT55" i="4"/>
  <c r="AE55" i="4"/>
  <c r="P55" i="4"/>
  <c r="MN34" i="4"/>
  <c r="LY34" i="4"/>
  <c r="KU34" i="4"/>
  <c r="KF34" i="4"/>
  <c r="FL34" i="4"/>
  <c r="EW34" i="4"/>
  <c r="EH34" i="4"/>
  <c r="DS34" i="4"/>
  <c r="BX34" i="4"/>
  <c r="AT34" i="4"/>
  <c r="AE34" i="4"/>
  <c r="MN33" i="4"/>
  <c r="LY33" i="4"/>
  <c r="LJ33" i="4"/>
  <c r="KU33" i="4"/>
  <c r="KF33" i="4"/>
  <c r="IZ33" i="4"/>
  <c r="IK33" i="4"/>
  <c r="HV33" i="4"/>
  <c r="HG33" i="4"/>
  <c r="EH33" i="4"/>
  <c r="DS33" i="4"/>
  <c r="DD33" i="4"/>
  <c r="BX33" i="4"/>
  <c r="BI33" i="4"/>
  <c r="AT33" i="4"/>
  <c r="P33" i="4"/>
  <c r="AU12" i="4"/>
  <c r="B12" i="4"/>
  <c r="JW10" i="4"/>
  <c r="ID10" i="4"/>
  <c r="AU10" i="4"/>
  <c r="B10" i="4"/>
  <c r="LP8" i="4"/>
  <c r="JW8" i="4"/>
  <c r="FZ8" i="4"/>
  <c r="MH78" i="4" l="1"/>
  <c r="HM78" i="4"/>
  <c r="FL54" i="4"/>
  <c r="FL32" i="4"/>
  <c r="BX32" i="4"/>
  <c r="CS78" i="4"/>
  <c r="BX54" i="4"/>
  <c r="MN54" i="4"/>
  <c r="MN32" i="4"/>
  <c r="IZ54" i="4"/>
  <c r="IZ32" i="4"/>
  <c r="C11" i="5"/>
  <c r="D11" i="5"/>
  <c r="E11" i="5"/>
  <c r="B11" i="5"/>
  <c r="AN78" i="4" l="1"/>
  <c r="AE54" i="4"/>
  <c r="AE32" i="4"/>
  <c r="KU32" i="4"/>
  <c r="KU54" i="4"/>
  <c r="KC78" i="4"/>
  <c r="HG54" i="4"/>
  <c r="HG32" i="4"/>
  <c r="FH78" i="4"/>
  <c r="DS54" i="4"/>
  <c r="DS32" i="4"/>
  <c r="JJ78" i="4"/>
  <c r="GR54" i="4"/>
  <c r="EO78" i="4"/>
  <c r="DD54" i="4"/>
  <c r="DD32" i="4"/>
  <c r="P32" i="4"/>
  <c r="U78" i="4"/>
  <c r="P54" i="4"/>
  <c r="KF54" i="4"/>
  <c r="KF32" i="4"/>
  <c r="GR32" i="4"/>
  <c r="LY54" i="4"/>
  <c r="LY32" i="4"/>
  <c r="LO78" i="4"/>
  <c r="IK54" i="4"/>
  <c r="IK32" i="4"/>
  <c r="GT78" i="4"/>
  <c r="EW54" i="4"/>
  <c r="EW32" i="4"/>
  <c r="BZ78" i="4"/>
  <c r="BI54" i="4"/>
  <c r="BI32" i="4"/>
  <c r="BG78" i="4"/>
  <c r="AT54" i="4"/>
  <c r="AT32" i="4"/>
  <c r="LJ54" i="4"/>
  <c r="LJ32" i="4"/>
  <c r="HV32" i="4"/>
  <c r="KV78" i="4"/>
  <c r="HV54" i="4"/>
  <c r="GA78" i="4"/>
  <c r="EH54" i="4"/>
  <c r="EH32" i="4"/>
</calcChain>
</file>

<file path=xl/sharedStrings.xml><?xml version="1.0" encoding="utf-8"?>
<sst xmlns="http://schemas.openxmlformats.org/spreadsheetml/2006/main" count="327" uniqueCount="189">
  <si>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</si>
  <si>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</si>
  <si>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</si>
  <si>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</si>
  <si>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</si>
  <si>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</si>
  <si>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</si>
  <si>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</si>
  <si>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</si>
  <si>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</si>
  <si>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</si>
  <si>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</si>
  <si>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</si>
  <si>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</si>
  <si>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</si>
  <si>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</si>
  <si>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</si>
  <si>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</si>
  <si>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</si>
  <si>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</si>
  <si>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</si>
  <si>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</si>
  <si>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</si>
  <si>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</si>
  <si>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</si>
  <si>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</si>
  <si>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</si>
  <si>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</si>
  <si>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</si>
  <si>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</si>
  <si>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</si>
  <si>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</si>
  <si>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</si>
  <si>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</si>
  <si>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</si>
  <si>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</si>
  <si>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</si>
  <si>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</si>
  <si>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</si>
  <si>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</si>
  <si>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</si>
  <si>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</si>
  <si>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</si>
  <si>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</si>
  <si>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</si>
  <si>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</si>
  <si>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</si>
  <si>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</si>
  <si>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</si>
  <si>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</si>
  <si>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</si>
  <si>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</si>
  <si>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</si>
  <si>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</si>
  <si>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</si>
  <si>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</si>
  <si>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</si>
  <si>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</si>
  <si>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</si>
  <si>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</si>
  <si>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</si>
  <si>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</si>
  <si>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</si>
  <si>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</si>
  <si>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</si>
  <si>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</si>
  <si>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</si>
  <si>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</si>
  <si>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</si>
  <si>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</si>
  <si>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</si>
  <si>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</si>
  <si>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</si>
  <si>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</si>
  <si>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</si>
  <si>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</si>
  <si>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</si>
  <si>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</si>
  <si>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</si>
  <si>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</si>
  <si>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</si>
  <si>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</si>
  <si>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</si>
  <si>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</si>
  <si>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</si>
  <si>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</si>
  <si>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</si>
  <si>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</si>
  <si>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</si>
  <si>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</si>
  <si>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</si>
  <si>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</si>
  <si>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</si>
  <si>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</si>
  <si>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</si>
  <si>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</si>
  <si>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</si>
  <si>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</si>
  <si>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</si>
  <si>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</si>
  <si>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</si>
  <si>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</si>
  <si>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</si>
  <si>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</si>
  <si>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</si>
  <si>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</si>
  <si>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</si>
  <si>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</si>
  <si>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</si>
  <si>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</si>
  <si>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</si>
  <si>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</si>
  <si>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</si>
  <si>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</si>
  <si>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</si>
  <si>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</si>
  <si>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</si>
  <si>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</si>
  <si>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</si>
  <si>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</si>
  <si>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</si>
  <si>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</si>
  <si>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</si>
  <si>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</si>
  <si>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</si>
  <si>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</si>
  <si>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</si>
  <si>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</si>
  <si>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</si>
  <si>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</si>
  <si>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</si>
  <si>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</si>
  <si>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</si>
  <si>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</si>
  <si>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</si>
  <si>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</si>
  <si>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</si>
  <si>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</si>
  <si>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</si>
  <si>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</si>
  <si>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</si>
  <si>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</si>
  <si>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</si>
  <si>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</si>
  <si>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</si>
  <si>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</si>
  <si>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</si>
  <si>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</si>
  <si>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</si>
  <si>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</si>
  <si>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</si>
  <si>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</si>
  <si>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</si>
  <si>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</si>
  <si>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</si>
  <si>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</si>
  <si>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</si>
  <si>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</si>
  <si>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</si>
  <si>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</si>
  <si>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</si>
  <si>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</si>
  <si>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</si>
  <si>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</si>
  <si>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</si>
  <si>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</si>
  <si>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</si>
  <si>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小牧市</t>
  </si>
  <si>
    <t>小牧市民病院</t>
  </si>
  <si>
    <t>条例全部</t>
  </si>
  <si>
    <t>病院事業</t>
  </si>
  <si>
    <t>一般病院</t>
  </si>
  <si>
    <t>500床以上</t>
  </si>
  <si>
    <t>自治体職員 民間企業出身</t>
  </si>
  <si>
    <t>直営</t>
  </si>
  <si>
    <t>対象</t>
  </si>
  <si>
    <t>ド 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</si>
  <si>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</si>
  <si>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</si>
  <si>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</si>
  <si>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</si>
  <si>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</si>
  <si>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</si>
  <si>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</si>
  <si>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</si>
  <si>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の役割は、尾張北部医療圏の中核病院として、救急医療、高次医療、がん診療を中心に高度急性期及び一般急性期の医療を継続的に行う役割と、公的医療機関として、採算性等の面から民間医療機関による提供が困難な救命救急や周産期等の医療を提供する役割である。</t>
    <phoneticPr fontId="5"/>
  </si>
  <si>
    <t>新型コロナウイルス感染拡大の影響により減少していた新規入院患者が回復してきたことや、高度医療機器の稼働が好調であったことなどにより入院収益及び外来収益は増加した。一方、医業費用では給与費、材料費、経費などが増加した。①経常収支比率は、入院・外来収益の増加や新型コロナウイルス感染症に関連する国・県補助金などにより上昇し、②医業収支比率も上昇したものの100%を下回ったが、従来からの健全経営により累積欠損金はない。④病床利用率は上昇し、⑤入院患者１人１日当たり収益、⑥外来患者１人１日当たり収益も増加した。医業収益の増加に伴い、⑦職員給与費対医業収益比率は改善したものの、抗がん剤など高額薬品の使用や、ダヴィンチ手術増加、ＴＡＶＩに用いる診療材料の増加により、⑧材料費対医業収益比率は悪化した。</t>
    <rPh sb="84" eb="88">
      <t>イギョウヒヨウ</t>
    </rPh>
    <rPh sb="90" eb="93">
      <t>キュウヨヒ</t>
    </rPh>
    <rPh sb="98" eb="100">
      <t>ケイヒ</t>
    </rPh>
    <rPh sb="103" eb="105">
      <t>ゾウカ</t>
    </rPh>
    <rPh sb="117" eb="119">
      <t>ニュウイン</t>
    </rPh>
    <rPh sb="120" eb="124">
      <t>ガイライシュウエキ</t>
    </rPh>
    <rPh sb="125" eb="127">
      <t>ゾウカ</t>
    </rPh>
    <rPh sb="168" eb="170">
      <t>ジョウショウ</t>
    </rPh>
    <rPh sb="214" eb="216">
      <t>ジョウショウ</t>
    </rPh>
    <rPh sb="253" eb="257">
      <t>イギョウシュウエキ</t>
    </rPh>
    <rPh sb="258" eb="260">
      <t>ゾウカ</t>
    </rPh>
    <rPh sb="261" eb="262">
      <t>トモナ</t>
    </rPh>
    <rPh sb="278" eb="280">
      <t>カイゼン</t>
    </rPh>
    <rPh sb="342" eb="344">
      <t>アッカ</t>
    </rPh>
    <phoneticPr fontId="5"/>
  </si>
  <si>
    <t>令和元年５月に新病院を開院した以降、①有形固定資産減価償却率、②機械備品減価償却率ともに平均値を下回っており、当面は老朽化の問題はない。
③１床当たり有形固定資産は、新病院開院時に管理棟や立体駐車場を新設したことや、ＰＥＴ、ダヴィンチ、ハイブリット手術室を導入したことにより、償却対象資産が増加し、平均値を上回った。</t>
    <rPh sb="0" eb="4">
      <t>レイワガンネン</t>
    </rPh>
    <rPh sb="5" eb="6">
      <t>ガツ</t>
    </rPh>
    <rPh sb="7" eb="10">
      <t>シンビョウイン</t>
    </rPh>
    <rPh sb="11" eb="13">
      <t>カイイン</t>
    </rPh>
    <rPh sb="88" eb="89">
      <t>ジ</t>
    </rPh>
    <phoneticPr fontId="5"/>
  </si>
  <si>
    <t>新型コロナウイルス感染症の拡大の影響により減少していた患者数が、拡大前の水準に至らないまでも回復し、救急搬送入院率や高度医療機器稼働率の向上、さらには高度医療技術の導入などにより、入院、外来共に一人１日当たりの診療収入が大きく増加し、医業収益は増加した。一方で、職員給与費、材料費などの費用の増加により、医業収支比率は100％を下回ったが、新型コロナウイルス感染症の拡大防止の取組みに対する補助金の交付等により、経常収支比率については100％を上回った。
今後も経営環境は厳しい状況が続くが、令和3年3月に策定した小牧市民病院改革プラン（2021年度～2025年度版）に基づき、新病院の機能を最大限に発揮するとともに、地域のニーズを的確に捉えた質の高い医療を提供し、患者数の増加や医療単価の引き上げ及び経費の削減などの取り組みにより経営の効率化を図ることとする。また、令和５年度中には経営強化プランを策定し、尾張北部医療圏における基幹病院として、現在有する医療機能を継続的に提供できるよう努めます。</t>
    <rPh sb="16" eb="18">
      <t>エイキョウ</t>
    </rPh>
    <rPh sb="21" eb="23">
      <t>ゲンショウ</t>
    </rPh>
    <rPh sb="27" eb="29">
      <t>カンジャ</t>
    </rPh>
    <rPh sb="29" eb="30">
      <t>スウ</t>
    </rPh>
    <rPh sb="32" eb="34">
      <t>カクダイ</t>
    </rPh>
    <rPh sb="34" eb="35">
      <t>マエ</t>
    </rPh>
    <rPh sb="36" eb="38">
      <t>スイジュン</t>
    </rPh>
    <rPh sb="39" eb="40">
      <t>イタ</t>
    </rPh>
    <rPh sb="46" eb="48">
      <t>カイフク</t>
    </rPh>
    <rPh sb="75" eb="77">
      <t>コウド</t>
    </rPh>
    <rPh sb="77" eb="79">
      <t>イリョウ</t>
    </rPh>
    <rPh sb="79" eb="81">
      <t>ギジュツ</t>
    </rPh>
    <rPh sb="82" eb="84">
      <t>ドウニュウ</t>
    </rPh>
    <rPh sb="95" eb="96">
      <t>トモ</t>
    </rPh>
    <rPh sb="113" eb="115">
      <t>ゾウカ</t>
    </rPh>
    <rPh sb="117" eb="119">
      <t>イギョウ</t>
    </rPh>
    <rPh sb="119" eb="121">
      <t>シュウエキ</t>
    </rPh>
    <rPh sb="127" eb="129">
      <t>イッポウ</t>
    </rPh>
    <rPh sb="131" eb="133">
      <t>ショクイン</t>
    </rPh>
    <rPh sb="133" eb="135">
      <t>キュウヨ</t>
    </rPh>
    <rPh sb="135" eb="136">
      <t>ヒ</t>
    </rPh>
    <rPh sb="137" eb="139">
      <t>ザイリョウ</t>
    </rPh>
    <rPh sb="139" eb="140">
      <t>ヒ</t>
    </rPh>
    <rPh sb="222" eb="224">
      <t>ウワマワ</t>
    </rPh>
    <rPh sb="228" eb="230">
      <t>コンゴ</t>
    </rPh>
    <rPh sb="231" eb="233">
      <t>ケイエイ</t>
    </rPh>
    <rPh sb="233" eb="235">
      <t>カンキョウ</t>
    </rPh>
    <rPh sb="236" eb="237">
      <t>キビ</t>
    </rPh>
    <rPh sb="239" eb="241">
      <t>ジョウキョウ</t>
    </rPh>
    <rPh sb="242" eb="243">
      <t>ツヅ</t>
    </rPh>
    <rPh sb="246" eb="248">
      <t>レイワ</t>
    </rPh>
    <rPh sb="249" eb="250">
      <t>ネン</t>
    </rPh>
    <rPh sb="251" eb="252">
      <t>ガツ</t>
    </rPh>
    <rPh sb="285" eb="286">
      <t>モト</t>
    </rPh>
    <rPh sb="289" eb="292">
      <t>シンビョウイン</t>
    </rPh>
    <rPh sb="300" eb="302">
      <t>ハッキ</t>
    </rPh>
    <rPh sb="309" eb="311">
      <t>チイキ</t>
    </rPh>
    <rPh sb="316" eb="318">
      <t>テキカク</t>
    </rPh>
    <rPh sb="319" eb="320">
      <t>トラ</t>
    </rPh>
    <rPh sb="322" eb="323">
      <t>シツ</t>
    </rPh>
    <rPh sb="324" eb="325">
      <t>タカ</t>
    </rPh>
    <rPh sb="326" eb="328">
      <t>イリョウ</t>
    </rPh>
    <rPh sb="329" eb="331">
      <t>テイキョウ</t>
    </rPh>
    <rPh sb="333" eb="336">
      <t>カンジャスウ</t>
    </rPh>
    <rPh sb="337" eb="339">
      <t>ゾウカ</t>
    </rPh>
    <rPh sb="340" eb="342">
      <t>イリョウ</t>
    </rPh>
    <rPh sb="342" eb="344">
      <t>タンカ</t>
    </rPh>
    <rPh sb="345" eb="346">
      <t>ヒ</t>
    </rPh>
    <rPh sb="347" eb="348">
      <t>ア</t>
    </rPh>
    <rPh sb="349" eb="350">
      <t>オヨ</t>
    </rPh>
    <rPh sb="359" eb="360">
      <t>ト</t>
    </rPh>
    <rPh sb="361" eb="362">
      <t>ク</t>
    </rPh>
    <rPh sb="373" eb="374">
      <t>ハカ</t>
    </rPh>
    <rPh sb="384" eb="386">
      <t>レイワ</t>
    </rPh>
    <rPh sb="387" eb="390">
      <t>ネンドチュウ</t>
    </rPh>
    <rPh sb="392" eb="396">
      <t>ケイエイキョウカ</t>
    </rPh>
    <rPh sb="400" eb="402">
      <t>サクテイ</t>
    </rPh>
    <rPh sb="404" eb="411">
      <t>オワリホクブイリョウケン</t>
    </rPh>
    <rPh sb="415" eb="419">
      <t>キカンビョウイン</t>
    </rPh>
    <rPh sb="423" eb="426">
      <t>ゲンザイユウ</t>
    </rPh>
    <rPh sb="428" eb="432">
      <t>イリョウキノウ</t>
    </rPh>
    <rPh sb="433" eb="436">
      <t>ケイゾクテキ</t>
    </rPh>
    <rPh sb="437" eb="439">
      <t>テイキョウ</t>
    </rPh>
    <rPh sb="444" eb="44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</si>
</sst>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84.8</c:v>
                </c:pt>
                <c:pt idx="1">
                  <c:v>79.900000000000006</c:v>
                </c:pt>
                <c:pt idx="2">
                  <c:v>86.5</c:v>
                </c:pt>
                <c:pt idx="3">
                  <c:v>78.900000000000006</c:v>
                </c:pt>
                <c:pt idx="4">
                  <c:v>81.599999999999994</c:v>
                </c:pt>
              </c:numCache>
            </c:numRef>
          </c:val>
          <c:extLst>
            <c:ext xmlns:c16="http://schemas.microsoft.com/office/drawing/2014/chart" uri="{C3380CC4-5D6E-409C-BE32-E72D297353CC}">
              <c16:uniqueId val="{00000000-7732-4A55-B9FF-A4CFC95BF8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7732-4A55-B9FF-A4CFC95BF8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20193</c:v>
                </c:pt>
                <c:pt idx="1">
                  <c:v>20873</c:v>
                </c:pt>
                <c:pt idx="2">
                  <c:v>22249</c:v>
                </c:pt>
                <c:pt idx="3">
                  <c:v>24247</c:v>
                </c:pt>
                <c:pt idx="4">
                  <c:v>24712</c:v>
                </c:pt>
              </c:numCache>
            </c:numRef>
          </c:val>
          <c:extLst>
            <c:ext xmlns:c16="http://schemas.microsoft.com/office/drawing/2014/chart" uri="{C3380CC4-5D6E-409C-BE32-E72D297353CC}">
              <c16:uniqueId val="{00000000-5B1A-42B9-BA93-439758B7D2A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5B1A-42B9-BA93-439758B7D2A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68688</c:v>
                </c:pt>
                <c:pt idx="1">
                  <c:v>71748</c:v>
                </c:pt>
                <c:pt idx="2">
                  <c:v>72592</c:v>
                </c:pt>
                <c:pt idx="3">
                  <c:v>80809</c:v>
                </c:pt>
                <c:pt idx="4">
                  <c:v>83860</c:v>
                </c:pt>
              </c:numCache>
            </c:numRef>
          </c:val>
          <c:extLst>
            <c:ext xmlns:c16="http://schemas.microsoft.com/office/drawing/2014/chart" uri="{C3380CC4-5D6E-409C-BE32-E72D297353CC}">
              <c16:uniqueId val="{00000000-CD45-44C1-83F4-839ADF1A0E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CD45-44C1-83F4-839ADF1A0E7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ED7-4C9A-9E7A-76FCB50F1C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8ED7-4C9A-9E7A-76FCB50F1C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100</c:v>
                </c:pt>
                <c:pt idx="1">
                  <c:v>98.7</c:v>
                </c:pt>
                <c:pt idx="2">
                  <c:v>88.7</c:v>
                </c:pt>
                <c:pt idx="3">
                  <c:v>87.3</c:v>
                </c:pt>
                <c:pt idx="4">
                  <c:v>88.9</c:v>
                </c:pt>
              </c:numCache>
            </c:numRef>
          </c:val>
          <c:extLst>
            <c:ext xmlns:c16="http://schemas.microsoft.com/office/drawing/2014/chart" uri="{C3380CC4-5D6E-409C-BE32-E72D297353CC}">
              <c16:uniqueId val="{00000000-F076-4CE3-A13F-234569D97EE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F076-4CE3-A13F-234569D97EE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100.2</c:v>
                </c:pt>
                <c:pt idx="1">
                  <c:v>97.2</c:v>
                </c:pt>
                <c:pt idx="2">
                  <c:v>91.8</c:v>
                </c:pt>
                <c:pt idx="3">
                  <c:v>97.4</c:v>
                </c:pt>
                <c:pt idx="4">
                  <c:v>101</c:v>
                </c:pt>
              </c:numCache>
            </c:numRef>
          </c:val>
          <c:extLst>
            <c:ext xmlns:c16="http://schemas.microsoft.com/office/drawing/2014/chart" uri="{C3380CC4-5D6E-409C-BE32-E72D297353CC}">
              <c16:uniqueId val="{00000000-4FD9-4007-9CE8-F0556F2D34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4FD9-4007-9CE8-F0556F2D34A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74.599999999999994</c:v>
                </c:pt>
                <c:pt idx="1">
                  <c:v>46.7</c:v>
                </c:pt>
                <c:pt idx="2">
                  <c:v>33.4</c:v>
                </c:pt>
                <c:pt idx="3">
                  <c:v>27.9</c:v>
                </c:pt>
                <c:pt idx="4">
                  <c:v>32.5</c:v>
                </c:pt>
              </c:numCache>
            </c:numRef>
          </c:val>
          <c:extLst>
            <c:ext xmlns:c16="http://schemas.microsoft.com/office/drawing/2014/chart" uri="{C3380CC4-5D6E-409C-BE32-E72D297353CC}">
              <c16:uniqueId val="{00000000-980E-488D-B5BC-7A351BF0FD7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980E-488D-B5BC-7A351BF0FD7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78.2</c:v>
                </c:pt>
                <c:pt idx="1">
                  <c:v>54.7</c:v>
                </c:pt>
                <c:pt idx="2">
                  <c:v>41.2</c:v>
                </c:pt>
                <c:pt idx="3">
                  <c:v>51.4</c:v>
                </c:pt>
                <c:pt idx="4">
                  <c:v>59.6</c:v>
                </c:pt>
              </c:numCache>
            </c:numRef>
          </c:val>
          <c:extLst>
            <c:ext xmlns:c16="http://schemas.microsoft.com/office/drawing/2014/chart" uri="{C3380CC4-5D6E-409C-BE32-E72D297353CC}">
              <c16:uniqueId val="{00000000-20EF-4AF1-AD04-662E929CEA1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20EF-4AF1-AD04-662E929CEA1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53998253</c:v>
                </c:pt>
                <c:pt idx="1">
                  <c:v>101364778</c:v>
                </c:pt>
                <c:pt idx="2">
                  <c:v>83940046</c:v>
                </c:pt>
                <c:pt idx="3">
                  <c:v>73654877</c:v>
                </c:pt>
                <c:pt idx="4">
                  <c:v>76049365</c:v>
                </c:pt>
              </c:numCache>
            </c:numRef>
          </c:val>
          <c:extLst>
            <c:ext xmlns:c16="http://schemas.microsoft.com/office/drawing/2014/chart" uri="{C3380CC4-5D6E-409C-BE32-E72D297353CC}">
              <c16:uniqueId val="{00000000-B564-4366-B7BB-E0A3935F0A8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B564-4366-B7BB-E0A3935F0A8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29</c:v>
                </c:pt>
                <c:pt idx="1">
                  <c:v>29.5</c:v>
                </c:pt>
                <c:pt idx="2">
                  <c:v>31.2</c:v>
                </c:pt>
                <c:pt idx="3">
                  <c:v>32.1</c:v>
                </c:pt>
                <c:pt idx="4">
                  <c:v>32.9</c:v>
                </c:pt>
              </c:numCache>
            </c:numRef>
          </c:val>
          <c:extLst>
            <c:ext xmlns:c16="http://schemas.microsoft.com/office/drawing/2014/chart" uri="{C3380CC4-5D6E-409C-BE32-E72D297353CC}">
              <c16:uniqueId val="{00000000-0315-4739-952B-4AB4E0F905A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0315-4739-952B-4AB4E0F905A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48.7</c:v>
                </c:pt>
                <c:pt idx="1">
                  <c:v>49.5</c:v>
                </c:pt>
                <c:pt idx="2">
                  <c:v>49.7</c:v>
                </c:pt>
                <c:pt idx="3">
                  <c:v>50.1</c:v>
                </c:pt>
                <c:pt idx="4">
                  <c:v>48.9</c:v>
                </c:pt>
              </c:numCache>
            </c:numRef>
          </c:val>
          <c:extLst>
            <c:ext xmlns:c16="http://schemas.microsoft.com/office/drawing/2014/chart" uri="{C3380CC4-5D6E-409C-BE32-E72D297353CC}">
              <c16:uniqueId val="{00000000-815A-4F81-9168-2B6982E147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815A-4F81-9168-2B6982E147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9218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愛知県小牧市　小牧市民病院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 民間企業出身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520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6">
        <f>データ!U6</f>
        <v>150982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62510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520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520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5">
      <c r="A33" s="2"/>
      <c r="B33" s="15"/>
      <c r="D33" s="5"/>
      <c r="E33" s="5"/>
      <c r="F33" s="5"/>
      <c r="G33" s="127" t="s">
        <v>57</v>
      </c>
      <c r="H33" s="127"/>
      <c r="I33" s="127"/>
      <c r="J33" s="127"/>
      <c r="K33" s="127"/>
      <c r="L33" s="127"/>
      <c r="M33" s="127"/>
      <c r="N33" s="127"/>
      <c r="O33" s="127"/>
      <c r="P33" s="128">
        <f>データ!AI7</f>
        <v>100.2</v>
      </c>
      <c r="Q33" s="129"/>
      <c r="R33" s="129"/>
      <c r="S33" s="129"/>
      <c r="T33" s="129"/>
      <c r="U33" s="129"/>
      <c r="V33" s="129"/>
      <c r="W33" s="129"/>
      <c r="X33" s="129"/>
      <c r="Y33" s="129"/>
      <c r="Z33" s="129"/>
      <c r="AA33" s="129"/>
      <c r="AB33" s="129"/>
      <c r="AC33" s="129"/>
      <c r="AD33" s="130"/>
      <c r="AE33" s="128">
        <f>データ!AJ7</f>
        <v>97.2</v>
      </c>
      <c r="AF33" s="129"/>
      <c r="AG33" s="129"/>
      <c r="AH33" s="129"/>
      <c r="AI33" s="129"/>
      <c r="AJ33" s="129"/>
      <c r="AK33" s="129"/>
      <c r="AL33" s="129"/>
      <c r="AM33" s="129"/>
      <c r="AN33" s="129"/>
      <c r="AO33" s="129"/>
      <c r="AP33" s="129"/>
      <c r="AQ33" s="129"/>
      <c r="AR33" s="129"/>
      <c r="AS33" s="130"/>
      <c r="AT33" s="128">
        <f>データ!AK7</f>
        <v>91.8</v>
      </c>
      <c r="AU33" s="129"/>
      <c r="AV33" s="129"/>
      <c r="AW33" s="129"/>
      <c r="AX33" s="129"/>
      <c r="AY33" s="129"/>
      <c r="AZ33" s="129"/>
      <c r="BA33" s="129"/>
      <c r="BB33" s="129"/>
      <c r="BC33" s="129"/>
      <c r="BD33" s="129"/>
      <c r="BE33" s="129"/>
      <c r="BF33" s="129"/>
      <c r="BG33" s="129"/>
      <c r="BH33" s="130"/>
      <c r="BI33" s="128">
        <f>データ!AL7</f>
        <v>97.4</v>
      </c>
      <c r="BJ33" s="129"/>
      <c r="BK33" s="129"/>
      <c r="BL33" s="129"/>
      <c r="BM33" s="129"/>
      <c r="BN33" s="129"/>
      <c r="BO33" s="129"/>
      <c r="BP33" s="129"/>
      <c r="BQ33" s="129"/>
      <c r="BR33" s="129"/>
      <c r="BS33" s="129"/>
      <c r="BT33" s="129"/>
      <c r="BU33" s="129"/>
      <c r="BV33" s="129"/>
      <c r="BW33" s="130"/>
      <c r="BX33" s="128">
        <f>データ!AM7</f>
        <v>101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100</v>
      </c>
      <c r="DE33" s="129"/>
      <c r="DF33" s="129"/>
      <c r="DG33" s="129"/>
      <c r="DH33" s="129"/>
      <c r="DI33" s="129"/>
      <c r="DJ33" s="129"/>
      <c r="DK33" s="129"/>
      <c r="DL33" s="129"/>
      <c r="DM33" s="129"/>
      <c r="DN33" s="129"/>
      <c r="DO33" s="129"/>
      <c r="DP33" s="129"/>
      <c r="DQ33" s="129"/>
      <c r="DR33" s="130"/>
      <c r="DS33" s="128">
        <f>データ!AU7</f>
        <v>98.7</v>
      </c>
      <c r="DT33" s="129"/>
      <c r="DU33" s="129"/>
      <c r="DV33" s="129"/>
      <c r="DW33" s="129"/>
      <c r="DX33" s="129"/>
      <c r="DY33" s="129"/>
      <c r="DZ33" s="129"/>
      <c r="EA33" s="129"/>
      <c r="EB33" s="129"/>
      <c r="EC33" s="129"/>
      <c r="ED33" s="129"/>
      <c r="EE33" s="129"/>
      <c r="EF33" s="129"/>
      <c r="EG33" s="130"/>
      <c r="EH33" s="128">
        <f>データ!AV7</f>
        <v>88.7</v>
      </c>
      <c r="EI33" s="129"/>
      <c r="EJ33" s="129"/>
      <c r="EK33" s="129"/>
      <c r="EL33" s="129"/>
      <c r="EM33" s="129"/>
      <c r="EN33" s="129"/>
      <c r="EO33" s="129"/>
      <c r="EP33" s="129"/>
      <c r="EQ33" s="129"/>
      <c r="ER33" s="129"/>
      <c r="ES33" s="129"/>
      <c r="ET33" s="129"/>
      <c r="EU33" s="129"/>
      <c r="EV33" s="130"/>
      <c r="EW33" s="128">
        <f>データ!AW7</f>
        <v>87.3</v>
      </c>
      <c r="EX33" s="129"/>
      <c r="EY33" s="129"/>
      <c r="EZ33" s="129"/>
      <c r="FA33" s="129"/>
      <c r="FB33" s="129"/>
      <c r="FC33" s="129"/>
      <c r="FD33" s="129"/>
      <c r="FE33" s="129"/>
      <c r="FF33" s="129"/>
      <c r="FG33" s="129"/>
      <c r="FH33" s="129"/>
      <c r="FI33" s="129"/>
      <c r="FJ33" s="129"/>
      <c r="FK33" s="130"/>
      <c r="FL33" s="128">
        <f>データ!AX7</f>
        <v>88.9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84.8</v>
      </c>
      <c r="KG33" s="129"/>
      <c r="KH33" s="129"/>
      <c r="KI33" s="129"/>
      <c r="KJ33" s="129"/>
      <c r="KK33" s="129"/>
      <c r="KL33" s="129"/>
      <c r="KM33" s="129"/>
      <c r="KN33" s="129"/>
      <c r="KO33" s="129"/>
      <c r="KP33" s="129"/>
      <c r="KQ33" s="129"/>
      <c r="KR33" s="129"/>
      <c r="KS33" s="129"/>
      <c r="KT33" s="130"/>
      <c r="KU33" s="128">
        <f>データ!BQ7</f>
        <v>79.900000000000006</v>
      </c>
      <c r="KV33" s="129"/>
      <c r="KW33" s="129"/>
      <c r="KX33" s="129"/>
      <c r="KY33" s="129"/>
      <c r="KZ33" s="129"/>
      <c r="LA33" s="129"/>
      <c r="LB33" s="129"/>
      <c r="LC33" s="129"/>
      <c r="LD33" s="129"/>
      <c r="LE33" s="129"/>
      <c r="LF33" s="129"/>
      <c r="LG33" s="129"/>
      <c r="LH33" s="129"/>
      <c r="LI33" s="130"/>
      <c r="LJ33" s="128">
        <f>データ!BR7</f>
        <v>86.5</v>
      </c>
      <c r="LK33" s="129"/>
      <c r="LL33" s="129"/>
      <c r="LM33" s="129"/>
      <c r="LN33" s="129"/>
      <c r="LO33" s="129"/>
      <c r="LP33" s="129"/>
      <c r="LQ33" s="129"/>
      <c r="LR33" s="129"/>
      <c r="LS33" s="129"/>
      <c r="LT33" s="129"/>
      <c r="LU33" s="129"/>
      <c r="LV33" s="129"/>
      <c r="LW33" s="129"/>
      <c r="LX33" s="130"/>
      <c r="LY33" s="128">
        <f>データ!BS7</f>
        <v>78.900000000000006</v>
      </c>
      <c r="LZ33" s="129"/>
      <c r="MA33" s="129"/>
      <c r="MB33" s="129"/>
      <c r="MC33" s="129"/>
      <c r="MD33" s="129"/>
      <c r="ME33" s="129"/>
      <c r="MF33" s="129"/>
      <c r="MG33" s="129"/>
      <c r="MH33" s="129"/>
      <c r="MI33" s="129"/>
      <c r="MJ33" s="129"/>
      <c r="MK33" s="129"/>
      <c r="ML33" s="129"/>
      <c r="MM33" s="130"/>
      <c r="MN33" s="128">
        <f>データ!BT7</f>
        <v>81.599999999999994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186</v>
      </c>
      <c r="NK39" s="138"/>
      <c r="NL39" s="138"/>
      <c r="NM39" s="138"/>
      <c r="NN39" s="138"/>
      <c r="NO39" s="138"/>
      <c r="NP39" s="138"/>
      <c r="NQ39" s="138"/>
      <c r="NR39" s="138"/>
      <c r="NS39" s="138"/>
      <c r="NT39" s="138"/>
      <c r="NU39" s="138"/>
      <c r="NV39" s="138"/>
      <c r="NW39" s="138"/>
      <c r="NX39" s="139"/>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187</v>
      </c>
      <c r="NK54" s="144"/>
      <c r="NL54" s="144"/>
      <c r="NM54" s="144"/>
      <c r="NN54" s="144"/>
      <c r="NO54" s="144"/>
      <c r="NP54" s="144"/>
      <c r="NQ54" s="144"/>
      <c r="NR54" s="144"/>
      <c r="NS54" s="144"/>
      <c r="NT54" s="144"/>
      <c r="NU54" s="144"/>
      <c r="NV54" s="144"/>
      <c r="NW54" s="144"/>
      <c r="NX54" s="145"/>
      <c r="OC54" s="18" t="s">
        <v>83</v>
      </c>
    </row>
    <row r="55" spans="1:393" ht="13.5" customHeight="1" x14ac:dyDescent="0.25">
      <c r="A55" s="2"/>
      <c r="B55" s="15"/>
      <c r="C55" s="5"/>
      <c r="D55" s="5"/>
      <c r="E55" s="5"/>
      <c r="F55" s="5"/>
      <c r="G55" s="127" t="s">
        <v>57</v>
      </c>
      <c r="H55" s="127"/>
      <c r="I55" s="127"/>
      <c r="J55" s="127"/>
      <c r="K55" s="127"/>
      <c r="L55" s="127"/>
      <c r="M55" s="127"/>
      <c r="N55" s="127"/>
      <c r="O55" s="127"/>
      <c r="P55" s="149">
        <f>データ!CA7</f>
        <v>68688</v>
      </c>
      <c r="Q55" s="150"/>
      <c r="R55" s="150"/>
      <c r="S55" s="150"/>
      <c r="T55" s="150"/>
      <c r="U55" s="150"/>
      <c r="V55" s="150"/>
      <c r="W55" s="150"/>
      <c r="X55" s="150"/>
      <c r="Y55" s="150"/>
      <c r="Z55" s="150"/>
      <c r="AA55" s="150"/>
      <c r="AB55" s="150"/>
      <c r="AC55" s="150"/>
      <c r="AD55" s="151"/>
      <c r="AE55" s="149">
        <f>データ!CB7</f>
        <v>71748</v>
      </c>
      <c r="AF55" s="150"/>
      <c r="AG55" s="150"/>
      <c r="AH55" s="150"/>
      <c r="AI55" s="150"/>
      <c r="AJ55" s="150"/>
      <c r="AK55" s="150"/>
      <c r="AL55" s="150"/>
      <c r="AM55" s="150"/>
      <c r="AN55" s="150"/>
      <c r="AO55" s="150"/>
      <c r="AP55" s="150"/>
      <c r="AQ55" s="150"/>
      <c r="AR55" s="150"/>
      <c r="AS55" s="151"/>
      <c r="AT55" s="149">
        <f>データ!CC7</f>
        <v>72592</v>
      </c>
      <c r="AU55" s="150"/>
      <c r="AV55" s="150"/>
      <c r="AW55" s="150"/>
      <c r="AX55" s="150"/>
      <c r="AY55" s="150"/>
      <c r="AZ55" s="150"/>
      <c r="BA55" s="150"/>
      <c r="BB55" s="150"/>
      <c r="BC55" s="150"/>
      <c r="BD55" s="150"/>
      <c r="BE55" s="150"/>
      <c r="BF55" s="150"/>
      <c r="BG55" s="150"/>
      <c r="BH55" s="151"/>
      <c r="BI55" s="149">
        <f>データ!CD7</f>
        <v>80809</v>
      </c>
      <c r="BJ55" s="150"/>
      <c r="BK55" s="150"/>
      <c r="BL55" s="150"/>
      <c r="BM55" s="150"/>
      <c r="BN55" s="150"/>
      <c r="BO55" s="150"/>
      <c r="BP55" s="150"/>
      <c r="BQ55" s="150"/>
      <c r="BR55" s="150"/>
      <c r="BS55" s="150"/>
      <c r="BT55" s="150"/>
      <c r="BU55" s="150"/>
      <c r="BV55" s="150"/>
      <c r="BW55" s="151"/>
      <c r="BX55" s="149">
        <f>データ!CE7</f>
        <v>83860</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20193</v>
      </c>
      <c r="DE55" s="150"/>
      <c r="DF55" s="150"/>
      <c r="DG55" s="150"/>
      <c r="DH55" s="150"/>
      <c r="DI55" s="150"/>
      <c r="DJ55" s="150"/>
      <c r="DK55" s="150"/>
      <c r="DL55" s="150"/>
      <c r="DM55" s="150"/>
      <c r="DN55" s="150"/>
      <c r="DO55" s="150"/>
      <c r="DP55" s="150"/>
      <c r="DQ55" s="150"/>
      <c r="DR55" s="151"/>
      <c r="DS55" s="149">
        <f>データ!CM7</f>
        <v>20873</v>
      </c>
      <c r="DT55" s="150"/>
      <c r="DU55" s="150"/>
      <c r="DV55" s="150"/>
      <c r="DW55" s="150"/>
      <c r="DX55" s="150"/>
      <c r="DY55" s="150"/>
      <c r="DZ55" s="150"/>
      <c r="EA55" s="150"/>
      <c r="EB55" s="150"/>
      <c r="EC55" s="150"/>
      <c r="ED55" s="150"/>
      <c r="EE55" s="150"/>
      <c r="EF55" s="150"/>
      <c r="EG55" s="151"/>
      <c r="EH55" s="149">
        <f>データ!CN7</f>
        <v>22249</v>
      </c>
      <c r="EI55" s="150"/>
      <c r="EJ55" s="150"/>
      <c r="EK55" s="150"/>
      <c r="EL55" s="150"/>
      <c r="EM55" s="150"/>
      <c r="EN55" s="150"/>
      <c r="EO55" s="150"/>
      <c r="EP55" s="150"/>
      <c r="EQ55" s="150"/>
      <c r="ER55" s="150"/>
      <c r="ES55" s="150"/>
      <c r="ET55" s="150"/>
      <c r="EU55" s="150"/>
      <c r="EV55" s="151"/>
      <c r="EW55" s="149">
        <f>データ!CO7</f>
        <v>24247</v>
      </c>
      <c r="EX55" s="150"/>
      <c r="EY55" s="150"/>
      <c r="EZ55" s="150"/>
      <c r="FA55" s="150"/>
      <c r="FB55" s="150"/>
      <c r="FC55" s="150"/>
      <c r="FD55" s="150"/>
      <c r="FE55" s="150"/>
      <c r="FF55" s="150"/>
      <c r="FG55" s="150"/>
      <c r="FH55" s="150"/>
      <c r="FI55" s="150"/>
      <c r="FJ55" s="150"/>
      <c r="FK55" s="151"/>
      <c r="FL55" s="149">
        <f>データ!CP7</f>
        <v>24712</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48.7</v>
      </c>
      <c r="GS55" s="129"/>
      <c r="GT55" s="129"/>
      <c r="GU55" s="129"/>
      <c r="GV55" s="129"/>
      <c r="GW55" s="129"/>
      <c r="GX55" s="129"/>
      <c r="GY55" s="129"/>
      <c r="GZ55" s="129"/>
      <c r="HA55" s="129"/>
      <c r="HB55" s="129"/>
      <c r="HC55" s="129"/>
      <c r="HD55" s="129"/>
      <c r="HE55" s="129"/>
      <c r="HF55" s="130"/>
      <c r="HG55" s="128">
        <f>データ!CX7</f>
        <v>49.5</v>
      </c>
      <c r="HH55" s="129"/>
      <c r="HI55" s="129"/>
      <c r="HJ55" s="129"/>
      <c r="HK55" s="129"/>
      <c r="HL55" s="129"/>
      <c r="HM55" s="129"/>
      <c r="HN55" s="129"/>
      <c r="HO55" s="129"/>
      <c r="HP55" s="129"/>
      <c r="HQ55" s="129"/>
      <c r="HR55" s="129"/>
      <c r="HS55" s="129"/>
      <c r="HT55" s="129"/>
      <c r="HU55" s="130"/>
      <c r="HV55" s="128">
        <f>データ!CY7</f>
        <v>49.7</v>
      </c>
      <c r="HW55" s="129"/>
      <c r="HX55" s="129"/>
      <c r="HY55" s="129"/>
      <c r="HZ55" s="129"/>
      <c r="IA55" s="129"/>
      <c r="IB55" s="129"/>
      <c r="IC55" s="129"/>
      <c r="ID55" s="129"/>
      <c r="IE55" s="129"/>
      <c r="IF55" s="129"/>
      <c r="IG55" s="129"/>
      <c r="IH55" s="129"/>
      <c r="II55" s="129"/>
      <c r="IJ55" s="130"/>
      <c r="IK55" s="128">
        <f>データ!CZ7</f>
        <v>50.1</v>
      </c>
      <c r="IL55" s="129"/>
      <c r="IM55" s="129"/>
      <c r="IN55" s="129"/>
      <c r="IO55" s="129"/>
      <c r="IP55" s="129"/>
      <c r="IQ55" s="129"/>
      <c r="IR55" s="129"/>
      <c r="IS55" s="129"/>
      <c r="IT55" s="129"/>
      <c r="IU55" s="129"/>
      <c r="IV55" s="129"/>
      <c r="IW55" s="129"/>
      <c r="IX55" s="129"/>
      <c r="IY55" s="130"/>
      <c r="IZ55" s="128">
        <f>データ!DA7</f>
        <v>48.9</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29</v>
      </c>
      <c r="KG55" s="129"/>
      <c r="KH55" s="129"/>
      <c r="KI55" s="129"/>
      <c r="KJ55" s="129"/>
      <c r="KK55" s="129"/>
      <c r="KL55" s="129"/>
      <c r="KM55" s="129"/>
      <c r="KN55" s="129"/>
      <c r="KO55" s="129"/>
      <c r="KP55" s="129"/>
      <c r="KQ55" s="129"/>
      <c r="KR55" s="129"/>
      <c r="KS55" s="129"/>
      <c r="KT55" s="130"/>
      <c r="KU55" s="128">
        <f>データ!DI7</f>
        <v>29.5</v>
      </c>
      <c r="KV55" s="129"/>
      <c r="KW55" s="129"/>
      <c r="KX55" s="129"/>
      <c r="KY55" s="129"/>
      <c r="KZ55" s="129"/>
      <c r="LA55" s="129"/>
      <c r="LB55" s="129"/>
      <c r="LC55" s="129"/>
      <c r="LD55" s="129"/>
      <c r="LE55" s="129"/>
      <c r="LF55" s="129"/>
      <c r="LG55" s="129"/>
      <c r="LH55" s="129"/>
      <c r="LI55" s="130"/>
      <c r="LJ55" s="128">
        <f>データ!DJ7</f>
        <v>31.2</v>
      </c>
      <c r="LK55" s="129"/>
      <c r="LL55" s="129"/>
      <c r="LM55" s="129"/>
      <c r="LN55" s="129"/>
      <c r="LO55" s="129"/>
      <c r="LP55" s="129"/>
      <c r="LQ55" s="129"/>
      <c r="LR55" s="129"/>
      <c r="LS55" s="129"/>
      <c r="LT55" s="129"/>
      <c r="LU55" s="129"/>
      <c r="LV55" s="129"/>
      <c r="LW55" s="129"/>
      <c r="LX55" s="130"/>
      <c r="LY55" s="128">
        <f>データ!DK7</f>
        <v>32.1</v>
      </c>
      <c r="LZ55" s="129"/>
      <c r="MA55" s="129"/>
      <c r="MB55" s="129"/>
      <c r="MC55" s="129"/>
      <c r="MD55" s="129"/>
      <c r="ME55" s="129"/>
      <c r="MF55" s="129"/>
      <c r="MG55" s="129"/>
      <c r="MH55" s="129"/>
      <c r="MI55" s="129"/>
      <c r="MJ55" s="129"/>
      <c r="MK55" s="129"/>
      <c r="ML55" s="129"/>
      <c r="MM55" s="130"/>
      <c r="MN55" s="128">
        <f>データ!DL7</f>
        <v>32.9</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25">
      <c r="A56" s="2"/>
      <c r="B56" s="15"/>
      <c r="C56" s="5"/>
      <c r="D56" s="5"/>
      <c r="E56" s="5"/>
      <c r="F56" s="5"/>
      <c r="G56" s="127" t="s">
        <v>59</v>
      </c>
      <c r="H56" s="127"/>
      <c r="I56" s="127"/>
      <c r="J56" s="127"/>
      <c r="K56" s="127"/>
      <c r="L56" s="127"/>
      <c r="M56" s="127"/>
      <c r="N56" s="127"/>
      <c r="O56" s="127"/>
      <c r="P56" s="149">
        <f>データ!CF7</f>
        <v>66228</v>
      </c>
      <c r="Q56" s="150"/>
      <c r="R56" s="150"/>
      <c r="S56" s="150"/>
      <c r="T56" s="150"/>
      <c r="U56" s="150"/>
      <c r="V56" s="150"/>
      <c r="W56" s="150"/>
      <c r="X56" s="150"/>
      <c r="Y56" s="150"/>
      <c r="Z56" s="150"/>
      <c r="AA56" s="150"/>
      <c r="AB56" s="150"/>
      <c r="AC56" s="150"/>
      <c r="AD56" s="151"/>
      <c r="AE56" s="149">
        <f>データ!CG7</f>
        <v>68751</v>
      </c>
      <c r="AF56" s="150"/>
      <c r="AG56" s="150"/>
      <c r="AH56" s="150"/>
      <c r="AI56" s="150"/>
      <c r="AJ56" s="150"/>
      <c r="AK56" s="150"/>
      <c r="AL56" s="150"/>
      <c r="AM56" s="150"/>
      <c r="AN56" s="150"/>
      <c r="AO56" s="150"/>
      <c r="AP56" s="150"/>
      <c r="AQ56" s="150"/>
      <c r="AR56" s="150"/>
      <c r="AS56" s="151"/>
      <c r="AT56" s="149">
        <f>データ!CH7</f>
        <v>70630</v>
      </c>
      <c r="AU56" s="150"/>
      <c r="AV56" s="150"/>
      <c r="AW56" s="150"/>
      <c r="AX56" s="150"/>
      <c r="AY56" s="150"/>
      <c r="AZ56" s="150"/>
      <c r="BA56" s="150"/>
      <c r="BB56" s="150"/>
      <c r="BC56" s="150"/>
      <c r="BD56" s="150"/>
      <c r="BE56" s="150"/>
      <c r="BF56" s="150"/>
      <c r="BG56" s="150"/>
      <c r="BH56" s="151"/>
      <c r="BI56" s="149">
        <f>データ!CI7</f>
        <v>75766</v>
      </c>
      <c r="BJ56" s="150"/>
      <c r="BK56" s="150"/>
      <c r="BL56" s="150"/>
      <c r="BM56" s="150"/>
      <c r="BN56" s="150"/>
      <c r="BO56" s="150"/>
      <c r="BP56" s="150"/>
      <c r="BQ56" s="150"/>
      <c r="BR56" s="150"/>
      <c r="BS56" s="150"/>
      <c r="BT56" s="150"/>
      <c r="BU56" s="150"/>
      <c r="BV56" s="150"/>
      <c r="BW56" s="151"/>
      <c r="BX56" s="149">
        <f>データ!CJ7</f>
        <v>79610</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18393</v>
      </c>
      <c r="DE56" s="150"/>
      <c r="DF56" s="150"/>
      <c r="DG56" s="150"/>
      <c r="DH56" s="150"/>
      <c r="DI56" s="150"/>
      <c r="DJ56" s="150"/>
      <c r="DK56" s="150"/>
      <c r="DL56" s="150"/>
      <c r="DM56" s="150"/>
      <c r="DN56" s="150"/>
      <c r="DO56" s="150"/>
      <c r="DP56" s="150"/>
      <c r="DQ56" s="150"/>
      <c r="DR56" s="151"/>
      <c r="DS56" s="149">
        <f>データ!CR7</f>
        <v>19207</v>
      </c>
      <c r="DT56" s="150"/>
      <c r="DU56" s="150"/>
      <c r="DV56" s="150"/>
      <c r="DW56" s="150"/>
      <c r="DX56" s="150"/>
      <c r="DY56" s="150"/>
      <c r="DZ56" s="150"/>
      <c r="EA56" s="150"/>
      <c r="EB56" s="150"/>
      <c r="EC56" s="150"/>
      <c r="ED56" s="150"/>
      <c r="EE56" s="150"/>
      <c r="EF56" s="150"/>
      <c r="EG56" s="151"/>
      <c r="EH56" s="149">
        <f>データ!CS7</f>
        <v>20687</v>
      </c>
      <c r="EI56" s="150"/>
      <c r="EJ56" s="150"/>
      <c r="EK56" s="150"/>
      <c r="EL56" s="150"/>
      <c r="EM56" s="150"/>
      <c r="EN56" s="150"/>
      <c r="EO56" s="150"/>
      <c r="EP56" s="150"/>
      <c r="EQ56" s="150"/>
      <c r="ER56" s="150"/>
      <c r="ES56" s="150"/>
      <c r="ET56" s="150"/>
      <c r="EU56" s="150"/>
      <c r="EV56" s="151"/>
      <c r="EW56" s="149">
        <f>データ!CT7</f>
        <v>22637</v>
      </c>
      <c r="EX56" s="150"/>
      <c r="EY56" s="150"/>
      <c r="EZ56" s="150"/>
      <c r="FA56" s="150"/>
      <c r="FB56" s="150"/>
      <c r="FC56" s="150"/>
      <c r="FD56" s="150"/>
      <c r="FE56" s="150"/>
      <c r="FF56" s="150"/>
      <c r="FG56" s="150"/>
      <c r="FH56" s="150"/>
      <c r="FI56" s="150"/>
      <c r="FJ56" s="150"/>
      <c r="FK56" s="151"/>
      <c r="FL56" s="149">
        <f>データ!CU7</f>
        <v>23244</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188</v>
      </c>
      <c r="NK70" s="158"/>
      <c r="NL70" s="158"/>
      <c r="NM70" s="158"/>
      <c r="NN70" s="158"/>
      <c r="NO70" s="158"/>
      <c r="NP70" s="158"/>
      <c r="NQ70" s="158"/>
      <c r="NR70" s="158"/>
      <c r="NS70" s="158"/>
      <c r="NT70" s="158"/>
      <c r="NU70" s="158"/>
      <c r="NV70" s="158"/>
      <c r="NW70" s="158"/>
      <c r="NX70" s="159"/>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x14ac:dyDescent="0.25">
      <c r="A79" s="2"/>
      <c r="B79" s="15"/>
      <c r="C79" s="5"/>
      <c r="D79" s="5"/>
      <c r="E79" s="5"/>
      <c r="F79" s="5"/>
      <c r="G79" s="26"/>
      <c r="H79" s="26"/>
      <c r="I79" s="30"/>
      <c r="J79" s="154" t="s">
        <v>57</v>
      </c>
      <c r="K79" s="155"/>
      <c r="L79" s="155"/>
      <c r="M79" s="155"/>
      <c r="N79" s="155"/>
      <c r="O79" s="155"/>
      <c r="P79" s="155"/>
      <c r="Q79" s="155"/>
      <c r="R79" s="155"/>
      <c r="S79" s="155"/>
      <c r="T79" s="156"/>
      <c r="U79" s="153">
        <f>データ!DS7</f>
        <v>74.599999999999994</v>
      </c>
      <c r="V79" s="153"/>
      <c r="W79" s="153"/>
      <c r="X79" s="153"/>
      <c r="Y79" s="153"/>
      <c r="Z79" s="153"/>
      <c r="AA79" s="153"/>
      <c r="AB79" s="153"/>
      <c r="AC79" s="153"/>
      <c r="AD79" s="153"/>
      <c r="AE79" s="153"/>
      <c r="AF79" s="153"/>
      <c r="AG79" s="153"/>
      <c r="AH79" s="153"/>
      <c r="AI79" s="153"/>
      <c r="AJ79" s="153"/>
      <c r="AK79" s="153"/>
      <c r="AL79" s="153"/>
      <c r="AM79" s="153"/>
      <c r="AN79" s="153">
        <f>データ!DT7</f>
        <v>46.7</v>
      </c>
      <c r="AO79" s="153"/>
      <c r="AP79" s="153"/>
      <c r="AQ79" s="153"/>
      <c r="AR79" s="153"/>
      <c r="AS79" s="153"/>
      <c r="AT79" s="153"/>
      <c r="AU79" s="153"/>
      <c r="AV79" s="153"/>
      <c r="AW79" s="153"/>
      <c r="AX79" s="153"/>
      <c r="AY79" s="153"/>
      <c r="AZ79" s="153"/>
      <c r="BA79" s="153"/>
      <c r="BB79" s="153"/>
      <c r="BC79" s="153"/>
      <c r="BD79" s="153"/>
      <c r="BE79" s="153"/>
      <c r="BF79" s="153"/>
      <c r="BG79" s="153">
        <f>データ!DU7</f>
        <v>33.4</v>
      </c>
      <c r="BH79" s="153"/>
      <c r="BI79" s="153"/>
      <c r="BJ79" s="153"/>
      <c r="BK79" s="153"/>
      <c r="BL79" s="153"/>
      <c r="BM79" s="153"/>
      <c r="BN79" s="153"/>
      <c r="BO79" s="153"/>
      <c r="BP79" s="153"/>
      <c r="BQ79" s="153"/>
      <c r="BR79" s="153"/>
      <c r="BS79" s="153"/>
      <c r="BT79" s="153"/>
      <c r="BU79" s="153"/>
      <c r="BV79" s="153"/>
      <c r="BW79" s="153"/>
      <c r="BX79" s="153"/>
      <c r="BY79" s="153"/>
      <c r="BZ79" s="153">
        <f>データ!DV7</f>
        <v>27.9</v>
      </c>
      <c r="CA79" s="153"/>
      <c r="CB79" s="153"/>
      <c r="CC79" s="153"/>
      <c r="CD79" s="153"/>
      <c r="CE79" s="153"/>
      <c r="CF79" s="153"/>
      <c r="CG79" s="153"/>
      <c r="CH79" s="153"/>
      <c r="CI79" s="153"/>
      <c r="CJ79" s="153"/>
      <c r="CK79" s="153"/>
      <c r="CL79" s="153"/>
      <c r="CM79" s="153"/>
      <c r="CN79" s="153"/>
      <c r="CO79" s="153"/>
      <c r="CP79" s="153"/>
      <c r="CQ79" s="153"/>
      <c r="CR79" s="153"/>
      <c r="CS79" s="153">
        <f>データ!DW7</f>
        <v>32.5</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78.2</v>
      </c>
      <c r="EP79" s="153"/>
      <c r="EQ79" s="153"/>
      <c r="ER79" s="153"/>
      <c r="ES79" s="153"/>
      <c r="ET79" s="153"/>
      <c r="EU79" s="153"/>
      <c r="EV79" s="153"/>
      <c r="EW79" s="153"/>
      <c r="EX79" s="153"/>
      <c r="EY79" s="153"/>
      <c r="EZ79" s="153"/>
      <c r="FA79" s="153"/>
      <c r="FB79" s="153"/>
      <c r="FC79" s="153"/>
      <c r="FD79" s="153"/>
      <c r="FE79" s="153"/>
      <c r="FF79" s="153"/>
      <c r="FG79" s="153"/>
      <c r="FH79" s="153">
        <f>データ!EE7</f>
        <v>54.7</v>
      </c>
      <c r="FI79" s="153"/>
      <c r="FJ79" s="153"/>
      <c r="FK79" s="153"/>
      <c r="FL79" s="153"/>
      <c r="FM79" s="153"/>
      <c r="FN79" s="153"/>
      <c r="FO79" s="153"/>
      <c r="FP79" s="153"/>
      <c r="FQ79" s="153"/>
      <c r="FR79" s="153"/>
      <c r="FS79" s="153"/>
      <c r="FT79" s="153"/>
      <c r="FU79" s="153"/>
      <c r="FV79" s="153"/>
      <c r="FW79" s="153"/>
      <c r="FX79" s="153"/>
      <c r="FY79" s="153"/>
      <c r="FZ79" s="153"/>
      <c r="GA79" s="153">
        <f>データ!EF7</f>
        <v>41.2</v>
      </c>
      <c r="GB79" s="153"/>
      <c r="GC79" s="153"/>
      <c r="GD79" s="153"/>
      <c r="GE79" s="153"/>
      <c r="GF79" s="153"/>
      <c r="GG79" s="153"/>
      <c r="GH79" s="153"/>
      <c r="GI79" s="153"/>
      <c r="GJ79" s="153"/>
      <c r="GK79" s="153"/>
      <c r="GL79" s="153"/>
      <c r="GM79" s="153"/>
      <c r="GN79" s="153"/>
      <c r="GO79" s="153"/>
      <c r="GP79" s="153"/>
      <c r="GQ79" s="153"/>
      <c r="GR79" s="153"/>
      <c r="GS79" s="153"/>
      <c r="GT79" s="153">
        <f>データ!EG7</f>
        <v>51.4</v>
      </c>
      <c r="GU79" s="153"/>
      <c r="GV79" s="153"/>
      <c r="GW79" s="153"/>
      <c r="GX79" s="153"/>
      <c r="GY79" s="153"/>
      <c r="GZ79" s="153"/>
      <c r="HA79" s="153"/>
      <c r="HB79" s="153"/>
      <c r="HC79" s="153"/>
      <c r="HD79" s="153"/>
      <c r="HE79" s="153"/>
      <c r="HF79" s="153"/>
      <c r="HG79" s="153"/>
      <c r="HH79" s="153"/>
      <c r="HI79" s="153"/>
      <c r="HJ79" s="153"/>
      <c r="HK79" s="153"/>
      <c r="HL79" s="153"/>
      <c r="HM79" s="153">
        <f>データ!EH7</f>
        <v>59.6</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53998253</v>
      </c>
      <c r="JK79" s="152"/>
      <c r="JL79" s="152"/>
      <c r="JM79" s="152"/>
      <c r="JN79" s="152"/>
      <c r="JO79" s="152"/>
      <c r="JP79" s="152"/>
      <c r="JQ79" s="152"/>
      <c r="JR79" s="152"/>
      <c r="JS79" s="152"/>
      <c r="JT79" s="152"/>
      <c r="JU79" s="152"/>
      <c r="JV79" s="152"/>
      <c r="JW79" s="152"/>
      <c r="JX79" s="152"/>
      <c r="JY79" s="152"/>
      <c r="JZ79" s="152"/>
      <c r="KA79" s="152"/>
      <c r="KB79" s="152"/>
      <c r="KC79" s="152">
        <f>データ!EP7</f>
        <v>101364778</v>
      </c>
      <c r="KD79" s="152"/>
      <c r="KE79" s="152"/>
      <c r="KF79" s="152"/>
      <c r="KG79" s="152"/>
      <c r="KH79" s="152"/>
      <c r="KI79" s="152"/>
      <c r="KJ79" s="152"/>
      <c r="KK79" s="152"/>
      <c r="KL79" s="152"/>
      <c r="KM79" s="152"/>
      <c r="KN79" s="152"/>
      <c r="KO79" s="152"/>
      <c r="KP79" s="152"/>
      <c r="KQ79" s="152"/>
      <c r="KR79" s="152"/>
      <c r="KS79" s="152"/>
      <c r="KT79" s="152"/>
      <c r="KU79" s="152"/>
      <c r="KV79" s="152">
        <f>データ!EQ7</f>
        <v>83940046</v>
      </c>
      <c r="KW79" s="152"/>
      <c r="KX79" s="152"/>
      <c r="KY79" s="152"/>
      <c r="KZ79" s="152"/>
      <c r="LA79" s="152"/>
      <c r="LB79" s="152"/>
      <c r="LC79" s="152"/>
      <c r="LD79" s="152"/>
      <c r="LE79" s="152"/>
      <c r="LF79" s="152"/>
      <c r="LG79" s="152"/>
      <c r="LH79" s="152"/>
      <c r="LI79" s="152"/>
      <c r="LJ79" s="152"/>
      <c r="LK79" s="152"/>
      <c r="LL79" s="152"/>
      <c r="LM79" s="152"/>
      <c r="LN79" s="152"/>
      <c r="LO79" s="152">
        <f>データ!ER7</f>
        <v>73654877</v>
      </c>
      <c r="LP79" s="152"/>
      <c r="LQ79" s="152"/>
      <c r="LR79" s="152"/>
      <c r="LS79" s="152"/>
      <c r="LT79" s="152"/>
      <c r="LU79" s="152"/>
      <c r="LV79" s="152"/>
      <c r="LW79" s="152"/>
      <c r="LX79" s="152"/>
      <c r="LY79" s="152"/>
      <c r="LZ79" s="152"/>
      <c r="MA79" s="152"/>
      <c r="MB79" s="152"/>
      <c r="MC79" s="152"/>
      <c r="MD79" s="152"/>
      <c r="ME79" s="152"/>
      <c r="MF79" s="152"/>
      <c r="MG79" s="152"/>
      <c r="MH79" s="152">
        <f>データ!ES7</f>
        <v>76049365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x14ac:dyDescent="0.25">
      <c r="A80" s="2"/>
      <c r="B80" s="15"/>
      <c r="C80" s="5"/>
      <c r="D80" s="5"/>
      <c r="E80" s="5"/>
      <c r="F80" s="5"/>
      <c r="G80" s="5"/>
      <c r="H80" s="5"/>
      <c r="I80" s="30"/>
      <c r="J80" s="154" t="s">
        <v>59</v>
      </c>
      <c r="K80" s="155"/>
      <c r="L80" s="155"/>
      <c r="M80" s="155"/>
      <c r="N80" s="155"/>
      <c r="O80" s="155"/>
      <c r="P80" s="155"/>
      <c r="Q80" s="155"/>
      <c r="R80" s="155"/>
      <c r="S80" s="155"/>
      <c r="T80" s="156"/>
      <c r="U80" s="153">
        <f>データ!DX7</f>
        <v>52</v>
      </c>
      <c r="V80" s="153"/>
      <c r="W80" s="153"/>
      <c r="X80" s="153"/>
      <c r="Y80" s="153"/>
      <c r="Z80" s="153"/>
      <c r="AA80" s="153"/>
      <c r="AB80" s="153"/>
      <c r="AC80" s="153"/>
      <c r="AD80" s="153"/>
      <c r="AE80" s="153"/>
      <c r="AF80" s="153"/>
      <c r="AG80" s="153"/>
      <c r="AH80" s="153"/>
      <c r="AI80" s="153"/>
      <c r="AJ80" s="153"/>
      <c r="AK80" s="153"/>
      <c r="AL80" s="153"/>
      <c r="AM80" s="153"/>
      <c r="AN80" s="153">
        <f>データ!DY7</f>
        <v>52.5</v>
      </c>
      <c r="AO80" s="153"/>
      <c r="AP80" s="153"/>
      <c r="AQ80" s="153"/>
      <c r="AR80" s="153"/>
      <c r="AS80" s="153"/>
      <c r="AT80" s="153"/>
      <c r="AU80" s="153"/>
      <c r="AV80" s="153"/>
      <c r="AW80" s="153"/>
      <c r="AX80" s="153"/>
      <c r="AY80" s="153"/>
      <c r="AZ80" s="153"/>
      <c r="BA80" s="153"/>
      <c r="BB80" s="153"/>
      <c r="BC80" s="153"/>
      <c r="BD80" s="153"/>
      <c r="BE80" s="153"/>
      <c r="BF80" s="153"/>
      <c r="BG80" s="153">
        <f>データ!DZ7</f>
        <v>52.5</v>
      </c>
      <c r="BH80" s="153"/>
      <c r="BI80" s="153"/>
      <c r="BJ80" s="153"/>
      <c r="BK80" s="153"/>
      <c r="BL80" s="153"/>
      <c r="BM80" s="153"/>
      <c r="BN80" s="153"/>
      <c r="BO80" s="153"/>
      <c r="BP80" s="153"/>
      <c r="BQ80" s="153"/>
      <c r="BR80" s="153"/>
      <c r="BS80" s="153"/>
      <c r="BT80" s="153"/>
      <c r="BU80" s="153"/>
      <c r="BV80" s="153"/>
      <c r="BW80" s="153"/>
      <c r="BX80" s="153"/>
      <c r="BY80" s="153"/>
      <c r="BZ80" s="153">
        <f>データ!EA7</f>
        <v>54</v>
      </c>
      <c r="CA80" s="153"/>
      <c r="CB80" s="153"/>
      <c r="CC80" s="153"/>
      <c r="CD80" s="153"/>
      <c r="CE80" s="153"/>
      <c r="CF80" s="153"/>
      <c r="CG80" s="153"/>
      <c r="CH80" s="153"/>
      <c r="CI80" s="153"/>
      <c r="CJ80" s="153"/>
      <c r="CK80" s="153"/>
      <c r="CL80" s="153"/>
      <c r="CM80" s="153"/>
      <c r="CN80" s="153"/>
      <c r="CO80" s="153"/>
      <c r="CP80" s="153"/>
      <c r="CQ80" s="153"/>
      <c r="CR80" s="153"/>
      <c r="CS80" s="153">
        <f>データ!EB7</f>
        <v>55.4</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66</v>
      </c>
      <c r="EP80" s="153"/>
      <c r="EQ80" s="153"/>
      <c r="ER80" s="153"/>
      <c r="ES80" s="153"/>
      <c r="ET80" s="153"/>
      <c r="EU80" s="153"/>
      <c r="EV80" s="153"/>
      <c r="EW80" s="153"/>
      <c r="EX80" s="153"/>
      <c r="EY80" s="153"/>
      <c r="EZ80" s="153"/>
      <c r="FA80" s="153"/>
      <c r="FB80" s="153"/>
      <c r="FC80" s="153"/>
      <c r="FD80" s="153"/>
      <c r="FE80" s="153"/>
      <c r="FF80" s="153"/>
      <c r="FG80" s="153"/>
      <c r="FH80" s="153">
        <f>データ!EJ7</f>
        <v>67.099999999999994</v>
      </c>
      <c r="FI80" s="153"/>
      <c r="FJ80" s="153"/>
      <c r="FK80" s="153"/>
      <c r="FL80" s="153"/>
      <c r="FM80" s="153"/>
      <c r="FN80" s="153"/>
      <c r="FO80" s="153"/>
      <c r="FP80" s="153"/>
      <c r="FQ80" s="153"/>
      <c r="FR80" s="153"/>
      <c r="FS80" s="153"/>
      <c r="FT80" s="153"/>
      <c r="FU80" s="153"/>
      <c r="FV80" s="153"/>
      <c r="FW80" s="153"/>
      <c r="FX80" s="153"/>
      <c r="FY80" s="153"/>
      <c r="FZ80" s="153"/>
      <c r="GA80" s="153">
        <f>データ!EK7</f>
        <v>67.900000000000006</v>
      </c>
      <c r="GB80" s="153"/>
      <c r="GC80" s="153"/>
      <c r="GD80" s="153"/>
      <c r="GE80" s="153"/>
      <c r="GF80" s="153"/>
      <c r="GG80" s="153"/>
      <c r="GH80" s="153"/>
      <c r="GI80" s="153"/>
      <c r="GJ80" s="153"/>
      <c r="GK80" s="153"/>
      <c r="GL80" s="153"/>
      <c r="GM80" s="153"/>
      <c r="GN80" s="153"/>
      <c r="GO80" s="153"/>
      <c r="GP80" s="153"/>
      <c r="GQ80" s="153"/>
      <c r="GR80" s="153"/>
      <c r="GS80" s="153"/>
      <c r="GT80" s="153">
        <f>データ!EL7</f>
        <v>69.2</v>
      </c>
      <c r="GU80" s="153"/>
      <c r="GV80" s="153"/>
      <c r="GW80" s="153"/>
      <c r="GX80" s="153"/>
      <c r="GY80" s="153"/>
      <c r="GZ80" s="153"/>
      <c r="HA80" s="153"/>
      <c r="HB80" s="153"/>
      <c r="HC80" s="153"/>
      <c r="HD80" s="153"/>
      <c r="HE80" s="153"/>
      <c r="HF80" s="153"/>
      <c r="HG80" s="153"/>
      <c r="HH80" s="153"/>
      <c r="HI80" s="153"/>
      <c r="HJ80" s="153"/>
      <c r="HK80" s="153"/>
      <c r="HL80" s="153"/>
      <c r="HM80" s="153">
        <f>データ!EM7</f>
        <v>70.8</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53351028</v>
      </c>
      <c r="JK80" s="152"/>
      <c r="JL80" s="152"/>
      <c r="JM80" s="152"/>
      <c r="JN80" s="152"/>
      <c r="JO80" s="152"/>
      <c r="JP80" s="152"/>
      <c r="JQ80" s="152"/>
      <c r="JR80" s="152"/>
      <c r="JS80" s="152"/>
      <c r="JT80" s="152"/>
      <c r="JU80" s="152"/>
      <c r="JV80" s="152"/>
      <c r="JW80" s="152"/>
      <c r="JX80" s="152"/>
      <c r="JY80" s="152"/>
      <c r="JZ80" s="152"/>
      <c r="KA80" s="152"/>
      <c r="KB80" s="152"/>
      <c r="KC80" s="152">
        <f>データ!EU7</f>
        <v>55620962</v>
      </c>
      <c r="KD80" s="152"/>
      <c r="KE80" s="152"/>
      <c r="KF80" s="152"/>
      <c r="KG80" s="152"/>
      <c r="KH80" s="152"/>
      <c r="KI80" s="152"/>
      <c r="KJ80" s="152"/>
      <c r="KK80" s="152"/>
      <c r="KL80" s="152"/>
      <c r="KM80" s="152"/>
      <c r="KN80" s="152"/>
      <c r="KO80" s="152"/>
      <c r="KP80" s="152"/>
      <c r="KQ80" s="152"/>
      <c r="KR80" s="152"/>
      <c r="KS80" s="152"/>
      <c r="KT80" s="152"/>
      <c r="KU80" s="152"/>
      <c r="KV80" s="152">
        <f>データ!EV7</f>
        <v>57155394</v>
      </c>
      <c r="KW80" s="152"/>
      <c r="KX80" s="152"/>
      <c r="KY80" s="152"/>
      <c r="KZ80" s="152"/>
      <c r="LA80" s="152"/>
      <c r="LB80" s="152"/>
      <c r="LC80" s="152"/>
      <c r="LD80" s="152"/>
      <c r="LE80" s="152"/>
      <c r="LF80" s="152"/>
      <c r="LG80" s="152"/>
      <c r="LH80" s="152"/>
      <c r="LI80" s="152"/>
      <c r="LJ80" s="152"/>
      <c r="LK80" s="152"/>
      <c r="LL80" s="152"/>
      <c r="LM80" s="152"/>
      <c r="LN80" s="152"/>
      <c r="LO80" s="152">
        <f>データ!EW7</f>
        <v>58042153</v>
      </c>
      <c r="LP80" s="152"/>
      <c r="LQ80" s="152"/>
      <c r="LR80" s="152"/>
      <c r="LS80" s="152"/>
      <c r="LT80" s="152"/>
      <c r="LU80" s="152"/>
      <c r="LV80" s="152"/>
      <c r="LW80" s="152"/>
      <c r="LX80" s="152"/>
      <c r="LY80" s="152"/>
      <c r="LZ80" s="152"/>
      <c r="MA80" s="152"/>
      <c r="MB80" s="152"/>
      <c r="MC80" s="152"/>
      <c r="MD80" s="152"/>
      <c r="ME80" s="152"/>
      <c r="MF80" s="152"/>
      <c r="MG80" s="152"/>
      <c r="MH80" s="152">
        <f>データ!EX7</f>
        <v>58985932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x14ac:dyDescent="0.25">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tZbVMSXsccsVlG1xWWDzJNITEoggi6vH4fzB/tEwSAa15apegoapeC45lhLSPn08MUq/B4ijR+FDfYtn8qlH0A==" saltValue="PLEjNbn57ZMVH+BLXwvM/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921875" customWidth="1"/>
    <col min="8" max="10" width="15.921875" bestFit="1" customWidth="1"/>
    <col min="11" max="154" width="11.921875" customWidth="1"/>
    <col min="155" max="155" width="10.921875" customWidth="1"/>
  </cols>
  <sheetData>
    <row r="1" spans="1:155" x14ac:dyDescent="0.2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2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156</v>
      </c>
      <c r="AX5" s="52" t="s">
        <v>147</v>
      </c>
      <c r="AY5" s="52" t="s">
        <v>148</v>
      </c>
      <c r="AZ5" s="52" t="s">
        <v>149</v>
      </c>
      <c r="BA5" s="52" t="s">
        <v>150</v>
      </c>
      <c r="BB5" s="52" t="s">
        <v>151</v>
      </c>
      <c r="BC5" s="52" t="s">
        <v>152</v>
      </c>
      <c r="BD5" s="52" t="s">
        <v>153</v>
      </c>
      <c r="BE5" s="52" t="s">
        <v>143</v>
      </c>
      <c r="BF5" s="52" t="s">
        <v>144</v>
      </c>
      <c r="BG5" s="52" t="s">
        <v>145</v>
      </c>
      <c r="BH5" s="52" t="s">
        <v>156</v>
      </c>
      <c r="BI5" s="52" t="s">
        <v>147</v>
      </c>
      <c r="BJ5" s="52" t="s">
        <v>148</v>
      </c>
      <c r="BK5" s="52" t="s">
        <v>149</v>
      </c>
      <c r="BL5" s="52" t="s">
        <v>150</v>
      </c>
      <c r="BM5" s="52" t="s">
        <v>151</v>
      </c>
      <c r="BN5" s="52" t="s">
        <v>152</v>
      </c>
      <c r="BO5" s="52" t="s">
        <v>153</v>
      </c>
      <c r="BP5" s="52" t="s">
        <v>143</v>
      </c>
      <c r="BQ5" s="52" t="s">
        <v>144</v>
      </c>
      <c r="BR5" s="52" t="s">
        <v>145</v>
      </c>
      <c r="BS5" s="52" t="s">
        <v>156</v>
      </c>
      <c r="BT5" s="52" t="s">
        <v>157</v>
      </c>
      <c r="BU5" s="52" t="s">
        <v>148</v>
      </c>
      <c r="BV5" s="52" t="s">
        <v>149</v>
      </c>
      <c r="BW5" s="52" t="s">
        <v>150</v>
      </c>
      <c r="BX5" s="52" t="s">
        <v>151</v>
      </c>
      <c r="BY5" s="52" t="s">
        <v>152</v>
      </c>
      <c r="BZ5" s="52" t="s">
        <v>153</v>
      </c>
      <c r="CA5" s="52" t="s">
        <v>143</v>
      </c>
      <c r="CB5" s="52" t="s">
        <v>144</v>
      </c>
      <c r="CC5" s="52" t="s">
        <v>155</v>
      </c>
      <c r="CD5" s="52" t="s">
        <v>146</v>
      </c>
      <c r="CE5" s="52" t="s">
        <v>157</v>
      </c>
      <c r="CF5" s="52" t="s">
        <v>148</v>
      </c>
      <c r="CG5" s="52" t="s">
        <v>149</v>
      </c>
      <c r="CH5" s="52" t="s">
        <v>150</v>
      </c>
      <c r="CI5" s="52" t="s">
        <v>151</v>
      </c>
      <c r="CJ5" s="52" t="s">
        <v>152</v>
      </c>
      <c r="CK5" s="52" t="s">
        <v>153</v>
      </c>
      <c r="CL5" s="52" t="s">
        <v>143</v>
      </c>
      <c r="CM5" s="52" t="s">
        <v>144</v>
      </c>
      <c r="CN5" s="52" t="s">
        <v>145</v>
      </c>
      <c r="CO5" s="52" t="s">
        <v>156</v>
      </c>
      <c r="CP5" s="52" t="s">
        <v>157</v>
      </c>
      <c r="CQ5" s="52" t="s">
        <v>148</v>
      </c>
      <c r="CR5" s="52" t="s">
        <v>149</v>
      </c>
      <c r="CS5" s="52" t="s">
        <v>150</v>
      </c>
      <c r="CT5" s="52" t="s">
        <v>151</v>
      </c>
      <c r="CU5" s="52" t="s">
        <v>152</v>
      </c>
      <c r="CV5" s="52" t="s">
        <v>153</v>
      </c>
      <c r="CW5" s="52" t="s">
        <v>143</v>
      </c>
      <c r="CX5" s="52" t="s">
        <v>158</v>
      </c>
      <c r="CY5" s="52" t="s">
        <v>159</v>
      </c>
      <c r="CZ5" s="52" t="s">
        <v>146</v>
      </c>
      <c r="DA5" s="52" t="s">
        <v>157</v>
      </c>
      <c r="DB5" s="52" t="s">
        <v>148</v>
      </c>
      <c r="DC5" s="52" t="s">
        <v>149</v>
      </c>
      <c r="DD5" s="52" t="s">
        <v>150</v>
      </c>
      <c r="DE5" s="52" t="s">
        <v>151</v>
      </c>
      <c r="DF5" s="52" t="s">
        <v>152</v>
      </c>
      <c r="DG5" s="52" t="s">
        <v>153</v>
      </c>
      <c r="DH5" s="52" t="s">
        <v>154</v>
      </c>
      <c r="DI5" s="52" t="s">
        <v>160</v>
      </c>
      <c r="DJ5" s="52" t="s">
        <v>145</v>
      </c>
      <c r="DK5" s="52" t="s">
        <v>156</v>
      </c>
      <c r="DL5" s="52" t="s">
        <v>157</v>
      </c>
      <c r="DM5" s="52" t="s">
        <v>148</v>
      </c>
      <c r="DN5" s="52" t="s">
        <v>149</v>
      </c>
      <c r="DO5" s="52" t="s">
        <v>150</v>
      </c>
      <c r="DP5" s="52" t="s">
        <v>151</v>
      </c>
      <c r="DQ5" s="52" t="s">
        <v>152</v>
      </c>
      <c r="DR5" s="52" t="s">
        <v>153</v>
      </c>
      <c r="DS5" s="52" t="s">
        <v>143</v>
      </c>
      <c r="DT5" s="52" t="s">
        <v>144</v>
      </c>
      <c r="DU5" s="52" t="s">
        <v>155</v>
      </c>
      <c r="DV5" s="52" t="s">
        <v>161</v>
      </c>
      <c r="DW5" s="52" t="s">
        <v>162</v>
      </c>
      <c r="DX5" s="52" t="s">
        <v>148</v>
      </c>
      <c r="DY5" s="52" t="s">
        <v>149</v>
      </c>
      <c r="DZ5" s="52" t="s">
        <v>150</v>
      </c>
      <c r="EA5" s="52" t="s">
        <v>151</v>
      </c>
      <c r="EB5" s="52" t="s">
        <v>152</v>
      </c>
      <c r="EC5" s="52" t="s">
        <v>153</v>
      </c>
      <c r="ED5" s="52" t="s">
        <v>143</v>
      </c>
      <c r="EE5" s="52" t="s">
        <v>158</v>
      </c>
      <c r="EF5" s="52" t="s">
        <v>145</v>
      </c>
      <c r="EG5" s="52" t="s">
        <v>156</v>
      </c>
      <c r="EH5" s="52" t="s">
        <v>157</v>
      </c>
      <c r="EI5" s="52" t="s">
        <v>148</v>
      </c>
      <c r="EJ5" s="52" t="s">
        <v>149</v>
      </c>
      <c r="EK5" s="52" t="s">
        <v>150</v>
      </c>
      <c r="EL5" s="52" t="s">
        <v>151</v>
      </c>
      <c r="EM5" s="52" t="s">
        <v>152</v>
      </c>
      <c r="EN5" s="52" t="s">
        <v>163</v>
      </c>
      <c r="EO5" s="52" t="s">
        <v>143</v>
      </c>
      <c r="EP5" s="52" t="s">
        <v>144</v>
      </c>
      <c r="EQ5" s="52" t="s">
        <v>145</v>
      </c>
      <c r="ER5" s="52" t="s">
        <v>156</v>
      </c>
      <c r="ES5" s="52" t="s">
        <v>157</v>
      </c>
      <c r="ET5" s="52" t="s">
        <v>148</v>
      </c>
      <c r="EU5" s="52" t="s">
        <v>149</v>
      </c>
      <c r="EV5" s="52" t="s">
        <v>150</v>
      </c>
      <c r="EW5" s="52" t="s">
        <v>151</v>
      </c>
      <c r="EX5" s="52" t="s">
        <v>152</v>
      </c>
      <c r="EY5" s="52" t="s">
        <v>153</v>
      </c>
    </row>
    <row r="6" spans="1:155" s="57" customFormat="1" x14ac:dyDescent="0.25">
      <c r="A6" s="38" t="s">
        <v>164</v>
      </c>
      <c r="B6" s="53">
        <f>B8</f>
        <v>2021</v>
      </c>
      <c r="C6" s="53">
        <f t="shared" ref="C6:M6" si="2">C8</f>
        <v>232190</v>
      </c>
      <c r="D6" s="53">
        <f t="shared" si="2"/>
        <v>46</v>
      </c>
      <c r="E6" s="53">
        <f t="shared" si="2"/>
        <v>6</v>
      </c>
      <c r="F6" s="53">
        <f t="shared" si="2"/>
        <v>0</v>
      </c>
      <c r="G6" s="53">
        <f t="shared" si="2"/>
        <v>1</v>
      </c>
      <c r="H6" s="167" t="str">
        <f>IF(H8&lt;&gt;I8,H8,"")&amp;IF(I8&lt;&gt;J8,I8,"")&amp;"　"&amp;J8</f>
        <v>愛知県小牧市　小牧市民病院</v>
      </c>
      <c r="I6" s="168"/>
      <c r="J6" s="169"/>
      <c r="K6" s="53" t="str">
        <f t="shared" si="2"/>
        <v>条例全部</v>
      </c>
      <c r="L6" s="53" t="str">
        <f t="shared" si="2"/>
        <v>病院事業</v>
      </c>
      <c r="M6" s="53" t="str">
        <f t="shared" si="2"/>
        <v>一般病院</v>
      </c>
      <c r="N6" s="53" t="str">
        <f>N8</f>
        <v>500床以上</v>
      </c>
      <c r="O6" s="53" t="str">
        <f>O8</f>
        <v>自治体職員 民間企業出身</v>
      </c>
      <c r="P6" s="53" t="str">
        <f>P8</f>
        <v>直営</v>
      </c>
      <c r="Q6" s="54">
        <f t="shared" ref="Q6:AH6" si="3">Q8</f>
        <v>31</v>
      </c>
      <c r="R6" s="53" t="str">
        <f t="shared" si="3"/>
        <v>対象</v>
      </c>
      <c r="S6" s="53" t="str">
        <f t="shared" si="3"/>
        <v>ド 透 I 未 訓 ガ</v>
      </c>
      <c r="T6" s="53" t="str">
        <f t="shared" si="3"/>
        <v>救 臨 が 災 地</v>
      </c>
      <c r="U6" s="54">
        <f>U8</f>
        <v>150982</v>
      </c>
      <c r="V6" s="54">
        <f>V8</f>
        <v>62510</v>
      </c>
      <c r="W6" s="53" t="str">
        <f>W8</f>
        <v>非該当</v>
      </c>
      <c r="X6" s="53" t="str">
        <f t="shared" ref="X6" si="4">X8</f>
        <v>非該当</v>
      </c>
      <c r="Y6" s="53" t="str">
        <f t="shared" si="3"/>
        <v>７：１</v>
      </c>
      <c r="Z6" s="54">
        <f t="shared" si="3"/>
        <v>520</v>
      </c>
      <c r="AA6" s="54" t="str">
        <f t="shared" si="3"/>
        <v>-</v>
      </c>
      <c r="AB6" s="54" t="str">
        <f t="shared" si="3"/>
        <v>-</v>
      </c>
      <c r="AC6" s="54" t="str">
        <f t="shared" si="3"/>
        <v>-</v>
      </c>
      <c r="AD6" s="54" t="str">
        <f t="shared" si="3"/>
        <v>-</v>
      </c>
      <c r="AE6" s="54">
        <f t="shared" si="3"/>
        <v>520</v>
      </c>
      <c r="AF6" s="54">
        <f t="shared" si="3"/>
        <v>520</v>
      </c>
      <c r="AG6" s="54" t="str">
        <f t="shared" si="3"/>
        <v>-</v>
      </c>
      <c r="AH6" s="54">
        <f t="shared" si="3"/>
        <v>520</v>
      </c>
      <c r="AI6" s="55">
        <f>IF(AI8="-",NA(),AI8)</f>
        <v>100.2</v>
      </c>
      <c r="AJ6" s="55">
        <f t="shared" ref="AJ6:AR6" si="5">IF(AJ8="-",NA(),AJ8)</f>
        <v>97.2</v>
      </c>
      <c r="AK6" s="55">
        <f t="shared" si="5"/>
        <v>91.8</v>
      </c>
      <c r="AL6" s="55">
        <f t="shared" si="5"/>
        <v>97.4</v>
      </c>
      <c r="AM6" s="55">
        <f t="shared" si="5"/>
        <v>101</v>
      </c>
      <c r="AN6" s="55">
        <f t="shared" si="5"/>
        <v>100.1</v>
      </c>
      <c r="AO6" s="55">
        <f t="shared" si="5"/>
        <v>100</v>
      </c>
      <c r="AP6" s="55">
        <f t="shared" si="5"/>
        <v>99.2</v>
      </c>
      <c r="AQ6" s="55">
        <f t="shared" si="5"/>
        <v>102.9</v>
      </c>
      <c r="AR6" s="55">
        <f t="shared" si="5"/>
        <v>106.1</v>
      </c>
      <c r="AS6" s="55" t="str">
        <f>IF(AS8="-","【-】","【"&amp;SUBSTITUTE(TEXT(AS8,"#,##0.0"),"-","△")&amp;"】")</f>
        <v>【106.2】</v>
      </c>
      <c r="AT6" s="55">
        <f>IF(AT8="-",NA(),AT8)</f>
        <v>100</v>
      </c>
      <c r="AU6" s="55">
        <f t="shared" ref="AU6:BC6" si="6">IF(AU8="-",NA(),AU8)</f>
        <v>98.7</v>
      </c>
      <c r="AV6" s="55">
        <f t="shared" si="6"/>
        <v>88.7</v>
      </c>
      <c r="AW6" s="55">
        <f t="shared" si="6"/>
        <v>87.3</v>
      </c>
      <c r="AX6" s="55">
        <f t="shared" si="6"/>
        <v>88.9</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84.8</v>
      </c>
      <c r="BQ6" s="55">
        <f t="shared" ref="BQ6:BY6" si="8">IF(BQ8="-",NA(),BQ8)</f>
        <v>79.900000000000006</v>
      </c>
      <c r="BR6" s="55">
        <f t="shared" si="8"/>
        <v>86.5</v>
      </c>
      <c r="BS6" s="55">
        <f t="shared" si="8"/>
        <v>78.900000000000006</v>
      </c>
      <c r="BT6" s="55">
        <f t="shared" si="8"/>
        <v>81.599999999999994</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68688</v>
      </c>
      <c r="CB6" s="56">
        <f t="shared" ref="CB6:CJ6" si="9">IF(CB8="-",NA(),CB8)</f>
        <v>71748</v>
      </c>
      <c r="CC6" s="56">
        <f t="shared" si="9"/>
        <v>72592</v>
      </c>
      <c r="CD6" s="56">
        <f t="shared" si="9"/>
        <v>80809</v>
      </c>
      <c r="CE6" s="56">
        <f t="shared" si="9"/>
        <v>83860</v>
      </c>
      <c r="CF6" s="56">
        <f t="shared" si="9"/>
        <v>66228</v>
      </c>
      <c r="CG6" s="56">
        <f t="shared" si="9"/>
        <v>68751</v>
      </c>
      <c r="CH6" s="56">
        <f t="shared" si="9"/>
        <v>70630</v>
      </c>
      <c r="CI6" s="56">
        <f t="shared" si="9"/>
        <v>75766</v>
      </c>
      <c r="CJ6" s="56">
        <f t="shared" si="9"/>
        <v>79610</v>
      </c>
      <c r="CK6" s="55" t="str">
        <f>IF(CK8="-","【-】","【"&amp;SUBSTITUTE(TEXT(CK8,"#,##0"),"-","△")&amp;"】")</f>
        <v>【59,287】</v>
      </c>
      <c r="CL6" s="56">
        <f>IF(CL8="-",NA(),CL8)</f>
        <v>20193</v>
      </c>
      <c r="CM6" s="56">
        <f t="shared" ref="CM6:CU6" si="10">IF(CM8="-",NA(),CM8)</f>
        <v>20873</v>
      </c>
      <c r="CN6" s="56">
        <f t="shared" si="10"/>
        <v>22249</v>
      </c>
      <c r="CO6" s="56">
        <f t="shared" si="10"/>
        <v>24247</v>
      </c>
      <c r="CP6" s="56">
        <f t="shared" si="10"/>
        <v>24712</v>
      </c>
      <c r="CQ6" s="56">
        <f t="shared" si="10"/>
        <v>18393</v>
      </c>
      <c r="CR6" s="56">
        <f t="shared" si="10"/>
        <v>19207</v>
      </c>
      <c r="CS6" s="56">
        <f t="shared" si="10"/>
        <v>20687</v>
      </c>
      <c r="CT6" s="56">
        <f t="shared" si="10"/>
        <v>22637</v>
      </c>
      <c r="CU6" s="56">
        <f t="shared" si="10"/>
        <v>23244</v>
      </c>
      <c r="CV6" s="55" t="str">
        <f>IF(CV8="-","【-】","【"&amp;SUBSTITUTE(TEXT(CV8,"#,##0"),"-","△")&amp;"】")</f>
        <v>【17,202】</v>
      </c>
      <c r="CW6" s="55">
        <f>IF(CW8="-",NA(),CW8)</f>
        <v>48.7</v>
      </c>
      <c r="CX6" s="55">
        <f t="shared" ref="CX6:DF6" si="11">IF(CX8="-",NA(),CX8)</f>
        <v>49.5</v>
      </c>
      <c r="CY6" s="55">
        <f t="shared" si="11"/>
        <v>49.7</v>
      </c>
      <c r="CZ6" s="55">
        <f t="shared" si="11"/>
        <v>50.1</v>
      </c>
      <c r="DA6" s="55">
        <f t="shared" si="11"/>
        <v>48.9</v>
      </c>
      <c r="DB6" s="55">
        <f t="shared" si="11"/>
        <v>48.7</v>
      </c>
      <c r="DC6" s="55">
        <f t="shared" si="11"/>
        <v>48.3</v>
      </c>
      <c r="DD6" s="55">
        <f t="shared" si="11"/>
        <v>47.7</v>
      </c>
      <c r="DE6" s="55">
        <f t="shared" si="11"/>
        <v>51.8</v>
      </c>
      <c r="DF6" s="55">
        <f t="shared" si="11"/>
        <v>49.6</v>
      </c>
      <c r="DG6" s="55" t="str">
        <f>IF(DG8="-","【-】","【"&amp;SUBSTITUTE(TEXT(DG8,"#,##0.0"),"-","△")&amp;"】")</f>
        <v>【56.4】</v>
      </c>
      <c r="DH6" s="55">
        <f>IF(DH8="-",NA(),DH8)</f>
        <v>29</v>
      </c>
      <c r="DI6" s="55">
        <f t="shared" ref="DI6:DQ6" si="12">IF(DI8="-",NA(),DI8)</f>
        <v>29.5</v>
      </c>
      <c r="DJ6" s="55">
        <f t="shared" si="12"/>
        <v>31.2</v>
      </c>
      <c r="DK6" s="55">
        <f t="shared" si="12"/>
        <v>32.1</v>
      </c>
      <c r="DL6" s="55">
        <f t="shared" si="12"/>
        <v>32.9</v>
      </c>
      <c r="DM6" s="55">
        <f t="shared" si="12"/>
        <v>27.8</v>
      </c>
      <c r="DN6" s="55">
        <f t="shared" si="12"/>
        <v>28.1</v>
      </c>
      <c r="DO6" s="55">
        <f t="shared" si="12"/>
        <v>29.2</v>
      </c>
      <c r="DP6" s="55">
        <f t="shared" si="12"/>
        <v>29</v>
      </c>
      <c r="DQ6" s="55">
        <f t="shared" si="12"/>
        <v>29.2</v>
      </c>
      <c r="DR6" s="55" t="str">
        <f>IF(DR8="-","【-】","【"&amp;SUBSTITUTE(TEXT(DR8,"#,##0.0"),"-","△")&amp;"】")</f>
        <v>【24.8】</v>
      </c>
      <c r="DS6" s="55">
        <f>IF(DS8="-",NA(),DS8)</f>
        <v>74.599999999999994</v>
      </c>
      <c r="DT6" s="55">
        <f t="shared" ref="DT6:EB6" si="13">IF(DT8="-",NA(),DT8)</f>
        <v>46.7</v>
      </c>
      <c r="DU6" s="55">
        <f t="shared" si="13"/>
        <v>33.4</v>
      </c>
      <c r="DV6" s="55">
        <f t="shared" si="13"/>
        <v>27.9</v>
      </c>
      <c r="DW6" s="55">
        <f t="shared" si="13"/>
        <v>32.5</v>
      </c>
      <c r="DX6" s="55">
        <f t="shared" si="13"/>
        <v>52</v>
      </c>
      <c r="DY6" s="55">
        <f t="shared" si="13"/>
        <v>52.5</v>
      </c>
      <c r="DZ6" s="55">
        <f t="shared" si="13"/>
        <v>52.5</v>
      </c>
      <c r="EA6" s="55">
        <f t="shared" si="13"/>
        <v>54</v>
      </c>
      <c r="EB6" s="55">
        <f t="shared" si="13"/>
        <v>55.4</v>
      </c>
      <c r="EC6" s="55" t="str">
        <f>IF(EC8="-","【-】","【"&amp;SUBSTITUTE(TEXT(EC8,"#,##0.0"),"-","△")&amp;"】")</f>
        <v>【56.0】</v>
      </c>
      <c r="ED6" s="55">
        <f>IF(ED8="-",NA(),ED8)</f>
        <v>78.2</v>
      </c>
      <c r="EE6" s="55">
        <f t="shared" ref="EE6:EM6" si="14">IF(EE8="-",NA(),EE8)</f>
        <v>54.7</v>
      </c>
      <c r="EF6" s="55">
        <f t="shared" si="14"/>
        <v>41.2</v>
      </c>
      <c r="EG6" s="55">
        <f t="shared" si="14"/>
        <v>51.4</v>
      </c>
      <c r="EH6" s="55">
        <f t="shared" si="14"/>
        <v>59.6</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53998253</v>
      </c>
      <c r="EP6" s="56">
        <f t="shared" ref="EP6:EX6" si="15">IF(EP8="-",NA(),EP8)</f>
        <v>101364778</v>
      </c>
      <c r="EQ6" s="56">
        <f t="shared" si="15"/>
        <v>83940046</v>
      </c>
      <c r="ER6" s="56">
        <f t="shared" si="15"/>
        <v>73654877</v>
      </c>
      <c r="ES6" s="56">
        <f t="shared" si="15"/>
        <v>76049365</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25">
      <c r="A7" s="38" t="s">
        <v>165</v>
      </c>
      <c r="B7" s="53">
        <f t="shared" ref="B7:AH7" si="16">B8</f>
        <v>2021</v>
      </c>
      <c r="C7" s="53">
        <f t="shared" si="16"/>
        <v>232190</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 民間企業出身</v>
      </c>
      <c r="P7" s="53" t="str">
        <f>P8</f>
        <v>直営</v>
      </c>
      <c r="Q7" s="54">
        <f t="shared" si="16"/>
        <v>31</v>
      </c>
      <c r="R7" s="53" t="str">
        <f t="shared" si="16"/>
        <v>対象</v>
      </c>
      <c r="S7" s="53" t="str">
        <f t="shared" si="16"/>
        <v>ド 透 I 未 訓 ガ</v>
      </c>
      <c r="T7" s="53" t="str">
        <f t="shared" si="16"/>
        <v>救 臨 が 災 地</v>
      </c>
      <c r="U7" s="54">
        <f>U8</f>
        <v>150982</v>
      </c>
      <c r="V7" s="54">
        <f>V8</f>
        <v>62510</v>
      </c>
      <c r="W7" s="53" t="str">
        <f>W8</f>
        <v>非該当</v>
      </c>
      <c r="X7" s="53" t="str">
        <f t="shared" si="16"/>
        <v>非該当</v>
      </c>
      <c r="Y7" s="53" t="str">
        <f t="shared" si="16"/>
        <v>７：１</v>
      </c>
      <c r="Z7" s="54">
        <f t="shared" si="16"/>
        <v>520</v>
      </c>
      <c r="AA7" s="54" t="str">
        <f t="shared" si="16"/>
        <v>-</v>
      </c>
      <c r="AB7" s="54" t="str">
        <f t="shared" si="16"/>
        <v>-</v>
      </c>
      <c r="AC7" s="54" t="str">
        <f t="shared" si="16"/>
        <v>-</v>
      </c>
      <c r="AD7" s="54" t="str">
        <f t="shared" si="16"/>
        <v>-</v>
      </c>
      <c r="AE7" s="54">
        <f t="shared" si="16"/>
        <v>520</v>
      </c>
      <c r="AF7" s="54">
        <f t="shared" si="16"/>
        <v>520</v>
      </c>
      <c r="AG7" s="54" t="str">
        <f t="shared" si="16"/>
        <v>-</v>
      </c>
      <c r="AH7" s="54">
        <f t="shared" si="16"/>
        <v>520</v>
      </c>
      <c r="AI7" s="55">
        <f>AI8</f>
        <v>100.2</v>
      </c>
      <c r="AJ7" s="55">
        <f t="shared" ref="AJ7:AR7" si="17">AJ8</f>
        <v>97.2</v>
      </c>
      <c r="AK7" s="55">
        <f t="shared" si="17"/>
        <v>91.8</v>
      </c>
      <c r="AL7" s="55">
        <f t="shared" si="17"/>
        <v>97.4</v>
      </c>
      <c r="AM7" s="55">
        <f t="shared" si="17"/>
        <v>101</v>
      </c>
      <c r="AN7" s="55">
        <f t="shared" si="17"/>
        <v>100.1</v>
      </c>
      <c r="AO7" s="55">
        <f t="shared" si="17"/>
        <v>100</v>
      </c>
      <c r="AP7" s="55">
        <f t="shared" si="17"/>
        <v>99.2</v>
      </c>
      <c r="AQ7" s="55">
        <f t="shared" si="17"/>
        <v>102.9</v>
      </c>
      <c r="AR7" s="55">
        <f t="shared" si="17"/>
        <v>106.1</v>
      </c>
      <c r="AS7" s="55"/>
      <c r="AT7" s="55">
        <f>AT8</f>
        <v>100</v>
      </c>
      <c r="AU7" s="55">
        <f t="shared" ref="AU7:BC7" si="18">AU8</f>
        <v>98.7</v>
      </c>
      <c r="AV7" s="55">
        <f t="shared" si="18"/>
        <v>88.7</v>
      </c>
      <c r="AW7" s="55">
        <f t="shared" si="18"/>
        <v>87.3</v>
      </c>
      <c r="AX7" s="55">
        <f t="shared" si="18"/>
        <v>88.9</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84.8</v>
      </c>
      <c r="BQ7" s="55">
        <f t="shared" ref="BQ7:BY7" si="20">BQ8</f>
        <v>79.900000000000006</v>
      </c>
      <c r="BR7" s="55">
        <f t="shared" si="20"/>
        <v>86.5</v>
      </c>
      <c r="BS7" s="55">
        <f t="shared" si="20"/>
        <v>78.900000000000006</v>
      </c>
      <c r="BT7" s="55">
        <f t="shared" si="20"/>
        <v>81.599999999999994</v>
      </c>
      <c r="BU7" s="55">
        <f t="shared" si="20"/>
        <v>79.900000000000006</v>
      </c>
      <c r="BV7" s="55">
        <f t="shared" si="20"/>
        <v>80.2</v>
      </c>
      <c r="BW7" s="55">
        <f t="shared" si="20"/>
        <v>79.8</v>
      </c>
      <c r="BX7" s="55">
        <f t="shared" si="20"/>
        <v>70.599999999999994</v>
      </c>
      <c r="BY7" s="55">
        <f t="shared" si="20"/>
        <v>71.400000000000006</v>
      </c>
      <c r="BZ7" s="55"/>
      <c r="CA7" s="56">
        <f>CA8</f>
        <v>68688</v>
      </c>
      <c r="CB7" s="56">
        <f t="shared" ref="CB7:CJ7" si="21">CB8</f>
        <v>71748</v>
      </c>
      <c r="CC7" s="56">
        <f t="shared" si="21"/>
        <v>72592</v>
      </c>
      <c r="CD7" s="56">
        <f t="shared" si="21"/>
        <v>80809</v>
      </c>
      <c r="CE7" s="56">
        <f t="shared" si="21"/>
        <v>83860</v>
      </c>
      <c r="CF7" s="56">
        <f t="shared" si="21"/>
        <v>66228</v>
      </c>
      <c r="CG7" s="56">
        <f t="shared" si="21"/>
        <v>68751</v>
      </c>
      <c r="CH7" s="56">
        <f t="shared" si="21"/>
        <v>70630</v>
      </c>
      <c r="CI7" s="56">
        <f t="shared" si="21"/>
        <v>75766</v>
      </c>
      <c r="CJ7" s="56">
        <f t="shared" si="21"/>
        <v>79610</v>
      </c>
      <c r="CK7" s="55"/>
      <c r="CL7" s="56">
        <f>CL8</f>
        <v>20193</v>
      </c>
      <c r="CM7" s="56">
        <f t="shared" ref="CM7:CU7" si="22">CM8</f>
        <v>20873</v>
      </c>
      <c r="CN7" s="56">
        <f t="shared" si="22"/>
        <v>22249</v>
      </c>
      <c r="CO7" s="56">
        <f t="shared" si="22"/>
        <v>24247</v>
      </c>
      <c r="CP7" s="56">
        <f t="shared" si="22"/>
        <v>24712</v>
      </c>
      <c r="CQ7" s="56">
        <f t="shared" si="22"/>
        <v>18393</v>
      </c>
      <c r="CR7" s="56">
        <f t="shared" si="22"/>
        <v>19207</v>
      </c>
      <c r="CS7" s="56">
        <f t="shared" si="22"/>
        <v>20687</v>
      </c>
      <c r="CT7" s="56">
        <f t="shared" si="22"/>
        <v>22637</v>
      </c>
      <c r="CU7" s="56">
        <f t="shared" si="22"/>
        <v>23244</v>
      </c>
      <c r="CV7" s="55"/>
      <c r="CW7" s="55">
        <f>CW8</f>
        <v>48.7</v>
      </c>
      <c r="CX7" s="55">
        <f t="shared" ref="CX7:DF7" si="23">CX8</f>
        <v>49.5</v>
      </c>
      <c r="CY7" s="55">
        <f t="shared" si="23"/>
        <v>49.7</v>
      </c>
      <c r="CZ7" s="55">
        <f t="shared" si="23"/>
        <v>50.1</v>
      </c>
      <c r="DA7" s="55">
        <f t="shared" si="23"/>
        <v>48.9</v>
      </c>
      <c r="DB7" s="55">
        <f t="shared" si="23"/>
        <v>48.7</v>
      </c>
      <c r="DC7" s="55">
        <f t="shared" si="23"/>
        <v>48.3</v>
      </c>
      <c r="DD7" s="55">
        <f t="shared" si="23"/>
        <v>47.7</v>
      </c>
      <c r="DE7" s="55">
        <f t="shared" si="23"/>
        <v>51.8</v>
      </c>
      <c r="DF7" s="55">
        <f t="shared" si="23"/>
        <v>49.6</v>
      </c>
      <c r="DG7" s="55"/>
      <c r="DH7" s="55">
        <f>DH8</f>
        <v>29</v>
      </c>
      <c r="DI7" s="55">
        <f t="shared" ref="DI7:DQ7" si="24">DI8</f>
        <v>29.5</v>
      </c>
      <c r="DJ7" s="55">
        <f t="shared" si="24"/>
        <v>31.2</v>
      </c>
      <c r="DK7" s="55">
        <f t="shared" si="24"/>
        <v>32.1</v>
      </c>
      <c r="DL7" s="55">
        <f t="shared" si="24"/>
        <v>32.9</v>
      </c>
      <c r="DM7" s="55">
        <f t="shared" si="24"/>
        <v>27.8</v>
      </c>
      <c r="DN7" s="55">
        <f t="shared" si="24"/>
        <v>28.1</v>
      </c>
      <c r="DO7" s="55">
        <f t="shared" si="24"/>
        <v>29.2</v>
      </c>
      <c r="DP7" s="55">
        <f t="shared" si="24"/>
        <v>29</v>
      </c>
      <c r="DQ7" s="55">
        <f t="shared" si="24"/>
        <v>29.2</v>
      </c>
      <c r="DR7" s="55"/>
      <c r="DS7" s="55">
        <f>DS8</f>
        <v>74.599999999999994</v>
      </c>
      <c r="DT7" s="55">
        <f t="shared" ref="DT7:EB7" si="25">DT8</f>
        <v>46.7</v>
      </c>
      <c r="DU7" s="55">
        <f t="shared" si="25"/>
        <v>33.4</v>
      </c>
      <c r="DV7" s="55">
        <f t="shared" si="25"/>
        <v>27.9</v>
      </c>
      <c r="DW7" s="55">
        <f t="shared" si="25"/>
        <v>32.5</v>
      </c>
      <c r="DX7" s="55">
        <f t="shared" si="25"/>
        <v>52</v>
      </c>
      <c r="DY7" s="55">
        <f t="shared" si="25"/>
        <v>52.5</v>
      </c>
      <c r="DZ7" s="55">
        <f t="shared" si="25"/>
        <v>52.5</v>
      </c>
      <c r="EA7" s="55">
        <f t="shared" si="25"/>
        <v>54</v>
      </c>
      <c r="EB7" s="55">
        <f t="shared" si="25"/>
        <v>55.4</v>
      </c>
      <c r="EC7" s="55"/>
      <c r="ED7" s="55">
        <f>ED8</f>
        <v>78.2</v>
      </c>
      <c r="EE7" s="55">
        <f t="shared" ref="EE7:EM7" si="26">EE8</f>
        <v>54.7</v>
      </c>
      <c r="EF7" s="55">
        <f t="shared" si="26"/>
        <v>41.2</v>
      </c>
      <c r="EG7" s="55">
        <f t="shared" si="26"/>
        <v>51.4</v>
      </c>
      <c r="EH7" s="55">
        <f t="shared" si="26"/>
        <v>59.6</v>
      </c>
      <c r="EI7" s="55">
        <f t="shared" si="26"/>
        <v>66</v>
      </c>
      <c r="EJ7" s="55">
        <f t="shared" si="26"/>
        <v>67.099999999999994</v>
      </c>
      <c r="EK7" s="55">
        <f t="shared" si="26"/>
        <v>67.900000000000006</v>
      </c>
      <c r="EL7" s="55">
        <f t="shared" si="26"/>
        <v>69.2</v>
      </c>
      <c r="EM7" s="55">
        <f t="shared" si="26"/>
        <v>70.8</v>
      </c>
      <c r="EN7" s="55"/>
      <c r="EO7" s="56">
        <f>EO8</f>
        <v>53998253</v>
      </c>
      <c r="EP7" s="56">
        <f t="shared" ref="EP7:EX7" si="27">EP8</f>
        <v>101364778</v>
      </c>
      <c r="EQ7" s="56">
        <f t="shared" si="27"/>
        <v>83940046</v>
      </c>
      <c r="ER7" s="56">
        <f t="shared" si="27"/>
        <v>73654877</v>
      </c>
      <c r="ES7" s="56">
        <f t="shared" si="27"/>
        <v>76049365</v>
      </c>
      <c r="ET7" s="56">
        <f t="shared" si="27"/>
        <v>53351028</v>
      </c>
      <c r="EU7" s="56">
        <f t="shared" si="27"/>
        <v>55620962</v>
      </c>
      <c r="EV7" s="56">
        <f t="shared" si="27"/>
        <v>57155394</v>
      </c>
      <c r="EW7" s="56">
        <f t="shared" si="27"/>
        <v>58042153</v>
      </c>
      <c r="EX7" s="56">
        <f t="shared" si="27"/>
        <v>58985932</v>
      </c>
      <c r="EY7" s="56"/>
    </row>
    <row r="8" spans="1:155" s="57" customFormat="1" x14ac:dyDescent="0.25">
      <c r="A8" s="38"/>
      <c r="B8" s="58">
        <v>2021</v>
      </c>
      <c r="C8" s="58">
        <v>232190</v>
      </c>
      <c r="D8" s="58">
        <v>46</v>
      </c>
      <c r="E8" s="58">
        <v>6</v>
      </c>
      <c r="F8" s="58">
        <v>0</v>
      </c>
      <c r="G8" s="58">
        <v>1</v>
      </c>
      <c r="H8" s="58" t="s">
        <v>166</v>
      </c>
      <c r="I8" s="58" t="s">
        <v>167</v>
      </c>
      <c r="J8" s="58" t="s">
        <v>168</v>
      </c>
      <c r="K8" s="58" t="s">
        <v>169</v>
      </c>
      <c r="L8" s="58" t="s">
        <v>170</v>
      </c>
      <c r="M8" s="58" t="s">
        <v>171</v>
      </c>
      <c r="N8" s="58" t="s">
        <v>172</v>
      </c>
      <c r="O8" s="58" t="s">
        <v>173</v>
      </c>
      <c r="P8" s="58" t="s">
        <v>174</v>
      </c>
      <c r="Q8" s="59">
        <v>31</v>
      </c>
      <c r="R8" s="58" t="s">
        <v>175</v>
      </c>
      <c r="S8" s="58" t="s">
        <v>176</v>
      </c>
      <c r="T8" s="58" t="s">
        <v>177</v>
      </c>
      <c r="U8" s="59">
        <v>150982</v>
      </c>
      <c r="V8" s="59">
        <v>62510</v>
      </c>
      <c r="W8" s="58" t="s">
        <v>178</v>
      </c>
      <c r="X8" s="58" t="s">
        <v>178</v>
      </c>
      <c r="Y8" s="60" t="s">
        <v>179</v>
      </c>
      <c r="Z8" s="59">
        <v>520</v>
      </c>
      <c r="AA8" s="59" t="s">
        <v>39</v>
      </c>
      <c r="AB8" s="59" t="s">
        <v>39</v>
      </c>
      <c r="AC8" s="59" t="s">
        <v>39</v>
      </c>
      <c r="AD8" s="59" t="s">
        <v>39</v>
      </c>
      <c r="AE8" s="59">
        <v>520</v>
      </c>
      <c r="AF8" s="59">
        <v>520</v>
      </c>
      <c r="AG8" s="59" t="s">
        <v>39</v>
      </c>
      <c r="AH8" s="59">
        <v>520</v>
      </c>
      <c r="AI8" s="61">
        <v>100.2</v>
      </c>
      <c r="AJ8" s="61">
        <v>97.2</v>
      </c>
      <c r="AK8" s="61">
        <v>91.8</v>
      </c>
      <c r="AL8" s="61">
        <v>97.4</v>
      </c>
      <c r="AM8" s="61">
        <v>101</v>
      </c>
      <c r="AN8" s="61">
        <v>100.1</v>
      </c>
      <c r="AO8" s="61">
        <v>100</v>
      </c>
      <c r="AP8" s="61">
        <v>99.2</v>
      </c>
      <c r="AQ8" s="61">
        <v>102.9</v>
      </c>
      <c r="AR8" s="61">
        <v>106.1</v>
      </c>
      <c r="AS8" s="61">
        <v>106.2</v>
      </c>
      <c r="AT8" s="61">
        <v>100</v>
      </c>
      <c r="AU8" s="61">
        <v>98.7</v>
      </c>
      <c r="AV8" s="61">
        <v>88.7</v>
      </c>
      <c r="AW8" s="61">
        <v>87.3</v>
      </c>
      <c r="AX8" s="61">
        <v>88.9</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84.8</v>
      </c>
      <c r="BQ8" s="61">
        <v>79.900000000000006</v>
      </c>
      <c r="BR8" s="61">
        <v>86.5</v>
      </c>
      <c r="BS8" s="61">
        <v>78.900000000000006</v>
      </c>
      <c r="BT8" s="61">
        <v>81.599999999999994</v>
      </c>
      <c r="BU8" s="61">
        <v>79.900000000000006</v>
      </c>
      <c r="BV8" s="61">
        <v>80.2</v>
      </c>
      <c r="BW8" s="61">
        <v>79.8</v>
      </c>
      <c r="BX8" s="61">
        <v>70.599999999999994</v>
      </c>
      <c r="BY8" s="61">
        <v>71.400000000000006</v>
      </c>
      <c r="BZ8" s="61">
        <v>67.099999999999994</v>
      </c>
      <c r="CA8" s="62">
        <v>68688</v>
      </c>
      <c r="CB8" s="62">
        <v>71748</v>
      </c>
      <c r="CC8" s="62">
        <v>72592</v>
      </c>
      <c r="CD8" s="62">
        <v>80809</v>
      </c>
      <c r="CE8" s="62">
        <v>83860</v>
      </c>
      <c r="CF8" s="62">
        <v>66228</v>
      </c>
      <c r="CG8" s="62">
        <v>68751</v>
      </c>
      <c r="CH8" s="62">
        <v>70630</v>
      </c>
      <c r="CI8" s="62">
        <v>75766</v>
      </c>
      <c r="CJ8" s="62">
        <v>79610</v>
      </c>
      <c r="CK8" s="61">
        <v>59287</v>
      </c>
      <c r="CL8" s="62">
        <v>20193</v>
      </c>
      <c r="CM8" s="62">
        <v>20873</v>
      </c>
      <c r="CN8" s="62">
        <v>22249</v>
      </c>
      <c r="CO8" s="62">
        <v>24247</v>
      </c>
      <c r="CP8" s="62">
        <v>24712</v>
      </c>
      <c r="CQ8" s="62">
        <v>18393</v>
      </c>
      <c r="CR8" s="62">
        <v>19207</v>
      </c>
      <c r="CS8" s="62">
        <v>20687</v>
      </c>
      <c r="CT8" s="62">
        <v>22637</v>
      </c>
      <c r="CU8" s="62">
        <v>23244</v>
      </c>
      <c r="CV8" s="61">
        <v>17202</v>
      </c>
      <c r="CW8" s="62">
        <v>48.7</v>
      </c>
      <c r="CX8" s="62">
        <v>49.5</v>
      </c>
      <c r="CY8" s="62">
        <v>49.7</v>
      </c>
      <c r="CZ8" s="62">
        <v>50.1</v>
      </c>
      <c r="DA8" s="62">
        <v>48.9</v>
      </c>
      <c r="DB8" s="62">
        <v>48.7</v>
      </c>
      <c r="DC8" s="62">
        <v>48.3</v>
      </c>
      <c r="DD8" s="62">
        <v>47.7</v>
      </c>
      <c r="DE8" s="62">
        <v>51.8</v>
      </c>
      <c r="DF8" s="62">
        <v>49.6</v>
      </c>
      <c r="DG8" s="62">
        <v>56.4</v>
      </c>
      <c r="DH8" s="62">
        <v>29</v>
      </c>
      <c r="DI8" s="62">
        <v>29.5</v>
      </c>
      <c r="DJ8" s="62">
        <v>31.2</v>
      </c>
      <c r="DK8" s="62">
        <v>32.1</v>
      </c>
      <c r="DL8" s="62">
        <v>32.9</v>
      </c>
      <c r="DM8" s="62">
        <v>27.8</v>
      </c>
      <c r="DN8" s="62">
        <v>28.1</v>
      </c>
      <c r="DO8" s="62">
        <v>29.2</v>
      </c>
      <c r="DP8" s="62">
        <v>29</v>
      </c>
      <c r="DQ8" s="62">
        <v>29.2</v>
      </c>
      <c r="DR8" s="62">
        <v>24.8</v>
      </c>
      <c r="DS8" s="61">
        <v>74.599999999999994</v>
      </c>
      <c r="DT8" s="61">
        <v>46.7</v>
      </c>
      <c r="DU8" s="61">
        <v>33.4</v>
      </c>
      <c r="DV8" s="61">
        <v>27.9</v>
      </c>
      <c r="DW8" s="61">
        <v>32.5</v>
      </c>
      <c r="DX8" s="61">
        <v>52</v>
      </c>
      <c r="DY8" s="61">
        <v>52.5</v>
      </c>
      <c r="DZ8" s="61">
        <v>52.5</v>
      </c>
      <c r="EA8" s="61">
        <v>54</v>
      </c>
      <c r="EB8" s="61">
        <v>55.4</v>
      </c>
      <c r="EC8" s="61">
        <v>56</v>
      </c>
      <c r="ED8" s="61">
        <v>78.2</v>
      </c>
      <c r="EE8" s="61">
        <v>54.7</v>
      </c>
      <c r="EF8" s="61">
        <v>41.2</v>
      </c>
      <c r="EG8" s="61">
        <v>51.4</v>
      </c>
      <c r="EH8" s="61">
        <v>59.6</v>
      </c>
      <c r="EI8" s="61">
        <v>66</v>
      </c>
      <c r="EJ8" s="61">
        <v>67.099999999999994</v>
      </c>
      <c r="EK8" s="61">
        <v>67.900000000000006</v>
      </c>
      <c r="EL8" s="61">
        <v>69.2</v>
      </c>
      <c r="EM8" s="61">
        <v>70.8</v>
      </c>
      <c r="EN8" s="61">
        <v>70.7</v>
      </c>
      <c r="EO8" s="62">
        <v>53998253</v>
      </c>
      <c r="EP8" s="62">
        <v>101364778</v>
      </c>
      <c r="EQ8" s="62">
        <v>83940046</v>
      </c>
      <c r="ER8" s="62">
        <v>73654877</v>
      </c>
      <c r="ES8" s="62">
        <v>76049365</v>
      </c>
      <c r="ET8" s="62">
        <v>53351028</v>
      </c>
      <c r="EU8" s="62">
        <v>55620962</v>
      </c>
      <c r="EV8" s="62">
        <v>57155394</v>
      </c>
      <c r="EW8" s="62">
        <v>58042153</v>
      </c>
      <c r="EX8" s="62">
        <v>58985932</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2023-02-02T01:48:39Z</cp:lastPrinted>
  <dcterms:created xsi:type="dcterms:W3CDTF">2022-12-01T02:24:50Z</dcterms:created>
  <dcterms:modified xsi:type="dcterms:W3CDTF">2023-02-09T02:43:21Z</dcterms:modified>
  <cp:category/>
</cp:coreProperties>
</file>