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1A31D683-F325-4BF2-BFA4-86CCF3984150}" xr6:coauthVersionLast="47" xr6:coauthVersionMax="47" xr10:uidLastSave="{00000000-0000-0000-0000-000000000000}"/>
  <workbookProtection workbookAlgorithmName="SHA-512" workbookHashValue="Dx8eSRmzPIDigsTPTlYD9dNtwpmBgd3V7MauG3P9B5hjY3CtCRhitjQEz0OS+WRKP3x8+keS1KnCMtda4jLQcw==" workbookSaltValue="rLxHKuTBkQYfONJ7czpJQA==" workbookSpinCount="100000" lockStructure="1"/>
  <bookViews>
    <workbookView xWindow="0" yWindow="1346" windowWidth="19337" windowHeight="11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HM80" i="4" s="1"/>
  <c r="EL7" i="5"/>
  <c r="EK7" i="5"/>
  <c r="EJ7" i="5"/>
  <c r="EI7" i="5"/>
  <c r="EO80" i="4" s="1"/>
  <c r="EH7" i="5"/>
  <c r="EG7" i="5"/>
  <c r="EF7" i="5"/>
  <c r="EE7" i="5"/>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LP8" i="4" s="1"/>
  <c r="AA6" i="5"/>
  <c r="Z6" i="5"/>
  <c r="Y6" i="5"/>
  <c r="FZ12" i="4" s="1"/>
  <c r="X6" i="5"/>
  <c r="EG12" i="4" s="1"/>
  <c r="W6" i="5"/>
  <c r="V6" i="5"/>
  <c r="U6" i="5"/>
  <c r="B12" i="4" s="1"/>
  <c r="T6" i="5"/>
  <c r="S6" i="5"/>
  <c r="EG10" i="4" s="1"/>
  <c r="R6" i="5"/>
  <c r="Q6" i="5"/>
  <c r="AU10" i="4" s="1"/>
  <c r="P6" i="5"/>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C90" i="4"/>
  <c r="MH80" i="4"/>
  <c r="LO80" i="4"/>
  <c r="KV80" i="4"/>
  <c r="KC80" i="4"/>
  <c r="JJ80" i="4"/>
  <c r="GT80" i="4"/>
  <c r="GA80" i="4"/>
  <c r="FH80" i="4"/>
  <c r="CS80" i="4"/>
  <c r="BZ80" i="4"/>
  <c r="AN80" i="4"/>
  <c r="U80" i="4"/>
  <c r="MH79" i="4"/>
  <c r="LO79" i="4"/>
  <c r="KV79" i="4"/>
  <c r="KC79" i="4"/>
  <c r="JJ79" i="4"/>
  <c r="HM79" i="4"/>
  <c r="GT79" i="4"/>
  <c r="GA79" i="4"/>
  <c r="FH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ID12" i="4"/>
  <c r="CN12" i="4"/>
  <c r="AU12" i="4"/>
  <c r="JW10" i="4"/>
  <c r="ID10" i="4"/>
  <c r="FZ10" i="4"/>
  <c r="CN10" i="4"/>
  <c r="B10" i="4"/>
  <c r="JW8" i="4"/>
  <c r="ID8" i="4"/>
  <c r="FZ8" i="4"/>
  <c r="EG8" i="4"/>
  <c r="AU8" i="4"/>
  <c r="B8" i="4"/>
  <c r="MH78" i="4" l="1"/>
  <c r="FL54" i="4"/>
  <c r="HM78" i="4"/>
  <c r="CS78" i="4"/>
  <c r="BX54" i="4"/>
  <c r="BX32" i="4"/>
  <c r="MN54" i="4"/>
  <c r="MN32" i="4"/>
  <c r="IZ54" i="4"/>
  <c r="IZ32" i="4"/>
  <c r="FL32" i="4"/>
  <c r="C11" i="5"/>
  <c r="D11" i="5"/>
  <c r="E11" i="5"/>
  <c r="B11" i="5"/>
  <c r="GR54" i="4" l="1"/>
  <c r="U78" i="4"/>
  <c r="P54" i="4"/>
  <c r="P32" i="4"/>
  <c r="DD32" i="4"/>
  <c r="KF54" i="4"/>
  <c r="KF32" i="4"/>
  <c r="JJ78" i="4"/>
  <c r="GR32" i="4"/>
  <c r="EO78" i="4"/>
  <c r="DD54" i="4"/>
  <c r="DS32" i="4"/>
  <c r="AN78" i="4"/>
  <c r="KU54" i="4"/>
  <c r="KU32" i="4"/>
  <c r="KC78" i="4"/>
  <c r="HG54" i="4"/>
  <c r="HG32" i="4"/>
  <c r="FH78" i="4"/>
  <c r="DS54" i="4"/>
  <c r="AE54" i="4"/>
  <c r="AE32" i="4"/>
  <c r="LY54" i="4"/>
  <c r="LY32" i="4"/>
  <c r="IK32" i="4"/>
  <c r="IK54" i="4"/>
  <c r="GT78" i="4"/>
  <c r="EW54" i="4"/>
  <c r="EW32" i="4"/>
  <c r="BZ78" i="4"/>
  <c r="BI54" i="4"/>
  <c r="BI32" i="4"/>
  <c r="LO78" i="4"/>
  <c r="AT54" i="4"/>
  <c r="LJ32" i="4"/>
  <c r="KV78" i="4"/>
  <c r="HV54" i="4"/>
  <c r="HV32" i="4"/>
  <c r="GA78" i="4"/>
  <c r="EH54" i="4"/>
  <c r="EH32" i="4"/>
  <c r="BG78" i="4"/>
  <c r="AT32" i="4"/>
  <c r="LJ54"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<sst xmlns="http://schemas.openxmlformats.org/spreadsheetml/2006/main" count="325" uniqueCount="189">
  <si>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</si>
  <si>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</si>
  <si>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</si>
  <si>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</si>
  <si>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</si>
  <si>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</si>
  <si>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</si>
  <si>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</si>
  <si>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</si>
  <si>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</si>
  <si>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</si>
  <si>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</si>
  <si>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</si>
  <si>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</si>
  <si>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</si>
  <si>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</si>
  <si>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</si>
  <si>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</si>
  <si>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</si>
  <si>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</si>
  <si>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</si>
  <si>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</si>
  <si>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</si>
  <si>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</si>
  <si>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</si>
  <si>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</si>
  <si>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</si>
  <si>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</si>
  <si>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</si>
  <si>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</si>
  <si>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</si>
  <si>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</si>
  <si>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</si>
  <si>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</si>
  <si>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</si>
  <si>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</si>
  <si>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</si>
  <si>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</si>
  <si>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</si>
  <si>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</si>
  <si>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</si>
  <si>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</si>
  <si>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</si>
  <si>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</si>
  <si>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</si>
  <si>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</si>
  <si>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</si>
  <si>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</si>
  <si>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</si>
  <si>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</si>
  <si>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</si>
  <si>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</si>
  <si>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</si>
  <si>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</si>
  <si>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</si>
  <si>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</si>
  <si>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</si>
  <si>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</si>
  <si>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</si>
  <si>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</si>
  <si>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</si>
  <si>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</si>
  <si>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</si>
  <si>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</si>
  <si>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</si>
  <si>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</si>
  <si>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</si>
  <si>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</si>
  <si>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</si>
  <si>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</si>
  <si>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</si>
  <si>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</si>
  <si>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</si>
  <si>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</si>
  <si>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</si>
  <si>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</si>
  <si>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</si>
  <si>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</si>
  <si>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</si>
  <si>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</si>
  <si>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</si>
  <si>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</si>
  <si>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</si>
  <si>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</si>
  <si>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</si>
  <si>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</si>
  <si>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</si>
  <si>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</si>
  <si>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</si>
  <si>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</si>
  <si>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</si>
  <si>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</si>
  <si>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</si>
  <si>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</si>
  <si>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</si>
  <si>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</si>
  <si>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</si>
  <si>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</si>
  <si>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</si>
  <si>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</si>
  <si>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</si>
  <si>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</si>
  <si>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</si>
  <si>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</si>
  <si>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</si>
  <si>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</si>
  <si>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</si>
  <si>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</si>
  <si>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</si>
  <si>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</si>
  <si>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</si>
  <si>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</si>
  <si>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</si>
  <si>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</si>
  <si>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</si>
  <si>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</si>
  <si>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</si>
  <si>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</si>
  <si>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</si>
  <si>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</si>
  <si>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</si>
  <si>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</si>
  <si>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</si>
  <si>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</si>
  <si>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</si>
  <si>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</si>
  <si>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</si>
  <si>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</si>
  <si>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</si>
  <si>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</si>
  <si>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</si>
  <si>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</si>
  <si>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</si>
  <si>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</si>
  <si>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</si>
  <si>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</si>
  <si>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</si>
  <si>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</si>
  <si>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</si>
  <si>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</si>
  <si>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</si>
  <si>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</si>
  <si>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</si>
  <si>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</si>
  <si>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</si>
  <si>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</si>
  <si>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</si>
  <si>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</si>
  <si>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</si>
  <si>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</si>
  <si>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</si>
  <si>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</si>
  <si>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</si>
  <si>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</si>
  <si>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</si>
  <si>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</si>
  <si>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</si>
  <si>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</si>
  <si>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</si>
  <si>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</si>
  <si>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</si>
  <si>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</si>
  <si>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</si>
  <si>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</si>
  <si>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</si>
  <si>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</si>
  <si>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</si>
  <si>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</si>
  <si>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みよし市</t>
  </si>
  <si>
    <t>みよし市民病院</t>
  </si>
  <si>
    <t>条例全部</t>
  </si>
  <si>
    <t>病院事業</t>
  </si>
  <si>
    <t>一般病院</t>
  </si>
  <si>
    <t>100床以上～200床未満</t>
  </si>
  <si>
    <t>自治体職員</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</si>
  <si>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</si>
  <si>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</si>
  <si>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</si>
  <si>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</si>
  <si>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</si>
  <si>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</si>
  <si>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</si>
  <si>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</si>
  <si>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</si>
  <si>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</si>
  <si>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高度急性期病院や地域の医療機関のほか、併設する訪問看護ステーションや地域包括支援センターと連携し、入院から在宅まで切れ目のない医療を提供し、地域完結型医療の推進に努めています。</t>
  </si>
  <si>
    <t>「①経常収支比率」は、令和3年度は109.0％で経常黒字となり全国や類似病院の平均と比較しても高い数値になっています。
主な要因としては、新型コロナウイルス感染症対策に対する補助金の増加が考えられます。
「②医業収支比率」は、類似病院の平均値程度で全国平均と比較して低い数値ですが前年度と比較し改善傾向にあります。主な要因としては、公衆衛生活動収益（ワクチン接種、健診）等の増加が考えられます。
「④病床利用率」「⑤入院患者1人1日当たり収益」では、病床利用率は高いものの療養病棟における1人当たりの収益性が低いため、増収にはつながりにくい状況です。
「⑦職員給与費対医業収益比率」は、類似病院の平均を下回りました。医師・看護師等確保のために給与費を増加しましたが、新型コロナウイルス感染症の影響により、医業収益が増加したことで職員給与割合が減少したと考えられます。</t>
    <rPh sb="11" eb="12">
      <t>レイ</t>
    </rPh>
    <rPh sb="12" eb="13">
      <t>ワ</t>
    </rPh>
    <rPh sb="26" eb="28">
      <t>クロジ</t>
    </rPh>
    <rPh sb="42" eb="44">
      <t>ヒカク</t>
    </rPh>
    <rPh sb="47" eb="48">
      <t>タカ</t>
    </rPh>
    <rPh sb="60" eb="61">
      <t>オモ</t>
    </rPh>
    <rPh sb="62" eb="64">
      <t>ヨウイン</t>
    </rPh>
    <rPh sb="69" eb="71">
      <t>シンガタ</t>
    </rPh>
    <rPh sb="78" eb="81">
      <t>カンセンショウ</t>
    </rPh>
    <rPh sb="81" eb="83">
      <t>タイサク</t>
    </rPh>
    <rPh sb="84" eb="85">
      <t>タイ</t>
    </rPh>
    <rPh sb="87" eb="90">
      <t>ホジョキン</t>
    </rPh>
    <rPh sb="91" eb="93">
      <t>ゾウカ</t>
    </rPh>
    <rPh sb="94" eb="95">
      <t>カンガ</t>
    </rPh>
    <rPh sb="113" eb="117">
      <t>ルイジビョウイン</t>
    </rPh>
    <rPh sb="118" eb="121">
      <t>ヘイキンチ</t>
    </rPh>
    <rPh sb="121" eb="123">
      <t>テイド</t>
    </rPh>
    <rPh sb="124" eb="126">
      <t>ゼンコク</t>
    </rPh>
    <rPh sb="126" eb="128">
      <t>ヘイキン</t>
    </rPh>
    <rPh sb="129" eb="131">
      <t>ヒカク</t>
    </rPh>
    <rPh sb="133" eb="134">
      <t>ヒク</t>
    </rPh>
    <rPh sb="135" eb="137">
      <t>スウチ</t>
    </rPh>
    <rPh sb="140" eb="143">
      <t>ゼンネンド</t>
    </rPh>
    <rPh sb="144" eb="146">
      <t>ヒカク</t>
    </rPh>
    <rPh sb="147" eb="149">
      <t>カイゼン</t>
    </rPh>
    <rPh sb="149" eb="151">
      <t>ケイコウ</t>
    </rPh>
    <rPh sb="157" eb="158">
      <t>オモ</t>
    </rPh>
    <rPh sb="159" eb="161">
      <t>ヨウイン</t>
    </rPh>
    <rPh sb="166" eb="172">
      <t>コウシュウエイセイカツドウ</t>
    </rPh>
    <rPh sb="172" eb="174">
      <t>シュウエキ</t>
    </rPh>
    <rPh sb="179" eb="181">
      <t>セッシュ</t>
    </rPh>
    <rPh sb="182" eb="184">
      <t>ケンシン</t>
    </rPh>
    <rPh sb="185" eb="186">
      <t>トウ</t>
    </rPh>
    <rPh sb="187" eb="189">
      <t>ゾウカ</t>
    </rPh>
    <rPh sb="190" eb="191">
      <t>カンガ</t>
    </rPh>
    <rPh sb="236" eb="238">
      <t>リョウヨウ</t>
    </rPh>
    <rPh sb="238" eb="240">
      <t>ビョウトウ</t>
    </rPh>
    <rPh sb="252" eb="253">
      <t>セイ</t>
    </rPh>
    <rPh sb="270" eb="272">
      <t>ジョウキョウ</t>
    </rPh>
    <rPh sb="293" eb="295">
      <t>ルイジ</t>
    </rPh>
    <rPh sb="295" eb="297">
      <t>ビョウイン</t>
    </rPh>
    <rPh sb="333" eb="335">
      <t>シンガタ</t>
    </rPh>
    <rPh sb="342" eb="345">
      <t>カンセンショウ</t>
    </rPh>
    <rPh sb="346" eb="348">
      <t>エイキョウ</t>
    </rPh>
    <rPh sb="352" eb="356">
      <t>イギョウシュウエキ</t>
    </rPh>
    <rPh sb="357" eb="359">
      <t>ゾウカ</t>
    </rPh>
    <rPh sb="364" eb="366">
      <t>ショクイン</t>
    </rPh>
    <rPh sb="366" eb="368">
      <t>キュウヨ</t>
    </rPh>
    <rPh sb="368" eb="370">
      <t>ワリアイ</t>
    </rPh>
    <rPh sb="371" eb="373">
      <t>ゲンショウ</t>
    </rPh>
    <rPh sb="376" eb="377">
      <t>カンガ</t>
    </rPh>
    <phoneticPr fontId="5"/>
  </si>
  <si>
    <t xml:space="preserve">「①有形固定資産減価償却率」「②器械備品減価償却率」では、令和3年度はそれぞれ67.7％、82.1％でいずれも全国や類似病院の平均と比較して高くなっています。平成13年の新築移転から21年が経過し、保有資産が法定耐用年数の半分以上を経過して老朽化が進行している状況です。特に建物の機械設備や構築物は耐用年数を超えていることから、現在、順次計画的に更新を実施しています。また、高額な機械備品においても、令和4年度に眼科手術用顕微鏡を更新、令和5年度には広角眼底カメラを更新予定です。
「③１床当たり有形固定資産」では、全国や類似病院の平均と比較して大きな隔離がありますが、当病院の病床数は122床で類似団体の中でも小規模であることや、器械備品等の更新整備を継続的に実施していることなどが主な要因と考えられます。
</t>
    <rPh sb="29" eb="30">
      <t>レイ</t>
    </rPh>
    <rPh sb="30" eb="31">
      <t>ワ</t>
    </rPh>
    <rPh sb="55" eb="57">
      <t>ゼンコク</t>
    </rPh>
    <rPh sb="58" eb="60">
      <t>ルイジ</t>
    </rPh>
    <rPh sb="60" eb="62">
      <t>ビョウイン</t>
    </rPh>
    <rPh sb="93" eb="94">
      <t>ネン</t>
    </rPh>
    <rPh sb="95" eb="97">
      <t>ケイカ</t>
    </rPh>
    <rPh sb="135" eb="136">
      <t>トク</t>
    </rPh>
    <rPh sb="137" eb="139">
      <t>タテモノ</t>
    </rPh>
    <rPh sb="140" eb="142">
      <t>キカイ</t>
    </rPh>
    <rPh sb="142" eb="144">
      <t>セツビ</t>
    </rPh>
    <rPh sb="145" eb="148">
      <t>コウチクブツ</t>
    </rPh>
    <rPh sb="154" eb="155">
      <t>コ</t>
    </rPh>
    <rPh sb="164" eb="166">
      <t>ゲンザイ</t>
    </rPh>
    <rPh sb="167" eb="169">
      <t>ジュンジ</t>
    </rPh>
    <rPh sb="169" eb="172">
      <t>ケイカクテキ</t>
    </rPh>
    <rPh sb="173" eb="175">
      <t>コウシン</t>
    </rPh>
    <rPh sb="187" eb="189">
      <t>コウガク</t>
    </rPh>
    <rPh sb="190" eb="192">
      <t>キカイ</t>
    </rPh>
    <rPh sb="192" eb="194">
      <t>ビヒン</t>
    </rPh>
    <rPh sb="200" eb="202">
      <t>レイワ</t>
    </rPh>
    <rPh sb="206" eb="208">
      <t>ガンカ</t>
    </rPh>
    <rPh sb="208" eb="211">
      <t>シュジュツヨウ</t>
    </rPh>
    <rPh sb="211" eb="214">
      <t>ケンビキョウ</t>
    </rPh>
    <rPh sb="215" eb="217">
      <t>コウシン</t>
    </rPh>
    <rPh sb="218" eb="220">
      <t>レイワ</t>
    </rPh>
    <rPh sb="221" eb="223">
      <t>ネンド</t>
    </rPh>
    <rPh sb="225" eb="227">
      <t>コウカク</t>
    </rPh>
    <rPh sb="227" eb="229">
      <t>ガンテイ</t>
    </rPh>
    <rPh sb="233" eb="235">
      <t>コウシン</t>
    </rPh>
    <rPh sb="235" eb="237">
      <t>ヨテイ</t>
    </rPh>
    <rPh sb="296" eb="297">
      <t>ショウ</t>
    </rPh>
    <rPh sb="298" eb="300">
      <t>ルイジ</t>
    </rPh>
    <rPh sb="300" eb="302">
      <t>ダンタイ</t>
    </rPh>
    <rPh sb="303" eb="304">
      <t>ナカ</t>
    </rPh>
    <phoneticPr fontId="5"/>
  </si>
  <si>
    <t>　安定した病院経営のためには医師をはじめとした医療スタッフの確保が重要です。特に医師の確保が難しい中、院内保育所の活用などによる人材確保に努めています。そのほか、平成13年5月の新築移転後、施設や設備の老朽化も目立つようになっているため、現在大規模改修を行っています。
　また、令和２年度に見直しを行いました「みよし市民病院改革プラン」の目標達成に向けた取組みを進めるとともに、令和４度に新たなガイドラインをもとにした経営強化プランの策定を予定しています。
　さらに、他の公立病院や近隣病院等との情報共有・連携を図りながら、愛知県の地域医療構想を踏まえ、地域医療の拠点病院として質の高い病院運営を推進します。</t>
    <rPh sb="57" eb="59">
      <t>カツヨウ</t>
    </rPh>
    <rPh sb="69" eb="70">
      <t>ツト</t>
    </rPh>
    <rPh sb="119" eb="121">
      <t>ゲンザイ</t>
    </rPh>
    <rPh sb="127" eb="12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</si>
</sst>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86.3</c:v>
                </c:pt>
                <c:pt idx="1">
                  <c:v>83.5</c:v>
                </c:pt>
                <c:pt idx="2">
                  <c:v>82.9</c:v>
                </c:pt>
                <c:pt idx="3">
                  <c:v>71.099999999999994</c:v>
                </c:pt>
                <c:pt idx="4">
                  <c:v>75.599999999999994</c:v>
                </c:pt>
              </c:numCache>
            </c:numRef>
          </c:val>
          <c:extLst>
            <c:ext xmlns:c16="http://schemas.microsoft.com/office/drawing/2014/chart" uri="{C3380CC4-5D6E-409C-BE32-E72D297353CC}">
              <c16:uniqueId val="{00000000-0D13-4F86-9114-99D982B866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0D13-4F86-9114-99D982B8668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10547</c:v>
                </c:pt>
                <c:pt idx="1">
                  <c:v>10591</c:v>
                </c:pt>
                <c:pt idx="2">
                  <c:v>11001</c:v>
                </c:pt>
                <c:pt idx="3">
                  <c:v>12197</c:v>
                </c:pt>
                <c:pt idx="4">
                  <c:v>12469</c:v>
                </c:pt>
              </c:numCache>
            </c:numRef>
          </c:val>
          <c:extLst>
            <c:ext xmlns:c16="http://schemas.microsoft.com/office/drawing/2014/chart" uri="{C3380CC4-5D6E-409C-BE32-E72D297353CC}">
              <c16:uniqueId val="{00000000-A64E-4D8F-B564-5EE10099F5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A64E-4D8F-B564-5EE10099F5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27309</c:v>
                </c:pt>
                <c:pt idx="1">
                  <c:v>26155</c:v>
                </c:pt>
                <c:pt idx="2">
                  <c:v>27444</c:v>
                </c:pt>
                <c:pt idx="3">
                  <c:v>28305</c:v>
                </c:pt>
                <c:pt idx="4">
                  <c:v>29643</c:v>
                </c:pt>
              </c:numCache>
            </c:numRef>
          </c:val>
          <c:extLst>
            <c:ext xmlns:c16="http://schemas.microsoft.com/office/drawing/2014/chart" uri="{C3380CC4-5D6E-409C-BE32-E72D297353CC}">
              <c16:uniqueId val="{00000000-50E3-4BDE-A673-5014A6A6E17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50E3-4BDE-A673-5014A6A6E17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1.9</c:v>
                </c:pt>
                <c:pt idx="4">
                  <c:v>0</c:v>
                </c:pt>
              </c:numCache>
            </c:numRef>
          </c:val>
          <c:extLst>
            <c:ext xmlns:c16="http://schemas.microsoft.com/office/drawing/2014/chart" uri="{C3380CC4-5D6E-409C-BE32-E72D297353CC}">
              <c16:uniqueId val="{00000000-1D98-4A6E-9C52-86E8987445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1D98-4A6E-9C52-86E8987445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84.1</c:v>
                </c:pt>
                <c:pt idx="1">
                  <c:v>82.6</c:v>
                </c:pt>
                <c:pt idx="2">
                  <c:v>81.3</c:v>
                </c:pt>
                <c:pt idx="3">
                  <c:v>74.2</c:v>
                </c:pt>
                <c:pt idx="4">
                  <c:v>82.9</c:v>
                </c:pt>
              </c:numCache>
            </c:numRef>
          </c:val>
          <c:extLst>
            <c:ext xmlns:c16="http://schemas.microsoft.com/office/drawing/2014/chart" uri="{C3380CC4-5D6E-409C-BE32-E72D297353CC}">
              <c16:uniqueId val="{00000000-1FD5-4145-88AF-05AE6FBFA8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1FD5-4145-88AF-05AE6FBFA8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94.2</c:v>
                </c:pt>
                <c:pt idx="1">
                  <c:v>93.1</c:v>
                </c:pt>
                <c:pt idx="2">
                  <c:v>91.2</c:v>
                </c:pt>
                <c:pt idx="3">
                  <c:v>98.4</c:v>
                </c:pt>
                <c:pt idx="4">
                  <c:v>109</c:v>
                </c:pt>
              </c:numCache>
            </c:numRef>
          </c:val>
          <c:extLst>
            <c:ext xmlns:c16="http://schemas.microsoft.com/office/drawing/2014/chart" uri="{C3380CC4-5D6E-409C-BE32-E72D297353CC}">
              <c16:uniqueId val="{00000000-770F-425E-9E4D-B2D71CB62F1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770F-425E-9E4D-B2D71CB62F1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62.8</c:v>
                </c:pt>
                <c:pt idx="1">
                  <c:v>64.7</c:v>
                </c:pt>
                <c:pt idx="2">
                  <c:v>66.7</c:v>
                </c:pt>
                <c:pt idx="3">
                  <c:v>68</c:v>
                </c:pt>
                <c:pt idx="4">
                  <c:v>67.7</c:v>
                </c:pt>
              </c:numCache>
            </c:numRef>
          </c:val>
          <c:extLst>
            <c:ext xmlns:c16="http://schemas.microsoft.com/office/drawing/2014/chart" uri="{C3380CC4-5D6E-409C-BE32-E72D297353CC}">
              <c16:uniqueId val="{00000000-2F3C-444A-B5B2-A15ABBD4A1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2F3C-444A-B5B2-A15ABBD4A1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69.400000000000006</c:v>
                </c:pt>
                <c:pt idx="1">
                  <c:v>73.3</c:v>
                </c:pt>
                <c:pt idx="2">
                  <c:v>77.400000000000006</c:v>
                </c:pt>
                <c:pt idx="3">
                  <c:v>82</c:v>
                </c:pt>
                <c:pt idx="4">
                  <c:v>82.1</c:v>
                </c:pt>
              </c:numCache>
            </c:numRef>
          </c:val>
          <c:extLst>
            <c:ext xmlns:c16="http://schemas.microsoft.com/office/drawing/2014/chart" uri="{C3380CC4-5D6E-409C-BE32-E72D297353CC}">
              <c16:uniqueId val="{00000000-3F53-4B9B-87B2-8E74326483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3F53-4B9B-87B2-8E74326483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65437148</c:v>
                </c:pt>
                <c:pt idx="1">
                  <c:v>65765016</c:v>
                </c:pt>
                <c:pt idx="2">
                  <c:v>66427992</c:v>
                </c:pt>
                <c:pt idx="3">
                  <c:v>67520713</c:v>
                </c:pt>
                <c:pt idx="4">
                  <c:v>69194541</c:v>
                </c:pt>
              </c:numCache>
            </c:numRef>
          </c:val>
          <c:extLst>
            <c:ext xmlns:c16="http://schemas.microsoft.com/office/drawing/2014/chart" uri="{C3380CC4-5D6E-409C-BE32-E72D297353CC}">
              <c16:uniqueId val="{00000000-E936-4DB6-BBF0-5FC1550477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936-4DB6-BBF0-5FC1550477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c:v>
                </c:pt>
                <c:pt idx="1">
                  <c:v>23.1</c:v>
                </c:pt>
                <c:pt idx="2">
                  <c:v>23.3</c:v>
                </c:pt>
                <c:pt idx="3">
                  <c:v>23.2</c:v>
                </c:pt>
                <c:pt idx="4">
                  <c:v>19.600000000000001</c:v>
                </c:pt>
              </c:numCache>
            </c:numRef>
          </c:val>
          <c:extLst>
            <c:ext xmlns:c16="http://schemas.microsoft.com/office/drawing/2014/chart" uri="{C3380CC4-5D6E-409C-BE32-E72D297353CC}">
              <c16:uniqueId val="{00000000-D736-4599-8D2B-8541B8060C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736-4599-8D2B-8541B8060C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54.5</c:v>
                </c:pt>
                <c:pt idx="1">
                  <c:v>56</c:v>
                </c:pt>
                <c:pt idx="2">
                  <c:v>58.9</c:v>
                </c:pt>
                <c:pt idx="3">
                  <c:v>70.099999999999994</c:v>
                </c:pt>
                <c:pt idx="4">
                  <c:v>65.7</c:v>
                </c:pt>
              </c:numCache>
            </c:numRef>
          </c:val>
          <c:extLst>
            <c:ext xmlns:c16="http://schemas.microsoft.com/office/drawing/2014/chart" uri="{C3380CC4-5D6E-409C-BE32-E72D297353CC}">
              <c16:uniqueId val="{00000000-52A4-4320-A040-4C1F41FC9F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52A4-4320-A040-4C1F41FC9F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c r="IR2" s="156"/>
      <c r="IS2" s="156"/>
      <c r="IT2" s="156"/>
      <c r="IU2" s="156"/>
      <c r="IV2" s="156"/>
      <c r="IW2" s="156"/>
      <c r="IX2" s="156"/>
      <c r="IY2" s="156"/>
      <c r="IZ2" s="156"/>
      <c r="JA2" s="156"/>
      <c r="JB2" s="156"/>
      <c r="JC2" s="156"/>
      <c r="JD2" s="156"/>
      <c r="JE2" s="156"/>
      <c r="JF2" s="156"/>
      <c r="JG2" s="156"/>
      <c r="JH2" s="156"/>
      <c r="JI2" s="156"/>
      <c r="JJ2" s="156"/>
      <c r="JK2" s="156"/>
      <c r="JL2" s="156"/>
      <c r="JM2" s="156"/>
      <c r="JN2" s="156"/>
      <c r="JO2" s="156"/>
      <c r="JP2" s="156"/>
      <c r="JQ2" s="156"/>
      <c r="JR2" s="156"/>
      <c r="JS2" s="156"/>
      <c r="JT2" s="156"/>
      <c r="JU2" s="156"/>
      <c r="JV2" s="156"/>
      <c r="JW2" s="156"/>
      <c r="JX2" s="156"/>
      <c r="JY2" s="156"/>
      <c r="JZ2" s="156"/>
      <c r="KA2" s="156"/>
      <c r="KB2" s="156"/>
      <c r="KC2" s="156"/>
      <c r="KD2" s="156"/>
      <c r="KE2" s="156"/>
      <c r="KF2" s="156"/>
      <c r="KG2" s="156"/>
      <c r="KH2" s="156"/>
      <c r="KI2" s="156"/>
      <c r="KJ2" s="156"/>
      <c r="KK2" s="156"/>
      <c r="KL2" s="156"/>
      <c r="KM2" s="156"/>
      <c r="KN2" s="156"/>
      <c r="KO2" s="156"/>
      <c r="KP2" s="156"/>
      <c r="KQ2" s="156"/>
      <c r="KR2" s="156"/>
      <c r="KS2" s="156"/>
      <c r="KT2" s="156"/>
      <c r="KU2" s="156"/>
      <c r="KV2" s="156"/>
      <c r="KW2" s="156"/>
      <c r="KX2" s="156"/>
      <c r="KY2" s="156"/>
      <c r="KZ2" s="156"/>
      <c r="LA2" s="156"/>
      <c r="LB2" s="156"/>
      <c r="LC2" s="156"/>
      <c r="LD2" s="156"/>
      <c r="LE2" s="156"/>
      <c r="LF2" s="156"/>
      <c r="LG2" s="156"/>
      <c r="LH2" s="156"/>
      <c r="LI2" s="156"/>
      <c r="LJ2" s="156"/>
      <c r="LK2" s="156"/>
      <c r="LL2" s="156"/>
      <c r="LM2" s="156"/>
      <c r="LN2" s="156"/>
      <c r="LO2" s="156"/>
      <c r="LP2" s="156"/>
      <c r="LQ2" s="156"/>
      <c r="LR2" s="156"/>
      <c r="LS2" s="156"/>
      <c r="LT2" s="156"/>
      <c r="LU2" s="156"/>
      <c r="LV2" s="156"/>
      <c r="LW2" s="156"/>
      <c r="LX2" s="156"/>
      <c r="LY2" s="156"/>
      <c r="LZ2" s="156"/>
      <c r="MA2" s="156"/>
      <c r="MB2" s="156"/>
      <c r="MC2" s="156"/>
      <c r="MD2" s="156"/>
      <c r="ME2" s="156"/>
      <c r="MF2" s="156"/>
      <c r="MG2" s="156"/>
      <c r="MH2" s="156"/>
      <c r="MI2" s="156"/>
      <c r="MJ2" s="156"/>
      <c r="MK2" s="156"/>
      <c r="ML2" s="156"/>
      <c r="MM2" s="156"/>
      <c r="MN2" s="156"/>
      <c r="MO2" s="156"/>
      <c r="MP2" s="156"/>
      <c r="MQ2" s="156"/>
      <c r="MR2" s="156"/>
      <c r="MS2" s="156"/>
      <c r="MT2" s="156"/>
      <c r="MU2" s="156"/>
      <c r="MV2" s="156"/>
      <c r="MW2" s="156"/>
      <c r="MX2" s="156"/>
      <c r="MY2" s="156"/>
      <c r="MZ2" s="156"/>
      <c r="NA2" s="156"/>
      <c r="NB2" s="156"/>
      <c r="NC2" s="156"/>
      <c r="ND2" s="156"/>
      <c r="NE2" s="156"/>
      <c r="NF2" s="156"/>
      <c r="NG2" s="156"/>
      <c r="NH2" s="156"/>
      <c r="NI2" s="156"/>
      <c r="NJ2" s="156"/>
      <c r="NK2" s="156"/>
      <c r="NL2" s="156"/>
      <c r="NM2" s="156"/>
      <c r="NN2" s="156"/>
      <c r="NO2" s="156"/>
      <c r="NP2" s="156"/>
      <c r="NQ2" s="156"/>
      <c r="NR2" s="156"/>
      <c r="NS2" s="156"/>
      <c r="NT2" s="156"/>
      <c r="NU2" s="156"/>
      <c r="NV2" s="156"/>
      <c r="NW2" s="156"/>
      <c r="NX2" s="156"/>
    </row>
    <row r="3" spans="1:388" ht="9.75" customHeight="1" x14ac:dyDescent="0.25">
      <c r="A3" s="2"/>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c r="IW3" s="156"/>
      <c r="IX3" s="156"/>
      <c r="IY3" s="156"/>
      <c r="IZ3" s="156"/>
      <c r="JA3" s="156"/>
      <c r="JB3" s="156"/>
      <c r="JC3" s="156"/>
      <c r="JD3" s="156"/>
      <c r="JE3" s="156"/>
      <c r="JF3" s="156"/>
      <c r="JG3" s="156"/>
      <c r="JH3" s="156"/>
      <c r="JI3" s="156"/>
      <c r="JJ3" s="156"/>
      <c r="JK3" s="156"/>
      <c r="JL3" s="156"/>
      <c r="JM3" s="156"/>
      <c r="JN3" s="156"/>
      <c r="JO3" s="156"/>
      <c r="JP3" s="156"/>
      <c r="JQ3" s="156"/>
      <c r="JR3" s="156"/>
      <c r="JS3" s="156"/>
      <c r="JT3" s="156"/>
      <c r="JU3" s="156"/>
      <c r="JV3" s="156"/>
      <c r="JW3" s="156"/>
      <c r="JX3" s="156"/>
      <c r="JY3" s="156"/>
      <c r="JZ3" s="156"/>
      <c r="KA3" s="156"/>
      <c r="KB3" s="156"/>
      <c r="KC3" s="156"/>
      <c r="KD3" s="156"/>
      <c r="KE3" s="156"/>
      <c r="KF3" s="156"/>
      <c r="KG3" s="156"/>
      <c r="KH3" s="156"/>
      <c r="KI3" s="156"/>
      <c r="KJ3" s="156"/>
      <c r="KK3" s="156"/>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row>
    <row r="4" spans="1:388" ht="9.75" customHeight="1" x14ac:dyDescent="0.25">
      <c r="A4" s="2"/>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c r="IX4" s="156"/>
      <c r="IY4" s="156"/>
      <c r="IZ4" s="156"/>
      <c r="JA4" s="156"/>
      <c r="JB4" s="156"/>
      <c r="JC4" s="156"/>
      <c r="JD4" s="156"/>
      <c r="JE4" s="156"/>
      <c r="JF4" s="156"/>
      <c r="JG4" s="156"/>
      <c r="JH4" s="156"/>
      <c r="JI4" s="156"/>
      <c r="JJ4" s="156"/>
      <c r="JK4" s="156"/>
      <c r="JL4" s="156"/>
      <c r="JM4" s="156"/>
      <c r="JN4" s="156"/>
      <c r="JO4" s="156"/>
      <c r="JP4" s="156"/>
      <c r="JQ4" s="156"/>
      <c r="JR4" s="156"/>
      <c r="JS4" s="156"/>
      <c r="JT4" s="156"/>
      <c r="JU4" s="156"/>
      <c r="JV4" s="156"/>
      <c r="JW4" s="156"/>
      <c r="JX4" s="156"/>
      <c r="JY4" s="156"/>
      <c r="JZ4" s="156"/>
      <c r="KA4" s="156"/>
      <c r="KB4" s="156"/>
      <c r="KC4" s="156"/>
      <c r="KD4" s="156"/>
      <c r="KE4" s="156"/>
      <c r="KF4" s="156"/>
      <c r="KG4" s="156"/>
      <c r="KH4" s="156"/>
      <c r="KI4" s="156"/>
      <c r="KJ4" s="156"/>
      <c r="KK4" s="156"/>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57" t="str">
        <f>データ!H6</f>
        <v>愛知県みよし市　みよし市民病院</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158" t="s">
        <v>9</v>
      </c>
      <c r="NK7" s="159"/>
      <c r="NL7" s="159"/>
      <c r="NM7" s="159"/>
      <c r="NN7" s="159"/>
      <c r="NO7" s="159"/>
      <c r="NP7" s="159"/>
      <c r="NQ7" s="159"/>
      <c r="NR7" s="159"/>
      <c r="NS7" s="159"/>
      <c r="NT7" s="159"/>
      <c r="NU7" s="159"/>
      <c r="NV7" s="159"/>
      <c r="NW7" s="160"/>
      <c r="NX7" s="3"/>
    </row>
    <row r="8" spans="1:388" ht="18.75" customHeight="1" x14ac:dyDescent="0.2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68</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54</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61" t="s">
        <v>10</v>
      </c>
      <c r="NK8" s="162"/>
      <c r="NL8" s="163" t="s">
        <v>11</v>
      </c>
      <c r="NM8" s="163"/>
      <c r="NN8" s="163"/>
      <c r="NO8" s="163"/>
      <c r="NP8" s="163"/>
      <c r="NQ8" s="163"/>
      <c r="NR8" s="163"/>
      <c r="NS8" s="163"/>
      <c r="NT8" s="163"/>
      <c r="NU8" s="163"/>
      <c r="NV8" s="163"/>
      <c r="NW8" s="164"/>
      <c r="NX8" s="3"/>
    </row>
    <row r="9" spans="1:388" ht="18.75" customHeight="1" x14ac:dyDescent="0.25">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2" t="s">
        <v>20</v>
      </c>
      <c r="NK9" s="143"/>
      <c r="NL9" s="144" t="s">
        <v>21</v>
      </c>
      <c r="NM9" s="144"/>
      <c r="NN9" s="144"/>
      <c r="NO9" s="144"/>
      <c r="NP9" s="144"/>
      <c r="NQ9" s="144"/>
      <c r="NR9" s="144"/>
      <c r="NS9" s="144"/>
      <c r="NT9" s="144"/>
      <c r="NU9" s="144"/>
      <c r="NV9" s="144"/>
      <c r="NW9" s="145"/>
      <c r="NX9" s="3"/>
    </row>
    <row r="10" spans="1:388" ht="18.75" customHeight="1" x14ac:dyDescent="0.2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12</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122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6" t="s">
        <v>22</v>
      </c>
      <c r="NK10" s="147"/>
      <c r="NL10" s="148" t="s">
        <v>23</v>
      </c>
      <c r="NM10" s="148"/>
      <c r="NN10" s="148"/>
      <c r="NO10" s="148"/>
      <c r="NP10" s="148"/>
      <c r="NQ10" s="148"/>
      <c r="NR10" s="148"/>
      <c r="NS10" s="148"/>
      <c r="NT10" s="148"/>
      <c r="NU10" s="148"/>
      <c r="NV10" s="148"/>
      <c r="NW10" s="149"/>
      <c r="NX10" s="3"/>
    </row>
    <row r="11" spans="1:388" ht="18.75" customHeight="1" x14ac:dyDescent="0.25">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6"/>
      <c r="NJ11" s="3"/>
      <c r="NK11" s="3"/>
      <c r="NL11" s="3"/>
      <c r="NM11" s="3"/>
      <c r="NN11" s="3"/>
      <c r="NO11" s="3"/>
      <c r="NP11" s="3"/>
      <c r="NQ11" s="3"/>
      <c r="NR11" s="3"/>
      <c r="NS11" s="3"/>
      <c r="NT11" s="3"/>
      <c r="NU11" s="3"/>
      <c r="NV11" s="3"/>
      <c r="NW11" s="3"/>
      <c r="NX11" s="3"/>
    </row>
    <row r="12" spans="1:388" ht="18.75" customHeight="1" x14ac:dyDescent="0.25">
      <c r="A12" s="2"/>
      <c r="B12" s="125">
        <f>データ!U6</f>
        <v>61245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9570</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53</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52</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105</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3">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1" t="s">
        <v>39</v>
      </c>
      <c r="NK18" s="122"/>
      <c r="NL18" s="122"/>
      <c r="NM18" s="117" t="s">
        <v>40</v>
      </c>
      <c r="NN18" s="118"/>
      <c r="NO18" s="121" t="s">
        <v>39</v>
      </c>
      <c r="NP18" s="122"/>
      <c r="NQ18" s="122"/>
      <c r="NR18" s="117" t="s">
        <v>40</v>
      </c>
      <c r="NS18" s="118"/>
      <c r="NT18" s="121" t="s">
        <v>39</v>
      </c>
      <c r="NU18" s="122"/>
      <c r="NV18" s="122"/>
      <c r="NW18" s="117" t="s">
        <v>40</v>
      </c>
      <c r="NX18" s="118"/>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3"/>
      <c r="NK19" s="124"/>
      <c r="NL19" s="124"/>
      <c r="NM19" s="119"/>
      <c r="NN19" s="120"/>
      <c r="NO19" s="123"/>
      <c r="NP19" s="124"/>
      <c r="NQ19" s="124"/>
      <c r="NR19" s="119"/>
      <c r="NS19" s="120"/>
      <c r="NT19" s="123"/>
      <c r="NU19" s="124"/>
      <c r="NV19" s="124"/>
      <c r="NW19" s="119"/>
      <c r="NX19" s="120"/>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185</v>
      </c>
      <c r="NK22" s="109"/>
      <c r="NL22" s="109"/>
      <c r="NM22" s="109"/>
      <c r="NN22" s="109"/>
      <c r="NO22" s="109"/>
      <c r="NP22" s="109"/>
      <c r="NQ22" s="109"/>
      <c r="NR22" s="109"/>
      <c r="NS22" s="109"/>
      <c r="NT22" s="109"/>
      <c r="NU22" s="109"/>
      <c r="NV22" s="109"/>
      <c r="NW22" s="109"/>
      <c r="NX22" s="110"/>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25">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25">
      <c r="A33" s="2"/>
      <c r="B33" s="15"/>
      <c r="D33" s="5"/>
      <c r="E33" s="5"/>
      <c r="F33" s="5"/>
      <c r="G33" s="87" t="s">
        <v>57</v>
      </c>
      <c r="H33" s="87"/>
      <c r="I33" s="87"/>
      <c r="J33" s="87"/>
      <c r="K33" s="87"/>
      <c r="L33" s="87"/>
      <c r="M33" s="87"/>
      <c r="N33" s="87"/>
      <c r="O33" s="87"/>
      <c r="P33" s="76">
        <f>データ!AI7</f>
        <v>94.2</v>
      </c>
      <c r="Q33" s="77"/>
      <c r="R33" s="77"/>
      <c r="S33" s="77"/>
      <c r="T33" s="77"/>
      <c r="U33" s="77"/>
      <c r="V33" s="77"/>
      <c r="W33" s="77"/>
      <c r="X33" s="77"/>
      <c r="Y33" s="77"/>
      <c r="Z33" s="77"/>
      <c r="AA33" s="77"/>
      <c r="AB33" s="77"/>
      <c r="AC33" s="77"/>
      <c r="AD33" s="78"/>
      <c r="AE33" s="76">
        <f>データ!AJ7</f>
        <v>93.1</v>
      </c>
      <c r="AF33" s="77"/>
      <c r="AG33" s="77"/>
      <c r="AH33" s="77"/>
      <c r="AI33" s="77"/>
      <c r="AJ33" s="77"/>
      <c r="AK33" s="77"/>
      <c r="AL33" s="77"/>
      <c r="AM33" s="77"/>
      <c r="AN33" s="77"/>
      <c r="AO33" s="77"/>
      <c r="AP33" s="77"/>
      <c r="AQ33" s="77"/>
      <c r="AR33" s="77"/>
      <c r="AS33" s="78"/>
      <c r="AT33" s="76">
        <f>データ!AK7</f>
        <v>91.2</v>
      </c>
      <c r="AU33" s="77"/>
      <c r="AV33" s="77"/>
      <c r="AW33" s="77"/>
      <c r="AX33" s="77"/>
      <c r="AY33" s="77"/>
      <c r="AZ33" s="77"/>
      <c r="BA33" s="77"/>
      <c r="BB33" s="77"/>
      <c r="BC33" s="77"/>
      <c r="BD33" s="77"/>
      <c r="BE33" s="77"/>
      <c r="BF33" s="77"/>
      <c r="BG33" s="77"/>
      <c r="BH33" s="78"/>
      <c r="BI33" s="76">
        <f>データ!AL7</f>
        <v>98.4</v>
      </c>
      <c r="BJ33" s="77"/>
      <c r="BK33" s="77"/>
      <c r="BL33" s="77"/>
      <c r="BM33" s="77"/>
      <c r="BN33" s="77"/>
      <c r="BO33" s="77"/>
      <c r="BP33" s="77"/>
      <c r="BQ33" s="77"/>
      <c r="BR33" s="77"/>
      <c r="BS33" s="77"/>
      <c r="BT33" s="77"/>
      <c r="BU33" s="77"/>
      <c r="BV33" s="77"/>
      <c r="BW33" s="78"/>
      <c r="BX33" s="76">
        <f>データ!AM7</f>
        <v>109</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84.1</v>
      </c>
      <c r="DE33" s="77"/>
      <c r="DF33" s="77"/>
      <c r="DG33" s="77"/>
      <c r="DH33" s="77"/>
      <c r="DI33" s="77"/>
      <c r="DJ33" s="77"/>
      <c r="DK33" s="77"/>
      <c r="DL33" s="77"/>
      <c r="DM33" s="77"/>
      <c r="DN33" s="77"/>
      <c r="DO33" s="77"/>
      <c r="DP33" s="77"/>
      <c r="DQ33" s="77"/>
      <c r="DR33" s="78"/>
      <c r="DS33" s="76">
        <f>データ!AU7</f>
        <v>82.6</v>
      </c>
      <c r="DT33" s="77"/>
      <c r="DU33" s="77"/>
      <c r="DV33" s="77"/>
      <c r="DW33" s="77"/>
      <c r="DX33" s="77"/>
      <c r="DY33" s="77"/>
      <c r="DZ33" s="77"/>
      <c r="EA33" s="77"/>
      <c r="EB33" s="77"/>
      <c r="EC33" s="77"/>
      <c r="ED33" s="77"/>
      <c r="EE33" s="77"/>
      <c r="EF33" s="77"/>
      <c r="EG33" s="78"/>
      <c r="EH33" s="76">
        <f>データ!AV7</f>
        <v>81.3</v>
      </c>
      <c r="EI33" s="77"/>
      <c r="EJ33" s="77"/>
      <c r="EK33" s="77"/>
      <c r="EL33" s="77"/>
      <c r="EM33" s="77"/>
      <c r="EN33" s="77"/>
      <c r="EO33" s="77"/>
      <c r="EP33" s="77"/>
      <c r="EQ33" s="77"/>
      <c r="ER33" s="77"/>
      <c r="ES33" s="77"/>
      <c r="ET33" s="77"/>
      <c r="EU33" s="77"/>
      <c r="EV33" s="78"/>
      <c r="EW33" s="76">
        <f>データ!AW7</f>
        <v>74.2</v>
      </c>
      <c r="EX33" s="77"/>
      <c r="EY33" s="77"/>
      <c r="EZ33" s="77"/>
      <c r="FA33" s="77"/>
      <c r="FB33" s="77"/>
      <c r="FC33" s="77"/>
      <c r="FD33" s="77"/>
      <c r="FE33" s="77"/>
      <c r="FF33" s="77"/>
      <c r="FG33" s="77"/>
      <c r="FH33" s="77"/>
      <c r="FI33" s="77"/>
      <c r="FJ33" s="77"/>
      <c r="FK33" s="78"/>
      <c r="FL33" s="76">
        <f>データ!AX7</f>
        <v>82.9</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1.9</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86.3</v>
      </c>
      <c r="KG33" s="77"/>
      <c r="KH33" s="77"/>
      <c r="KI33" s="77"/>
      <c r="KJ33" s="77"/>
      <c r="KK33" s="77"/>
      <c r="KL33" s="77"/>
      <c r="KM33" s="77"/>
      <c r="KN33" s="77"/>
      <c r="KO33" s="77"/>
      <c r="KP33" s="77"/>
      <c r="KQ33" s="77"/>
      <c r="KR33" s="77"/>
      <c r="KS33" s="77"/>
      <c r="KT33" s="78"/>
      <c r="KU33" s="76">
        <f>データ!BQ7</f>
        <v>83.5</v>
      </c>
      <c r="KV33" s="77"/>
      <c r="KW33" s="77"/>
      <c r="KX33" s="77"/>
      <c r="KY33" s="77"/>
      <c r="KZ33" s="77"/>
      <c r="LA33" s="77"/>
      <c r="LB33" s="77"/>
      <c r="LC33" s="77"/>
      <c r="LD33" s="77"/>
      <c r="LE33" s="77"/>
      <c r="LF33" s="77"/>
      <c r="LG33" s="77"/>
      <c r="LH33" s="77"/>
      <c r="LI33" s="78"/>
      <c r="LJ33" s="76">
        <f>データ!BR7</f>
        <v>82.9</v>
      </c>
      <c r="LK33" s="77"/>
      <c r="LL33" s="77"/>
      <c r="LM33" s="77"/>
      <c r="LN33" s="77"/>
      <c r="LO33" s="77"/>
      <c r="LP33" s="77"/>
      <c r="LQ33" s="77"/>
      <c r="LR33" s="77"/>
      <c r="LS33" s="77"/>
      <c r="LT33" s="77"/>
      <c r="LU33" s="77"/>
      <c r="LV33" s="77"/>
      <c r="LW33" s="77"/>
      <c r="LX33" s="78"/>
      <c r="LY33" s="76">
        <f>データ!BS7</f>
        <v>71.099999999999994</v>
      </c>
      <c r="LZ33" s="77"/>
      <c r="MA33" s="77"/>
      <c r="MB33" s="77"/>
      <c r="MC33" s="77"/>
      <c r="MD33" s="77"/>
      <c r="ME33" s="77"/>
      <c r="MF33" s="77"/>
      <c r="MG33" s="77"/>
      <c r="MH33" s="77"/>
      <c r="MI33" s="77"/>
      <c r="MJ33" s="77"/>
      <c r="MK33" s="77"/>
      <c r="ML33" s="77"/>
      <c r="MM33" s="78"/>
      <c r="MN33" s="76">
        <f>データ!BT7</f>
        <v>75.599999999999994</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25">
      <c r="A34" s="2"/>
      <c r="B34" s="15"/>
      <c r="D34" s="5"/>
      <c r="E34" s="5"/>
      <c r="F34" s="5"/>
      <c r="G34" s="87" t="s">
        <v>59</v>
      </c>
      <c r="H34" s="87"/>
      <c r="I34" s="87"/>
      <c r="J34" s="87"/>
      <c r="K34" s="87"/>
      <c r="L34" s="87"/>
      <c r="M34" s="87"/>
      <c r="N34" s="87"/>
      <c r="O34" s="87"/>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96" t="s">
        <v>186</v>
      </c>
      <c r="NK39" s="97"/>
      <c r="NL39" s="97"/>
      <c r="NM39" s="97"/>
      <c r="NN39" s="97"/>
      <c r="NO39" s="97"/>
      <c r="NP39" s="97"/>
      <c r="NQ39" s="97"/>
      <c r="NR39" s="97"/>
      <c r="NS39" s="97"/>
      <c r="NT39" s="97"/>
      <c r="NU39" s="97"/>
      <c r="NV39" s="97"/>
      <c r="NW39" s="97"/>
      <c r="NX39" s="98"/>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96"/>
      <c r="NK40" s="97"/>
      <c r="NL40" s="97"/>
      <c r="NM40" s="97"/>
      <c r="NN40" s="97"/>
      <c r="NO40" s="97"/>
      <c r="NP40" s="97"/>
      <c r="NQ40" s="97"/>
      <c r="NR40" s="97"/>
      <c r="NS40" s="97"/>
      <c r="NT40" s="97"/>
      <c r="NU40" s="97"/>
      <c r="NV40" s="97"/>
      <c r="NW40" s="97"/>
      <c r="NX40" s="98"/>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96"/>
      <c r="NK41" s="97"/>
      <c r="NL41" s="97"/>
      <c r="NM41" s="97"/>
      <c r="NN41" s="97"/>
      <c r="NO41" s="97"/>
      <c r="NP41" s="97"/>
      <c r="NQ41" s="97"/>
      <c r="NR41" s="97"/>
      <c r="NS41" s="97"/>
      <c r="NT41" s="97"/>
      <c r="NU41" s="97"/>
      <c r="NV41" s="97"/>
      <c r="NW41" s="97"/>
      <c r="NX41" s="98"/>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96"/>
      <c r="NK42" s="97"/>
      <c r="NL42" s="97"/>
      <c r="NM42" s="97"/>
      <c r="NN42" s="97"/>
      <c r="NO42" s="97"/>
      <c r="NP42" s="97"/>
      <c r="NQ42" s="97"/>
      <c r="NR42" s="97"/>
      <c r="NS42" s="97"/>
      <c r="NT42" s="97"/>
      <c r="NU42" s="97"/>
      <c r="NV42" s="97"/>
      <c r="NW42" s="97"/>
      <c r="NX42" s="98"/>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96"/>
      <c r="NK43" s="97"/>
      <c r="NL43" s="97"/>
      <c r="NM43" s="97"/>
      <c r="NN43" s="97"/>
      <c r="NO43" s="97"/>
      <c r="NP43" s="97"/>
      <c r="NQ43" s="97"/>
      <c r="NR43" s="97"/>
      <c r="NS43" s="97"/>
      <c r="NT43" s="97"/>
      <c r="NU43" s="97"/>
      <c r="NV43" s="97"/>
      <c r="NW43" s="97"/>
      <c r="NX43" s="98"/>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96"/>
      <c r="NK44" s="97"/>
      <c r="NL44" s="97"/>
      <c r="NM44" s="97"/>
      <c r="NN44" s="97"/>
      <c r="NO44" s="97"/>
      <c r="NP44" s="97"/>
      <c r="NQ44" s="97"/>
      <c r="NR44" s="97"/>
      <c r="NS44" s="97"/>
      <c r="NT44" s="97"/>
      <c r="NU44" s="97"/>
      <c r="NV44" s="97"/>
      <c r="NW44" s="97"/>
      <c r="NX44" s="98"/>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96"/>
      <c r="NK45" s="97"/>
      <c r="NL45" s="97"/>
      <c r="NM45" s="97"/>
      <c r="NN45" s="97"/>
      <c r="NO45" s="97"/>
      <c r="NP45" s="97"/>
      <c r="NQ45" s="97"/>
      <c r="NR45" s="97"/>
      <c r="NS45" s="97"/>
      <c r="NT45" s="97"/>
      <c r="NU45" s="97"/>
      <c r="NV45" s="97"/>
      <c r="NW45" s="97"/>
      <c r="NX45" s="98"/>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96"/>
      <c r="NK46" s="97"/>
      <c r="NL46" s="97"/>
      <c r="NM46" s="97"/>
      <c r="NN46" s="97"/>
      <c r="NO46" s="97"/>
      <c r="NP46" s="97"/>
      <c r="NQ46" s="97"/>
      <c r="NR46" s="97"/>
      <c r="NS46" s="97"/>
      <c r="NT46" s="97"/>
      <c r="NU46" s="97"/>
      <c r="NV46" s="97"/>
      <c r="NW46" s="97"/>
      <c r="NX46" s="98"/>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96"/>
      <c r="NK47" s="97"/>
      <c r="NL47" s="97"/>
      <c r="NM47" s="97"/>
      <c r="NN47" s="97"/>
      <c r="NO47" s="97"/>
      <c r="NP47" s="97"/>
      <c r="NQ47" s="97"/>
      <c r="NR47" s="97"/>
      <c r="NS47" s="97"/>
      <c r="NT47" s="97"/>
      <c r="NU47" s="97"/>
      <c r="NV47" s="97"/>
      <c r="NW47" s="97"/>
      <c r="NX47" s="98"/>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96"/>
      <c r="NK48" s="97"/>
      <c r="NL48" s="97"/>
      <c r="NM48" s="97"/>
      <c r="NN48" s="97"/>
      <c r="NO48" s="97"/>
      <c r="NP48" s="97"/>
      <c r="NQ48" s="97"/>
      <c r="NR48" s="97"/>
      <c r="NS48" s="97"/>
      <c r="NT48" s="97"/>
      <c r="NU48" s="97"/>
      <c r="NV48" s="97"/>
      <c r="NW48" s="97"/>
      <c r="NX48" s="98"/>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96"/>
      <c r="NK49" s="97"/>
      <c r="NL49" s="97"/>
      <c r="NM49" s="97"/>
      <c r="NN49" s="97"/>
      <c r="NO49" s="97"/>
      <c r="NP49" s="97"/>
      <c r="NQ49" s="97"/>
      <c r="NR49" s="97"/>
      <c r="NS49" s="97"/>
      <c r="NT49" s="97"/>
      <c r="NU49" s="97"/>
      <c r="NV49" s="97"/>
      <c r="NW49" s="97"/>
      <c r="NX49" s="98"/>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96"/>
      <c r="NK50" s="97"/>
      <c r="NL50" s="97"/>
      <c r="NM50" s="97"/>
      <c r="NN50" s="97"/>
      <c r="NO50" s="97"/>
      <c r="NP50" s="97"/>
      <c r="NQ50" s="97"/>
      <c r="NR50" s="97"/>
      <c r="NS50" s="97"/>
      <c r="NT50" s="97"/>
      <c r="NU50" s="97"/>
      <c r="NV50" s="97"/>
      <c r="NW50" s="97"/>
      <c r="NX50" s="98"/>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99"/>
      <c r="NK51" s="100"/>
      <c r="NL51" s="100"/>
      <c r="NM51" s="100"/>
      <c r="NN51" s="100"/>
      <c r="NO51" s="100"/>
      <c r="NP51" s="100"/>
      <c r="NQ51" s="100"/>
      <c r="NR51" s="100"/>
      <c r="NS51" s="100"/>
      <c r="NT51" s="100"/>
      <c r="NU51" s="100"/>
      <c r="NV51" s="100"/>
      <c r="NW51" s="100"/>
      <c r="NX51" s="101"/>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5">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02" t="s">
        <v>187</v>
      </c>
      <c r="NK54" s="103"/>
      <c r="NL54" s="103"/>
      <c r="NM54" s="103"/>
      <c r="NN54" s="103"/>
      <c r="NO54" s="103"/>
      <c r="NP54" s="103"/>
      <c r="NQ54" s="103"/>
      <c r="NR54" s="103"/>
      <c r="NS54" s="103"/>
      <c r="NT54" s="103"/>
      <c r="NU54" s="103"/>
      <c r="NV54" s="103"/>
      <c r="NW54" s="103"/>
      <c r="NX54" s="104"/>
      <c r="OC54" s="18" t="s">
        <v>83</v>
      </c>
    </row>
    <row r="55" spans="1:393" ht="13.5" customHeight="1" x14ac:dyDescent="0.25">
      <c r="A55" s="2"/>
      <c r="B55" s="15"/>
      <c r="C55" s="5"/>
      <c r="D55" s="5"/>
      <c r="E55" s="5"/>
      <c r="F55" s="5"/>
      <c r="G55" s="87" t="s">
        <v>57</v>
      </c>
      <c r="H55" s="87"/>
      <c r="I55" s="87"/>
      <c r="J55" s="87"/>
      <c r="K55" s="87"/>
      <c r="L55" s="87"/>
      <c r="M55" s="87"/>
      <c r="N55" s="87"/>
      <c r="O55" s="87"/>
      <c r="P55" s="88">
        <f>データ!CA7</f>
        <v>27309</v>
      </c>
      <c r="Q55" s="89"/>
      <c r="R55" s="89"/>
      <c r="S55" s="89"/>
      <c r="T55" s="89"/>
      <c r="U55" s="89"/>
      <c r="V55" s="89"/>
      <c r="W55" s="89"/>
      <c r="X55" s="89"/>
      <c r="Y55" s="89"/>
      <c r="Z55" s="89"/>
      <c r="AA55" s="89"/>
      <c r="AB55" s="89"/>
      <c r="AC55" s="89"/>
      <c r="AD55" s="90"/>
      <c r="AE55" s="88">
        <f>データ!CB7</f>
        <v>26155</v>
      </c>
      <c r="AF55" s="89"/>
      <c r="AG55" s="89"/>
      <c r="AH55" s="89"/>
      <c r="AI55" s="89"/>
      <c r="AJ55" s="89"/>
      <c r="AK55" s="89"/>
      <c r="AL55" s="89"/>
      <c r="AM55" s="89"/>
      <c r="AN55" s="89"/>
      <c r="AO55" s="89"/>
      <c r="AP55" s="89"/>
      <c r="AQ55" s="89"/>
      <c r="AR55" s="89"/>
      <c r="AS55" s="90"/>
      <c r="AT55" s="88">
        <f>データ!CC7</f>
        <v>27444</v>
      </c>
      <c r="AU55" s="89"/>
      <c r="AV55" s="89"/>
      <c r="AW55" s="89"/>
      <c r="AX55" s="89"/>
      <c r="AY55" s="89"/>
      <c r="AZ55" s="89"/>
      <c r="BA55" s="89"/>
      <c r="BB55" s="89"/>
      <c r="BC55" s="89"/>
      <c r="BD55" s="89"/>
      <c r="BE55" s="89"/>
      <c r="BF55" s="89"/>
      <c r="BG55" s="89"/>
      <c r="BH55" s="90"/>
      <c r="BI55" s="88">
        <f>データ!CD7</f>
        <v>28305</v>
      </c>
      <c r="BJ55" s="89"/>
      <c r="BK55" s="89"/>
      <c r="BL55" s="89"/>
      <c r="BM55" s="89"/>
      <c r="BN55" s="89"/>
      <c r="BO55" s="89"/>
      <c r="BP55" s="89"/>
      <c r="BQ55" s="89"/>
      <c r="BR55" s="89"/>
      <c r="BS55" s="89"/>
      <c r="BT55" s="89"/>
      <c r="BU55" s="89"/>
      <c r="BV55" s="89"/>
      <c r="BW55" s="90"/>
      <c r="BX55" s="88">
        <f>データ!CE7</f>
        <v>29643</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10547</v>
      </c>
      <c r="DE55" s="89"/>
      <c r="DF55" s="89"/>
      <c r="DG55" s="89"/>
      <c r="DH55" s="89"/>
      <c r="DI55" s="89"/>
      <c r="DJ55" s="89"/>
      <c r="DK55" s="89"/>
      <c r="DL55" s="89"/>
      <c r="DM55" s="89"/>
      <c r="DN55" s="89"/>
      <c r="DO55" s="89"/>
      <c r="DP55" s="89"/>
      <c r="DQ55" s="89"/>
      <c r="DR55" s="90"/>
      <c r="DS55" s="88">
        <f>データ!CM7</f>
        <v>10591</v>
      </c>
      <c r="DT55" s="89"/>
      <c r="DU55" s="89"/>
      <c r="DV55" s="89"/>
      <c r="DW55" s="89"/>
      <c r="DX55" s="89"/>
      <c r="DY55" s="89"/>
      <c r="DZ55" s="89"/>
      <c r="EA55" s="89"/>
      <c r="EB55" s="89"/>
      <c r="EC55" s="89"/>
      <c r="ED55" s="89"/>
      <c r="EE55" s="89"/>
      <c r="EF55" s="89"/>
      <c r="EG55" s="90"/>
      <c r="EH55" s="88">
        <f>データ!CN7</f>
        <v>11001</v>
      </c>
      <c r="EI55" s="89"/>
      <c r="EJ55" s="89"/>
      <c r="EK55" s="89"/>
      <c r="EL55" s="89"/>
      <c r="EM55" s="89"/>
      <c r="EN55" s="89"/>
      <c r="EO55" s="89"/>
      <c r="EP55" s="89"/>
      <c r="EQ55" s="89"/>
      <c r="ER55" s="89"/>
      <c r="ES55" s="89"/>
      <c r="ET55" s="89"/>
      <c r="EU55" s="89"/>
      <c r="EV55" s="90"/>
      <c r="EW55" s="88">
        <f>データ!CO7</f>
        <v>12197</v>
      </c>
      <c r="EX55" s="89"/>
      <c r="EY55" s="89"/>
      <c r="EZ55" s="89"/>
      <c r="FA55" s="89"/>
      <c r="FB55" s="89"/>
      <c r="FC55" s="89"/>
      <c r="FD55" s="89"/>
      <c r="FE55" s="89"/>
      <c r="FF55" s="89"/>
      <c r="FG55" s="89"/>
      <c r="FH55" s="89"/>
      <c r="FI55" s="89"/>
      <c r="FJ55" s="89"/>
      <c r="FK55" s="90"/>
      <c r="FL55" s="88">
        <f>データ!CP7</f>
        <v>12469</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54.5</v>
      </c>
      <c r="GS55" s="77"/>
      <c r="GT55" s="77"/>
      <c r="GU55" s="77"/>
      <c r="GV55" s="77"/>
      <c r="GW55" s="77"/>
      <c r="GX55" s="77"/>
      <c r="GY55" s="77"/>
      <c r="GZ55" s="77"/>
      <c r="HA55" s="77"/>
      <c r="HB55" s="77"/>
      <c r="HC55" s="77"/>
      <c r="HD55" s="77"/>
      <c r="HE55" s="77"/>
      <c r="HF55" s="78"/>
      <c r="HG55" s="76">
        <f>データ!CX7</f>
        <v>56</v>
      </c>
      <c r="HH55" s="77"/>
      <c r="HI55" s="77"/>
      <c r="HJ55" s="77"/>
      <c r="HK55" s="77"/>
      <c r="HL55" s="77"/>
      <c r="HM55" s="77"/>
      <c r="HN55" s="77"/>
      <c r="HO55" s="77"/>
      <c r="HP55" s="77"/>
      <c r="HQ55" s="77"/>
      <c r="HR55" s="77"/>
      <c r="HS55" s="77"/>
      <c r="HT55" s="77"/>
      <c r="HU55" s="78"/>
      <c r="HV55" s="76">
        <f>データ!CY7</f>
        <v>58.9</v>
      </c>
      <c r="HW55" s="77"/>
      <c r="HX55" s="77"/>
      <c r="HY55" s="77"/>
      <c r="HZ55" s="77"/>
      <c r="IA55" s="77"/>
      <c r="IB55" s="77"/>
      <c r="IC55" s="77"/>
      <c r="ID55" s="77"/>
      <c r="IE55" s="77"/>
      <c r="IF55" s="77"/>
      <c r="IG55" s="77"/>
      <c r="IH55" s="77"/>
      <c r="II55" s="77"/>
      <c r="IJ55" s="78"/>
      <c r="IK55" s="76">
        <f>データ!CZ7</f>
        <v>70.099999999999994</v>
      </c>
      <c r="IL55" s="77"/>
      <c r="IM55" s="77"/>
      <c r="IN55" s="77"/>
      <c r="IO55" s="77"/>
      <c r="IP55" s="77"/>
      <c r="IQ55" s="77"/>
      <c r="IR55" s="77"/>
      <c r="IS55" s="77"/>
      <c r="IT55" s="77"/>
      <c r="IU55" s="77"/>
      <c r="IV55" s="77"/>
      <c r="IW55" s="77"/>
      <c r="IX55" s="77"/>
      <c r="IY55" s="78"/>
      <c r="IZ55" s="76">
        <f>データ!DA7</f>
        <v>65.7</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24</v>
      </c>
      <c r="KG55" s="77"/>
      <c r="KH55" s="77"/>
      <c r="KI55" s="77"/>
      <c r="KJ55" s="77"/>
      <c r="KK55" s="77"/>
      <c r="KL55" s="77"/>
      <c r="KM55" s="77"/>
      <c r="KN55" s="77"/>
      <c r="KO55" s="77"/>
      <c r="KP55" s="77"/>
      <c r="KQ55" s="77"/>
      <c r="KR55" s="77"/>
      <c r="KS55" s="77"/>
      <c r="KT55" s="78"/>
      <c r="KU55" s="76">
        <f>データ!DI7</f>
        <v>23.1</v>
      </c>
      <c r="KV55" s="77"/>
      <c r="KW55" s="77"/>
      <c r="KX55" s="77"/>
      <c r="KY55" s="77"/>
      <c r="KZ55" s="77"/>
      <c r="LA55" s="77"/>
      <c r="LB55" s="77"/>
      <c r="LC55" s="77"/>
      <c r="LD55" s="77"/>
      <c r="LE55" s="77"/>
      <c r="LF55" s="77"/>
      <c r="LG55" s="77"/>
      <c r="LH55" s="77"/>
      <c r="LI55" s="78"/>
      <c r="LJ55" s="76">
        <f>データ!DJ7</f>
        <v>23.3</v>
      </c>
      <c r="LK55" s="77"/>
      <c r="LL55" s="77"/>
      <c r="LM55" s="77"/>
      <c r="LN55" s="77"/>
      <c r="LO55" s="77"/>
      <c r="LP55" s="77"/>
      <c r="LQ55" s="77"/>
      <c r="LR55" s="77"/>
      <c r="LS55" s="77"/>
      <c r="LT55" s="77"/>
      <c r="LU55" s="77"/>
      <c r="LV55" s="77"/>
      <c r="LW55" s="77"/>
      <c r="LX55" s="78"/>
      <c r="LY55" s="76">
        <f>データ!DK7</f>
        <v>23.2</v>
      </c>
      <c r="LZ55" s="77"/>
      <c r="MA55" s="77"/>
      <c r="MB55" s="77"/>
      <c r="MC55" s="77"/>
      <c r="MD55" s="77"/>
      <c r="ME55" s="77"/>
      <c r="MF55" s="77"/>
      <c r="MG55" s="77"/>
      <c r="MH55" s="77"/>
      <c r="MI55" s="77"/>
      <c r="MJ55" s="77"/>
      <c r="MK55" s="77"/>
      <c r="ML55" s="77"/>
      <c r="MM55" s="78"/>
      <c r="MN55" s="76">
        <f>データ!DL7</f>
        <v>19.600000000000001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5">
      <c r="A56" s="2"/>
      <c r="B56" s="15"/>
      <c r="C56" s="5"/>
      <c r="D56" s="5"/>
      <c r="E56" s="5"/>
      <c r="F56" s="5"/>
      <c r="G56" s="87" t="s">
        <v>59</v>
      </c>
      <c r="H56" s="87"/>
      <c r="I56" s="87"/>
      <c r="J56" s="87"/>
      <c r="K56" s="87"/>
      <c r="L56" s="87"/>
      <c r="M56" s="87"/>
      <c r="N56" s="87"/>
      <c r="O56" s="87"/>
      <c r="P56" s="88">
        <f>データ!CF7</f>
        <v>34136</v>
      </c>
      <c r="Q56" s="89"/>
      <c r="R56" s="89"/>
      <c r="S56" s="89"/>
      <c r="T56" s="89"/>
      <c r="U56" s="89"/>
      <c r="V56" s="89"/>
      <c r="W56" s="89"/>
      <c r="X56" s="89"/>
      <c r="Y56" s="89"/>
      <c r="Z56" s="89"/>
      <c r="AA56" s="89"/>
      <c r="AB56" s="89"/>
      <c r="AC56" s="89"/>
      <c r="AD56" s="90"/>
      <c r="AE56" s="88">
        <f>データ!CG7</f>
        <v>34924</v>
      </c>
      <c r="AF56" s="89"/>
      <c r="AG56" s="89"/>
      <c r="AH56" s="89"/>
      <c r="AI56" s="89"/>
      <c r="AJ56" s="89"/>
      <c r="AK56" s="89"/>
      <c r="AL56" s="89"/>
      <c r="AM56" s="89"/>
      <c r="AN56" s="89"/>
      <c r="AO56" s="89"/>
      <c r="AP56" s="89"/>
      <c r="AQ56" s="89"/>
      <c r="AR56" s="89"/>
      <c r="AS56" s="90"/>
      <c r="AT56" s="88">
        <f>データ!CH7</f>
        <v>35788</v>
      </c>
      <c r="AU56" s="89"/>
      <c r="AV56" s="89"/>
      <c r="AW56" s="89"/>
      <c r="AX56" s="89"/>
      <c r="AY56" s="89"/>
      <c r="AZ56" s="89"/>
      <c r="BA56" s="89"/>
      <c r="BB56" s="89"/>
      <c r="BC56" s="89"/>
      <c r="BD56" s="89"/>
      <c r="BE56" s="89"/>
      <c r="BF56" s="89"/>
      <c r="BG56" s="89"/>
      <c r="BH56" s="90"/>
      <c r="BI56" s="88">
        <f>データ!CI7</f>
        <v>37855</v>
      </c>
      <c r="BJ56" s="89"/>
      <c r="BK56" s="89"/>
      <c r="BL56" s="89"/>
      <c r="BM56" s="89"/>
      <c r="BN56" s="89"/>
      <c r="BO56" s="89"/>
      <c r="BP56" s="89"/>
      <c r="BQ56" s="89"/>
      <c r="BR56" s="89"/>
      <c r="BS56" s="89"/>
      <c r="BT56" s="89"/>
      <c r="BU56" s="89"/>
      <c r="BV56" s="89"/>
      <c r="BW56" s="90"/>
      <c r="BX56" s="88">
        <f>データ!CJ7</f>
        <v>39289</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10130</v>
      </c>
      <c r="DE56" s="89"/>
      <c r="DF56" s="89"/>
      <c r="DG56" s="89"/>
      <c r="DH56" s="89"/>
      <c r="DI56" s="89"/>
      <c r="DJ56" s="89"/>
      <c r="DK56" s="89"/>
      <c r="DL56" s="89"/>
      <c r="DM56" s="89"/>
      <c r="DN56" s="89"/>
      <c r="DO56" s="89"/>
      <c r="DP56" s="89"/>
      <c r="DQ56" s="89"/>
      <c r="DR56" s="90"/>
      <c r="DS56" s="88">
        <f>データ!CR7</f>
        <v>10244</v>
      </c>
      <c r="DT56" s="89"/>
      <c r="DU56" s="89"/>
      <c r="DV56" s="89"/>
      <c r="DW56" s="89"/>
      <c r="DX56" s="89"/>
      <c r="DY56" s="89"/>
      <c r="DZ56" s="89"/>
      <c r="EA56" s="89"/>
      <c r="EB56" s="89"/>
      <c r="EC56" s="89"/>
      <c r="ED56" s="89"/>
      <c r="EE56" s="89"/>
      <c r="EF56" s="89"/>
      <c r="EG56" s="90"/>
      <c r="EH56" s="88">
        <f>データ!CS7</f>
        <v>10602</v>
      </c>
      <c r="EI56" s="89"/>
      <c r="EJ56" s="89"/>
      <c r="EK56" s="89"/>
      <c r="EL56" s="89"/>
      <c r="EM56" s="89"/>
      <c r="EN56" s="89"/>
      <c r="EO56" s="89"/>
      <c r="EP56" s="89"/>
      <c r="EQ56" s="89"/>
      <c r="ER56" s="89"/>
      <c r="ES56" s="89"/>
      <c r="ET56" s="89"/>
      <c r="EU56" s="89"/>
      <c r="EV56" s="90"/>
      <c r="EW56" s="88">
        <f>データ!CT7</f>
        <v>11234</v>
      </c>
      <c r="EX56" s="89"/>
      <c r="EY56" s="89"/>
      <c r="EZ56" s="89"/>
      <c r="FA56" s="89"/>
      <c r="FB56" s="89"/>
      <c r="FC56" s="89"/>
      <c r="FD56" s="89"/>
      <c r="FE56" s="89"/>
      <c r="FF56" s="89"/>
      <c r="FG56" s="89"/>
      <c r="FH56" s="89"/>
      <c r="FI56" s="89"/>
      <c r="FJ56" s="89"/>
      <c r="FK56" s="90"/>
      <c r="FL56" s="88">
        <f>データ!CU7</f>
        <v>11512</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0" t="s">
        <v>188</v>
      </c>
      <c r="NK70" s="151"/>
      <c r="NL70" s="151"/>
      <c r="NM70" s="151"/>
      <c r="NN70" s="151"/>
      <c r="NO70" s="151"/>
      <c r="NP70" s="151"/>
      <c r="NQ70" s="151"/>
      <c r="NR70" s="151"/>
      <c r="NS70" s="151"/>
      <c r="NT70" s="151"/>
      <c r="NU70" s="151"/>
      <c r="NV70" s="151"/>
      <c r="NW70" s="151"/>
      <c r="NX70" s="152"/>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0"/>
      <c r="NK71" s="151"/>
      <c r="NL71" s="151"/>
      <c r="NM71" s="151"/>
      <c r="NN71" s="151"/>
      <c r="NO71" s="151"/>
      <c r="NP71" s="151"/>
      <c r="NQ71" s="151"/>
      <c r="NR71" s="151"/>
      <c r="NS71" s="151"/>
      <c r="NT71" s="151"/>
      <c r="NU71" s="151"/>
      <c r="NV71" s="151"/>
      <c r="NW71" s="151"/>
      <c r="NX71" s="152"/>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0"/>
      <c r="NK72" s="151"/>
      <c r="NL72" s="151"/>
      <c r="NM72" s="151"/>
      <c r="NN72" s="151"/>
      <c r="NO72" s="151"/>
      <c r="NP72" s="151"/>
      <c r="NQ72" s="151"/>
      <c r="NR72" s="151"/>
      <c r="NS72" s="151"/>
      <c r="NT72" s="151"/>
      <c r="NU72" s="151"/>
      <c r="NV72" s="151"/>
      <c r="NW72" s="151"/>
      <c r="NX72" s="152"/>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0"/>
      <c r="NK73" s="151"/>
      <c r="NL73" s="151"/>
      <c r="NM73" s="151"/>
      <c r="NN73" s="151"/>
      <c r="NO73" s="151"/>
      <c r="NP73" s="151"/>
      <c r="NQ73" s="151"/>
      <c r="NR73" s="151"/>
      <c r="NS73" s="151"/>
      <c r="NT73" s="151"/>
      <c r="NU73" s="151"/>
      <c r="NV73" s="151"/>
      <c r="NW73" s="151"/>
      <c r="NX73" s="152"/>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0"/>
      <c r="NK74" s="151"/>
      <c r="NL74" s="151"/>
      <c r="NM74" s="151"/>
      <c r="NN74" s="151"/>
      <c r="NO74" s="151"/>
      <c r="NP74" s="151"/>
      <c r="NQ74" s="151"/>
      <c r="NR74" s="151"/>
      <c r="NS74" s="151"/>
      <c r="NT74" s="151"/>
      <c r="NU74" s="151"/>
      <c r="NV74" s="151"/>
      <c r="NW74" s="151"/>
      <c r="NX74" s="152"/>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0"/>
      <c r="NK75" s="151"/>
      <c r="NL75" s="151"/>
      <c r="NM75" s="151"/>
      <c r="NN75" s="151"/>
      <c r="NO75" s="151"/>
      <c r="NP75" s="151"/>
      <c r="NQ75" s="151"/>
      <c r="NR75" s="151"/>
      <c r="NS75" s="151"/>
      <c r="NT75" s="151"/>
      <c r="NU75" s="151"/>
      <c r="NV75" s="151"/>
      <c r="NW75" s="151"/>
      <c r="NX75" s="152"/>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0"/>
      <c r="NK76" s="151"/>
      <c r="NL76" s="151"/>
      <c r="NM76" s="151"/>
      <c r="NN76" s="151"/>
      <c r="NO76" s="151"/>
      <c r="NP76" s="151"/>
      <c r="NQ76" s="151"/>
      <c r="NR76" s="151"/>
      <c r="NS76" s="151"/>
      <c r="NT76" s="151"/>
      <c r="NU76" s="151"/>
      <c r="NV76" s="151"/>
      <c r="NW76" s="151"/>
      <c r="NX76" s="152"/>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0"/>
      <c r="NK77" s="151"/>
      <c r="NL77" s="151"/>
      <c r="NM77" s="151"/>
      <c r="NN77" s="151"/>
      <c r="NO77" s="151"/>
      <c r="NP77" s="151"/>
      <c r="NQ77" s="151"/>
      <c r="NR77" s="151"/>
      <c r="NS77" s="151"/>
      <c r="NT77" s="151"/>
      <c r="NU77" s="151"/>
      <c r="NV77" s="151"/>
      <c r="NW77" s="151"/>
      <c r="NX77" s="152"/>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50"/>
      <c r="NK78" s="151"/>
      <c r="NL78" s="151"/>
      <c r="NM78" s="151"/>
      <c r="NN78" s="151"/>
      <c r="NO78" s="151"/>
      <c r="NP78" s="151"/>
      <c r="NQ78" s="151"/>
      <c r="NR78" s="151"/>
      <c r="NS78" s="151"/>
      <c r="NT78" s="151"/>
      <c r="NU78" s="151"/>
      <c r="NV78" s="151"/>
      <c r="NW78" s="151"/>
      <c r="NX78" s="152"/>
    </row>
    <row r="79" spans="1:388" ht="13.5" customHeight="1" x14ac:dyDescent="0.25">
      <c r="A79" s="2"/>
      <c r="B79" s="15"/>
      <c r="C79" s="5"/>
      <c r="D79" s="5"/>
      <c r="E79" s="5"/>
      <c r="F79" s="5"/>
      <c r="G79" s="26"/>
      <c r="H79" s="26"/>
      <c r="I79" s="30"/>
      <c r="J79" s="72" t="s">
        <v>57</v>
      </c>
      <c r="K79" s="73"/>
      <c r="L79" s="73"/>
      <c r="M79" s="73"/>
      <c r="N79" s="73"/>
      <c r="O79" s="73"/>
      <c r="P79" s="73"/>
      <c r="Q79" s="73"/>
      <c r="R79" s="73"/>
      <c r="S79" s="73"/>
      <c r="T79" s="74"/>
      <c r="U79" s="71">
        <f>データ!DS7</f>
        <v>62.8</v>
      </c>
      <c r="V79" s="71"/>
      <c r="W79" s="71"/>
      <c r="X79" s="71"/>
      <c r="Y79" s="71"/>
      <c r="Z79" s="71"/>
      <c r="AA79" s="71"/>
      <c r="AB79" s="71"/>
      <c r="AC79" s="71"/>
      <c r="AD79" s="71"/>
      <c r="AE79" s="71"/>
      <c r="AF79" s="71"/>
      <c r="AG79" s="71"/>
      <c r="AH79" s="71"/>
      <c r="AI79" s="71"/>
      <c r="AJ79" s="71"/>
      <c r="AK79" s="71"/>
      <c r="AL79" s="71"/>
      <c r="AM79" s="71"/>
      <c r="AN79" s="71">
        <f>データ!DT7</f>
        <v>64.7</v>
      </c>
      <c r="AO79" s="71"/>
      <c r="AP79" s="71"/>
      <c r="AQ79" s="71"/>
      <c r="AR79" s="71"/>
      <c r="AS79" s="71"/>
      <c r="AT79" s="71"/>
      <c r="AU79" s="71"/>
      <c r="AV79" s="71"/>
      <c r="AW79" s="71"/>
      <c r="AX79" s="71"/>
      <c r="AY79" s="71"/>
      <c r="AZ79" s="71"/>
      <c r="BA79" s="71"/>
      <c r="BB79" s="71"/>
      <c r="BC79" s="71"/>
      <c r="BD79" s="71"/>
      <c r="BE79" s="71"/>
      <c r="BF79" s="71"/>
      <c r="BG79" s="71">
        <f>データ!DU7</f>
        <v>66.7</v>
      </c>
      <c r="BH79" s="71"/>
      <c r="BI79" s="71"/>
      <c r="BJ79" s="71"/>
      <c r="BK79" s="71"/>
      <c r="BL79" s="71"/>
      <c r="BM79" s="71"/>
      <c r="BN79" s="71"/>
      <c r="BO79" s="71"/>
      <c r="BP79" s="71"/>
      <c r="BQ79" s="71"/>
      <c r="BR79" s="71"/>
      <c r="BS79" s="71"/>
      <c r="BT79" s="71"/>
      <c r="BU79" s="71"/>
      <c r="BV79" s="71"/>
      <c r="BW79" s="71"/>
      <c r="BX79" s="71"/>
      <c r="BY79" s="71"/>
      <c r="BZ79" s="71">
        <f>データ!DV7</f>
        <v>68</v>
      </c>
      <c r="CA79" s="71"/>
      <c r="CB79" s="71"/>
      <c r="CC79" s="71"/>
      <c r="CD79" s="71"/>
      <c r="CE79" s="71"/>
      <c r="CF79" s="71"/>
      <c r="CG79" s="71"/>
      <c r="CH79" s="71"/>
      <c r="CI79" s="71"/>
      <c r="CJ79" s="71"/>
      <c r="CK79" s="71"/>
      <c r="CL79" s="71"/>
      <c r="CM79" s="71"/>
      <c r="CN79" s="71"/>
      <c r="CO79" s="71"/>
      <c r="CP79" s="71"/>
      <c r="CQ79" s="71"/>
      <c r="CR79" s="71"/>
      <c r="CS79" s="71">
        <f>データ!DW7</f>
        <v>67.7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69.400000000000006</v>
      </c>
      <c r="EP79" s="71"/>
      <c r="EQ79" s="71"/>
      <c r="ER79" s="71"/>
      <c r="ES79" s="71"/>
      <c r="ET79" s="71"/>
      <c r="EU79" s="71"/>
      <c r="EV79" s="71"/>
      <c r="EW79" s="71"/>
      <c r="EX79" s="71"/>
      <c r="EY79" s="71"/>
      <c r="EZ79" s="71"/>
      <c r="FA79" s="71"/>
      <c r="FB79" s="71"/>
      <c r="FC79" s="71"/>
      <c r="FD79" s="71"/>
      <c r="FE79" s="71"/>
      <c r="FF79" s="71"/>
      <c r="FG79" s="71"/>
      <c r="FH79" s="71">
        <f>データ!EE7</f>
        <v>73.3</v>
      </c>
      <c r="FI79" s="71"/>
      <c r="FJ79" s="71"/>
      <c r="FK79" s="71"/>
      <c r="FL79" s="71"/>
      <c r="FM79" s="71"/>
      <c r="FN79" s="71"/>
      <c r="FO79" s="71"/>
      <c r="FP79" s="71"/>
      <c r="FQ79" s="71"/>
      <c r="FR79" s="71"/>
      <c r="FS79" s="71"/>
      <c r="FT79" s="71"/>
      <c r="FU79" s="71"/>
      <c r="FV79" s="71"/>
      <c r="FW79" s="71"/>
      <c r="FX79" s="71"/>
      <c r="FY79" s="71"/>
      <c r="FZ79" s="71"/>
      <c r="GA79" s="71">
        <f>データ!EF7</f>
        <v>77.400000000000006</v>
      </c>
      <c r="GB79" s="71"/>
      <c r="GC79" s="71"/>
      <c r="GD79" s="71"/>
      <c r="GE79" s="71"/>
      <c r="GF79" s="71"/>
      <c r="GG79" s="71"/>
      <c r="GH79" s="71"/>
      <c r="GI79" s="71"/>
      <c r="GJ79" s="71"/>
      <c r="GK79" s="71"/>
      <c r="GL79" s="71"/>
      <c r="GM79" s="71"/>
      <c r="GN79" s="71"/>
      <c r="GO79" s="71"/>
      <c r="GP79" s="71"/>
      <c r="GQ79" s="71"/>
      <c r="GR79" s="71"/>
      <c r="GS79" s="71"/>
      <c r="GT79" s="71">
        <f>データ!EG7</f>
        <v>82</v>
      </c>
      <c r="GU79" s="71"/>
      <c r="GV79" s="71"/>
      <c r="GW79" s="71"/>
      <c r="GX79" s="71"/>
      <c r="GY79" s="71"/>
      <c r="GZ79" s="71"/>
      <c r="HA79" s="71"/>
      <c r="HB79" s="71"/>
      <c r="HC79" s="71"/>
      <c r="HD79" s="71"/>
      <c r="HE79" s="71"/>
      <c r="HF79" s="71"/>
      <c r="HG79" s="71"/>
      <c r="HH79" s="71"/>
      <c r="HI79" s="71"/>
      <c r="HJ79" s="71"/>
      <c r="HK79" s="71"/>
      <c r="HL79" s="71"/>
      <c r="HM79" s="71">
        <f>データ!EH7</f>
        <v>82.1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65437148</v>
      </c>
      <c r="JK79" s="69"/>
      <c r="JL79" s="69"/>
      <c r="JM79" s="69"/>
      <c r="JN79" s="69"/>
      <c r="JO79" s="69"/>
      <c r="JP79" s="69"/>
      <c r="JQ79" s="69"/>
      <c r="JR79" s="69"/>
      <c r="JS79" s="69"/>
      <c r="JT79" s="69"/>
      <c r="JU79" s="69"/>
      <c r="JV79" s="69"/>
      <c r="JW79" s="69"/>
      <c r="JX79" s="69"/>
      <c r="JY79" s="69"/>
      <c r="JZ79" s="69"/>
      <c r="KA79" s="69"/>
      <c r="KB79" s="69"/>
      <c r="KC79" s="69">
        <f>データ!EP7</f>
        <v>65765016</v>
      </c>
      <c r="KD79" s="69"/>
      <c r="KE79" s="69"/>
      <c r="KF79" s="69"/>
      <c r="KG79" s="69"/>
      <c r="KH79" s="69"/>
      <c r="KI79" s="69"/>
      <c r="KJ79" s="69"/>
      <c r="KK79" s="69"/>
      <c r="KL79" s="69"/>
      <c r="KM79" s="69"/>
      <c r="KN79" s="69"/>
      <c r="KO79" s="69"/>
      <c r="KP79" s="69"/>
      <c r="KQ79" s="69"/>
      <c r="KR79" s="69"/>
      <c r="KS79" s="69"/>
      <c r="KT79" s="69"/>
      <c r="KU79" s="69"/>
      <c r="KV79" s="69">
        <f>データ!EQ7</f>
        <v>66427992</v>
      </c>
      <c r="KW79" s="69"/>
      <c r="KX79" s="69"/>
      <c r="KY79" s="69"/>
      <c r="KZ79" s="69"/>
      <c r="LA79" s="69"/>
      <c r="LB79" s="69"/>
      <c r="LC79" s="69"/>
      <c r="LD79" s="69"/>
      <c r="LE79" s="69"/>
      <c r="LF79" s="69"/>
      <c r="LG79" s="69"/>
      <c r="LH79" s="69"/>
      <c r="LI79" s="69"/>
      <c r="LJ79" s="69"/>
      <c r="LK79" s="69"/>
      <c r="LL79" s="69"/>
      <c r="LM79" s="69"/>
      <c r="LN79" s="69"/>
      <c r="LO79" s="69">
        <f>データ!ER7</f>
        <v>67520713</v>
      </c>
      <c r="LP79" s="69"/>
      <c r="LQ79" s="69"/>
      <c r="LR79" s="69"/>
      <c r="LS79" s="69"/>
      <c r="LT79" s="69"/>
      <c r="LU79" s="69"/>
      <c r="LV79" s="69"/>
      <c r="LW79" s="69"/>
      <c r="LX79" s="69"/>
      <c r="LY79" s="69"/>
      <c r="LZ79" s="69"/>
      <c r="MA79" s="69"/>
      <c r="MB79" s="69"/>
      <c r="MC79" s="69"/>
      <c r="MD79" s="69"/>
      <c r="ME79" s="69"/>
      <c r="MF79" s="69"/>
      <c r="MG79" s="69"/>
      <c r="MH79" s="69">
        <f>データ!ES7</f>
        <v>69194541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50"/>
      <c r="NK79" s="151"/>
      <c r="NL79" s="151"/>
      <c r="NM79" s="151"/>
      <c r="NN79" s="151"/>
      <c r="NO79" s="151"/>
      <c r="NP79" s="151"/>
      <c r="NQ79" s="151"/>
      <c r="NR79" s="151"/>
      <c r="NS79" s="151"/>
      <c r="NT79" s="151"/>
      <c r="NU79" s="151"/>
      <c r="NV79" s="151"/>
      <c r="NW79" s="151"/>
      <c r="NX79" s="152"/>
    </row>
    <row r="80" spans="1:388" ht="13.5" customHeight="1" x14ac:dyDescent="0.2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50"/>
      <c r="NK80" s="151"/>
      <c r="NL80" s="151"/>
      <c r="NM80" s="151"/>
      <c r="NN80" s="151"/>
      <c r="NO80" s="151"/>
      <c r="NP80" s="151"/>
      <c r="NQ80" s="151"/>
      <c r="NR80" s="151"/>
      <c r="NS80" s="151"/>
      <c r="NT80" s="151"/>
      <c r="NU80" s="151"/>
      <c r="NV80" s="151"/>
      <c r="NW80" s="151"/>
      <c r="NX80" s="152"/>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0"/>
      <c r="NK81" s="151"/>
      <c r="NL81" s="151"/>
      <c r="NM81" s="151"/>
      <c r="NN81" s="151"/>
      <c r="NO81" s="151"/>
      <c r="NP81" s="151"/>
      <c r="NQ81" s="151"/>
      <c r="NR81" s="151"/>
      <c r="NS81" s="151"/>
      <c r="NT81" s="151"/>
      <c r="NU81" s="151"/>
      <c r="NV81" s="151"/>
      <c r="NW81" s="151"/>
      <c r="NX81" s="152"/>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0"/>
      <c r="NK82" s="151"/>
      <c r="NL82" s="151"/>
      <c r="NM82" s="151"/>
      <c r="NN82" s="151"/>
      <c r="NO82" s="151"/>
      <c r="NP82" s="151"/>
      <c r="NQ82" s="151"/>
      <c r="NR82" s="151"/>
      <c r="NS82" s="151"/>
      <c r="NT82" s="151"/>
      <c r="NU82" s="151"/>
      <c r="NV82" s="151"/>
      <c r="NW82" s="151"/>
      <c r="NX82" s="152"/>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0"/>
      <c r="NK83" s="151"/>
      <c r="NL83" s="151"/>
      <c r="NM83" s="151"/>
      <c r="NN83" s="151"/>
      <c r="NO83" s="151"/>
      <c r="NP83" s="151"/>
      <c r="NQ83" s="151"/>
      <c r="NR83" s="151"/>
      <c r="NS83" s="151"/>
      <c r="NT83" s="151"/>
      <c r="NU83" s="151"/>
      <c r="NV83" s="151"/>
      <c r="NW83" s="151"/>
      <c r="NX83" s="152"/>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3"/>
      <c r="NK84" s="154"/>
      <c r="NL84" s="154"/>
      <c r="NM84" s="154"/>
      <c r="NN84" s="154"/>
      <c r="NO84" s="154"/>
      <c r="NP84" s="154"/>
      <c r="NQ84" s="154"/>
      <c r="NR84" s="154"/>
      <c r="NS84" s="154"/>
      <c r="NT84" s="154"/>
      <c r="NU84" s="154"/>
      <c r="NV84" s="154"/>
      <c r="NW84" s="154"/>
      <c r="NX84" s="155"/>
    </row>
    <row r="85" spans="1:388" x14ac:dyDescent="0.2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CDYchN/l1E6USaOl0TW9QbxXmIpERkRTUWse1l0jGchV4hL4kNVDC97aM20rHR3x1F8KgOspmgvIfSFBF4UKg==" saltValue="as9l7PvIePs2HJZn+HWPmQ==" spinCount="100000" sheet="1" objects="1" scenarios="1" formatCells="0" formatColumns="0" formatRows="0"/>
  <mergeCells count="268">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109</v>
      </c>
      <c r="AJ4" s="167"/>
      <c r="AK4" s="167"/>
      <c r="AL4" s="167"/>
      <c r="AM4" s="167"/>
      <c r="AN4" s="167"/>
      <c r="AO4" s="167"/>
      <c r="AP4" s="167"/>
      <c r="AQ4" s="167"/>
      <c r="AR4" s="167"/>
      <c r="AS4" s="168"/>
      <c r="AT4" s="169" t="s">
        <v>110</v>
      </c>
      <c r="AU4" s="165"/>
      <c r="AV4" s="165"/>
      <c r="AW4" s="165"/>
      <c r="AX4" s="165"/>
      <c r="AY4" s="165"/>
      <c r="AZ4" s="165"/>
      <c r="BA4" s="165"/>
      <c r="BB4" s="165"/>
      <c r="BC4" s="165"/>
      <c r="BD4" s="165"/>
      <c r="BE4" s="169" t="s">
        <v>111</v>
      </c>
      <c r="BF4" s="165"/>
      <c r="BG4" s="165"/>
      <c r="BH4" s="165"/>
      <c r="BI4" s="165"/>
      <c r="BJ4" s="165"/>
      <c r="BK4" s="165"/>
      <c r="BL4" s="165"/>
      <c r="BM4" s="165"/>
      <c r="BN4" s="165"/>
      <c r="BO4" s="165"/>
      <c r="BP4" s="166" t="s">
        <v>112</v>
      </c>
      <c r="BQ4" s="167"/>
      <c r="BR4" s="167"/>
      <c r="BS4" s="167"/>
      <c r="BT4" s="167"/>
      <c r="BU4" s="167"/>
      <c r="BV4" s="167"/>
      <c r="BW4" s="167"/>
      <c r="BX4" s="167"/>
      <c r="BY4" s="167"/>
      <c r="BZ4" s="168"/>
      <c r="CA4" s="165" t="s">
        <v>113</v>
      </c>
      <c r="CB4" s="165"/>
      <c r="CC4" s="165"/>
      <c r="CD4" s="165"/>
      <c r="CE4" s="165"/>
      <c r="CF4" s="165"/>
      <c r="CG4" s="165"/>
      <c r="CH4" s="165"/>
      <c r="CI4" s="165"/>
      <c r="CJ4" s="165"/>
      <c r="CK4" s="165"/>
      <c r="CL4" s="169"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66" t="s">
        <v>117</v>
      </c>
      <c r="DT4" s="167"/>
      <c r="DU4" s="167"/>
      <c r="DV4" s="167"/>
      <c r="DW4" s="167"/>
      <c r="DX4" s="167"/>
      <c r="DY4" s="167"/>
      <c r="DZ4" s="167"/>
      <c r="EA4" s="167"/>
      <c r="EB4" s="167"/>
      <c r="EC4" s="168"/>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x14ac:dyDescent="0.2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156</v>
      </c>
      <c r="AW5" s="52" t="s">
        <v>147</v>
      </c>
      <c r="AX5" s="52" t="s">
        <v>148</v>
      </c>
      <c r="AY5" s="52" t="s">
        <v>149</v>
      </c>
      <c r="AZ5" s="52" t="s">
        <v>150</v>
      </c>
      <c r="BA5" s="52" t="s">
        <v>151</v>
      </c>
      <c r="BB5" s="52" t="s">
        <v>152</v>
      </c>
      <c r="BC5" s="52" t="s">
        <v>153</v>
      </c>
      <c r="BD5" s="52" t="s">
        <v>154</v>
      </c>
      <c r="BE5" s="52" t="s">
        <v>144</v>
      </c>
      <c r="BF5" s="52" t="s">
        <v>155</v>
      </c>
      <c r="BG5" s="52" t="s">
        <v>156</v>
      </c>
      <c r="BH5" s="52" t="s">
        <v>147</v>
      </c>
      <c r="BI5" s="52" t="s">
        <v>148</v>
      </c>
      <c r="BJ5" s="52" t="s">
        <v>149</v>
      </c>
      <c r="BK5" s="52" t="s">
        <v>150</v>
      </c>
      <c r="BL5" s="52" t="s">
        <v>151</v>
      </c>
      <c r="BM5" s="52" t="s">
        <v>152</v>
      </c>
      <c r="BN5" s="52" t="s">
        <v>153</v>
      </c>
      <c r="BO5" s="52" t="s">
        <v>154</v>
      </c>
      <c r="BP5" s="52" t="s">
        <v>144</v>
      </c>
      <c r="BQ5" s="52" t="s">
        <v>155</v>
      </c>
      <c r="BR5" s="52" t="s">
        <v>146</v>
      </c>
      <c r="BS5" s="52" t="s">
        <v>157</v>
      </c>
      <c r="BT5" s="52" t="s">
        <v>148</v>
      </c>
      <c r="BU5" s="52" t="s">
        <v>149</v>
      </c>
      <c r="BV5" s="52" t="s">
        <v>150</v>
      </c>
      <c r="BW5" s="52" t="s">
        <v>151</v>
      </c>
      <c r="BX5" s="52" t="s">
        <v>152</v>
      </c>
      <c r="BY5" s="52" t="s">
        <v>153</v>
      </c>
      <c r="BZ5" s="52" t="s">
        <v>154</v>
      </c>
      <c r="CA5" s="52" t="s">
        <v>158</v>
      </c>
      <c r="CB5" s="52" t="s">
        <v>159</v>
      </c>
      <c r="CC5" s="52" t="s">
        <v>160</v>
      </c>
      <c r="CD5" s="52" t="s">
        <v>147</v>
      </c>
      <c r="CE5" s="52" t="s">
        <v>148</v>
      </c>
      <c r="CF5" s="52" t="s">
        <v>149</v>
      </c>
      <c r="CG5" s="52" t="s">
        <v>150</v>
      </c>
      <c r="CH5" s="52" t="s">
        <v>151</v>
      </c>
      <c r="CI5" s="52" t="s">
        <v>152</v>
      </c>
      <c r="CJ5" s="52" t="s">
        <v>153</v>
      </c>
      <c r="CK5" s="52" t="s">
        <v>154</v>
      </c>
      <c r="CL5" s="52" t="s">
        <v>144</v>
      </c>
      <c r="CM5" s="52" t="s">
        <v>155</v>
      </c>
      <c r="CN5" s="52" t="s">
        <v>156</v>
      </c>
      <c r="CO5" s="52" t="s">
        <v>161</v>
      </c>
      <c r="CP5" s="52" t="s">
        <v>162</v>
      </c>
      <c r="CQ5" s="52" t="s">
        <v>149</v>
      </c>
      <c r="CR5" s="52" t="s">
        <v>150</v>
      </c>
      <c r="CS5" s="52" t="s">
        <v>151</v>
      </c>
      <c r="CT5" s="52" t="s">
        <v>152</v>
      </c>
      <c r="CU5" s="52" t="s">
        <v>153</v>
      </c>
      <c r="CV5" s="52" t="s">
        <v>154</v>
      </c>
      <c r="CW5" s="52" t="s">
        <v>144</v>
      </c>
      <c r="CX5" s="52" t="s">
        <v>155</v>
      </c>
      <c r="CY5" s="52" t="s">
        <v>156</v>
      </c>
      <c r="CZ5" s="52" t="s">
        <v>147</v>
      </c>
      <c r="DA5" s="52" t="s">
        <v>148</v>
      </c>
      <c r="DB5" s="52" t="s">
        <v>149</v>
      </c>
      <c r="DC5" s="52" t="s">
        <v>150</v>
      </c>
      <c r="DD5" s="52" t="s">
        <v>151</v>
      </c>
      <c r="DE5" s="52" t="s">
        <v>152</v>
      </c>
      <c r="DF5" s="52" t="s">
        <v>153</v>
      </c>
      <c r="DG5" s="52" t="s">
        <v>154</v>
      </c>
      <c r="DH5" s="52" t="s">
        <v>144</v>
      </c>
      <c r="DI5" s="52" t="s">
        <v>145</v>
      </c>
      <c r="DJ5" s="52" t="s">
        <v>156</v>
      </c>
      <c r="DK5" s="52" t="s">
        <v>147</v>
      </c>
      <c r="DL5" s="52" t="s">
        <v>148</v>
      </c>
      <c r="DM5" s="52" t="s">
        <v>149</v>
      </c>
      <c r="DN5" s="52" t="s">
        <v>150</v>
      </c>
      <c r="DO5" s="52" t="s">
        <v>151</v>
      </c>
      <c r="DP5" s="52" t="s">
        <v>152</v>
      </c>
      <c r="DQ5" s="52" t="s">
        <v>153</v>
      </c>
      <c r="DR5" s="52" t="s">
        <v>154</v>
      </c>
      <c r="DS5" s="52" t="s">
        <v>144</v>
      </c>
      <c r="DT5" s="52" t="s">
        <v>155</v>
      </c>
      <c r="DU5" s="52" t="s">
        <v>156</v>
      </c>
      <c r="DV5" s="52" t="s">
        <v>147</v>
      </c>
      <c r="DW5" s="52" t="s">
        <v>148</v>
      </c>
      <c r="DX5" s="52" t="s">
        <v>149</v>
      </c>
      <c r="DY5" s="52" t="s">
        <v>150</v>
      </c>
      <c r="DZ5" s="52" t="s">
        <v>151</v>
      </c>
      <c r="EA5" s="52" t="s">
        <v>152</v>
      </c>
      <c r="EB5" s="52" t="s">
        <v>153</v>
      </c>
      <c r="EC5" s="52" t="s">
        <v>154</v>
      </c>
      <c r="ED5" s="52" t="s">
        <v>144</v>
      </c>
      <c r="EE5" s="52" t="s">
        <v>155</v>
      </c>
      <c r="EF5" s="52" t="s">
        <v>156</v>
      </c>
      <c r="EG5" s="52" t="s">
        <v>147</v>
      </c>
      <c r="EH5" s="52" t="s">
        <v>148</v>
      </c>
      <c r="EI5" s="52" t="s">
        <v>149</v>
      </c>
      <c r="EJ5" s="52" t="s">
        <v>150</v>
      </c>
      <c r="EK5" s="52" t="s">
        <v>151</v>
      </c>
      <c r="EL5" s="52" t="s">
        <v>152</v>
      </c>
      <c r="EM5" s="52" t="s">
        <v>153</v>
      </c>
      <c r="EN5" s="52" t="s">
        <v>163</v>
      </c>
      <c r="EO5" s="52" t="s">
        <v>144</v>
      </c>
      <c r="EP5" s="52" t="s">
        <v>155</v>
      </c>
      <c r="EQ5" s="52" t="s">
        <v>156</v>
      </c>
      <c r="ER5" s="52" t="s">
        <v>147</v>
      </c>
      <c r="ES5" s="52" t="s">
        <v>164</v>
      </c>
      <c r="ET5" s="52" t="s">
        <v>149</v>
      </c>
      <c r="EU5" s="52" t="s">
        <v>150</v>
      </c>
      <c r="EV5" s="52" t="s">
        <v>151</v>
      </c>
      <c r="EW5" s="52" t="s">
        <v>152</v>
      </c>
      <c r="EX5" s="52" t="s">
        <v>153</v>
      </c>
      <c r="EY5" s="52" t="s">
        <v>154</v>
      </c>
    </row>
    <row r="6" spans="1:155" s="57" customFormat="1" x14ac:dyDescent="0.25">
      <c r="A6" s="38" t="s">
        <v>165</v>
      </c>
      <c r="B6" s="53">
        <f>B8</f>
        <v>2021</v>
      </c>
      <c r="C6" s="53">
        <f t="shared" ref="C6:M6" si="2">C8</f>
        <v>232360</v>
      </c>
      <c r="D6" s="53">
        <f t="shared" si="2"/>
        <v>46</v>
      </c>
      <c r="E6" s="53">
        <f t="shared" si="2"/>
        <v>6</v>
      </c>
      <c r="F6" s="53">
        <f t="shared" si="2"/>
        <v>0</v>
      </c>
      <c r="G6" s="53">
        <f t="shared" si="2"/>
        <v>1</v>
      </c>
      <c r="H6" s="170" t="str">
        <f>IF(H8&lt;&gt;I8,H8,"")&amp;IF(I8&lt;&gt;J8,I8,"")&amp;"　"&amp;J8</f>
        <v>愛知県みよし市　みよし市民病院</v>
      </c>
      <c r="I6" s="171"/>
      <c r="J6" s="172"/>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12</v>
      </c>
      <c r="R6" s="53" t="str">
        <f t="shared" si="3"/>
        <v>-</v>
      </c>
      <c r="S6" s="53" t="str">
        <f t="shared" si="3"/>
        <v>ド 訓</v>
      </c>
      <c r="T6" s="53" t="str">
        <f t="shared" si="3"/>
        <v>救 輪</v>
      </c>
      <c r="U6" s="54">
        <f>U8</f>
        <v>61245</v>
      </c>
      <c r="V6" s="54">
        <f>V8</f>
        <v>9570</v>
      </c>
      <c r="W6" s="53" t="str">
        <f>W8</f>
        <v>非該当</v>
      </c>
      <c r="X6" s="53" t="str">
        <f t="shared" ref="X6" si="4">X8</f>
        <v>非該当</v>
      </c>
      <c r="Y6" s="53" t="str">
        <f t="shared" si="3"/>
        <v>１０：１</v>
      </c>
      <c r="Z6" s="54">
        <f t="shared" si="3"/>
        <v>68</v>
      </c>
      <c r="AA6" s="54">
        <f t="shared" si="3"/>
        <v>54</v>
      </c>
      <c r="AB6" s="54" t="str">
        <f t="shared" si="3"/>
        <v>-</v>
      </c>
      <c r="AC6" s="54" t="str">
        <f t="shared" si="3"/>
        <v>-</v>
      </c>
      <c r="AD6" s="54" t="str">
        <f t="shared" si="3"/>
        <v>-</v>
      </c>
      <c r="AE6" s="54">
        <f t="shared" si="3"/>
        <v>122</v>
      </c>
      <c r="AF6" s="54">
        <f t="shared" si="3"/>
        <v>53</v>
      </c>
      <c r="AG6" s="54">
        <f t="shared" si="3"/>
        <v>52</v>
      </c>
      <c r="AH6" s="54">
        <f t="shared" si="3"/>
        <v>105</v>
      </c>
      <c r="AI6" s="55">
        <f>IF(AI8="-",NA(),AI8)</f>
        <v>94.2</v>
      </c>
      <c r="AJ6" s="55">
        <f t="shared" ref="AJ6:AR6" si="5">IF(AJ8="-",NA(),AJ8)</f>
        <v>93.1</v>
      </c>
      <c r="AK6" s="55">
        <f t="shared" si="5"/>
        <v>91.2</v>
      </c>
      <c r="AL6" s="55">
        <f t="shared" si="5"/>
        <v>98.4</v>
      </c>
      <c r="AM6" s="55">
        <f t="shared" si="5"/>
        <v>109</v>
      </c>
      <c r="AN6" s="55">
        <f t="shared" si="5"/>
        <v>96.6</v>
      </c>
      <c r="AO6" s="55">
        <f t="shared" si="5"/>
        <v>97.2</v>
      </c>
      <c r="AP6" s="55">
        <f t="shared" si="5"/>
        <v>96.9</v>
      </c>
      <c r="AQ6" s="55">
        <f t="shared" si="5"/>
        <v>100.6</v>
      </c>
      <c r="AR6" s="55">
        <f t="shared" si="5"/>
        <v>105.9</v>
      </c>
      <c r="AS6" s="55" t="str">
        <f>IF(AS8="-","【-】","【"&amp;SUBSTITUTE(TEXT(AS8,"#,##0.0"),"-","△")&amp;"】")</f>
        <v>【106.2】</v>
      </c>
      <c r="AT6" s="55">
        <f>IF(AT8="-",NA(),AT8)</f>
        <v>84.1</v>
      </c>
      <c r="AU6" s="55">
        <f t="shared" ref="AU6:BC6" si="6">IF(AU8="-",NA(),AU8)</f>
        <v>82.6</v>
      </c>
      <c r="AV6" s="55">
        <f t="shared" si="6"/>
        <v>81.3</v>
      </c>
      <c r="AW6" s="55">
        <f t="shared" si="6"/>
        <v>74.2</v>
      </c>
      <c r="AX6" s="55">
        <f t="shared" si="6"/>
        <v>82.9</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1.9</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86.3</v>
      </c>
      <c r="BQ6" s="55">
        <f t="shared" ref="BQ6:BY6" si="8">IF(BQ8="-",NA(),BQ8)</f>
        <v>83.5</v>
      </c>
      <c r="BR6" s="55">
        <f t="shared" si="8"/>
        <v>82.9</v>
      </c>
      <c r="BS6" s="55">
        <f t="shared" si="8"/>
        <v>71.099999999999994</v>
      </c>
      <c r="BT6" s="55">
        <f t="shared" si="8"/>
        <v>75.599999999999994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27309</v>
      </c>
      <c r="CB6" s="56">
        <f t="shared" ref="CB6:CJ6" si="9">IF(CB8="-",NA(),CB8)</f>
        <v>26155</v>
      </c>
      <c r="CC6" s="56">
        <f t="shared" si="9"/>
        <v>27444</v>
      </c>
      <c r="CD6" s="56">
        <f t="shared" si="9"/>
        <v>28305</v>
      </c>
      <c r="CE6" s="56">
        <f t="shared" si="9"/>
        <v>29643</v>
      </c>
      <c r="CF6" s="56">
        <f t="shared" si="9"/>
        <v>34136</v>
      </c>
      <c r="CG6" s="56">
        <f t="shared" si="9"/>
        <v>34924</v>
      </c>
      <c r="CH6" s="56">
        <f t="shared" si="9"/>
        <v>35788</v>
      </c>
      <c r="CI6" s="56">
        <f t="shared" si="9"/>
        <v>37855</v>
      </c>
      <c r="CJ6" s="56">
        <f t="shared" si="9"/>
        <v>39289</v>
      </c>
      <c r="CK6" s="55" t="str">
        <f>IF(CK8="-","【-】","【"&amp;SUBSTITUTE(TEXT(CK8,"#,##0"),"-","△")&amp;"】")</f>
        <v>【59,287】</v>
      </c>
      <c r="CL6" s="56">
        <f>IF(CL8="-",NA(),CL8)</f>
        <v>10547</v>
      </c>
      <c r="CM6" s="56">
        <f t="shared" ref="CM6:CU6" si="10">IF(CM8="-",NA(),CM8)</f>
        <v>10591</v>
      </c>
      <c r="CN6" s="56">
        <f t="shared" si="10"/>
        <v>11001</v>
      </c>
      <c r="CO6" s="56">
        <f t="shared" si="10"/>
        <v>12197</v>
      </c>
      <c r="CP6" s="56">
        <f t="shared" si="10"/>
        <v>12469</v>
      </c>
      <c r="CQ6" s="56">
        <f t="shared" si="10"/>
        <v>10130</v>
      </c>
      <c r="CR6" s="56">
        <f t="shared" si="10"/>
        <v>10244</v>
      </c>
      <c r="CS6" s="56">
        <f t="shared" si="10"/>
        <v>10602</v>
      </c>
      <c r="CT6" s="56">
        <f t="shared" si="10"/>
        <v>11234</v>
      </c>
      <c r="CU6" s="56">
        <f t="shared" si="10"/>
        <v>11512</v>
      </c>
      <c r="CV6" s="55" t="str">
        <f>IF(CV8="-","【-】","【"&amp;SUBSTITUTE(TEXT(CV8,"#,##0"),"-","△")&amp;"】")</f>
        <v>【17,202】</v>
      </c>
      <c r="CW6" s="55">
        <f>IF(CW8="-",NA(),CW8)</f>
        <v>54.5</v>
      </c>
      <c r="CX6" s="55">
        <f t="shared" ref="CX6:DF6" si="11">IF(CX8="-",NA(),CX8)</f>
        <v>56</v>
      </c>
      <c r="CY6" s="55">
        <f t="shared" si="11"/>
        <v>58.9</v>
      </c>
      <c r="CZ6" s="55">
        <f t="shared" si="11"/>
        <v>70.099999999999994</v>
      </c>
      <c r="DA6" s="55">
        <f t="shared" si="11"/>
        <v>65.7</v>
      </c>
      <c r="DB6" s="55">
        <f t="shared" si="11"/>
        <v>63.4</v>
      </c>
      <c r="DC6" s="55">
        <f t="shared" si="11"/>
        <v>63.7</v>
      </c>
      <c r="DD6" s="55">
        <f t="shared" si="11"/>
        <v>63.3</v>
      </c>
      <c r="DE6" s="55">
        <f t="shared" si="11"/>
        <v>68.5</v>
      </c>
      <c r="DF6" s="55">
        <f t="shared" si="11"/>
        <v>67.099999999999994</v>
      </c>
      <c r="DG6" s="55" t="str">
        <f>IF(DG8="-","【-】","【"&amp;SUBSTITUTE(TEXT(DG8,"#,##0.0"),"-","△")&amp;"】")</f>
        <v>【56.4】</v>
      </c>
      <c r="DH6" s="55">
        <f>IF(DH8="-",NA(),DH8)</f>
        <v>24</v>
      </c>
      <c r="DI6" s="55">
        <f t="shared" ref="DI6:DQ6" si="12">IF(DI8="-",NA(),DI8)</f>
        <v>23.1</v>
      </c>
      <c r="DJ6" s="55">
        <f t="shared" si="12"/>
        <v>23.3</v>
      </c>
      <c r="DK6" s="55">
        <f t="shared" si="12"/>
        <v>23.2</v>
      </c>
      <c r="DL6" s="55">
        <f t="shared" si="12"/>
        <v>19.600000000000001</v>
      </c>
      <c r="DM6" s="55">
        <f t="shared" si="12"/>
        <v>18.3</v>
      </c>
      <c r="DN6" s="55">
        <f t="shared" si="12"/>
        <v>17.7</v>
      </c>
      <c r="DO6" s="55">
        <f t="shared" si="12"/>
        <v>17.5</v>
      </c>
      <c r="DP6" s="55">
        <f t="shared" si="12"/>
        <v>17.5</v>
      </c>
      <c r="DQ6" s="55">
        <f t="shared" si="12"/>
        <v>17.3</v>
      </c>
      <c r="DR6" s="55" t="str">
        <f>IF(DR8="-","【-】","【"&amp;SUBSTITUTE(TEXT(DR8,"#,##0.0"),"-","△")&amp;"】")</f>
        <v>【24.8】</v>
      </c>
      <c r="DS6" s="55">
        <f>IF(DS8="-",NA(),DS8)</f>
        <v>62.8</v>
      </c>
      <c r="DT6" s="55">
        <f t="shared" ref="DT6:EB6" si="13">IF(DT8="-",NA(),DT8)</f>
        <v>64.7</v>
      </c>
      <c r="DU6" s="55">
        <f t="shared" si="13"/>
        <v>66.7</v>
      </c>
      <c r="DV6" s="55">
        <f t="shared" si="13"/>
        <v>68</v>
      </c>
      <c r="DW6" s="55">
        <f t="shared" si="13"/>
        <v>67.7</v>
      </c>
      <c r="DX6" s="55">
        <f t="shared" si="13"/>
        <v>53.5</v>
      </c>
      <c r="DY6" s="55">
        <f t="shared" si="13"/>
        <v>54.1</v>
      </c>
      <c r="DZ6" s="55">
        <f t="shared" si="13"/>
        <v>54.6</v>
      </c>
      <c r="EA6" s="55">
        <f t="shared" si="13"/>
        <v>56.9</v>
      </c>
      <c r="EB6" s="55">
        <f t="shared" si="13"/>
        <v>58.1</v>
      </c>
      <c r="EC6" s="55" t="str">
        <f>IF(EC8="-","【-】","【"&amp;SUBSTITUTE(TEXT(EC8,"#,##0.0"),"-","△")&amp;"】")</f>
        <v>【56.0】</v>
      </c>
      <c r="ED6" s="55">
        <f>IF(ED8="-",NA(),ED8)</f>
        <v>69.400000000000006</v>
      </c>
      <c r="EE6" s="55">
        <f t="shared" ref="EE6:EM6" si="14">IF(EE8="-",NA(),EE8)</f>
        <v>73.3</v>
      </c>
      <c r="EF6" s="55">
        <f t="shared" si="14"/>
        <v>77.400000000000006</v>
      </c>
      <c r="EG6" s="55">
        <f t="shared" si="14"/>
        <v>82</v>
      </c>
      <c r="EH6" s="55">
        <f t="shared" si="14"/>
        <v>82.1</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65437148</v>
      </c>
      <c r="EP6" s="56">
        <f t="shared" ref="EP6:EX6" si="15">IF(EP8="-",NA(),EP8)</f>
        <v>65765016</v>
      </c>
      <c r="EQ6" s="56">
        <f t="shared" si="15"/>
        <v>66427992</v>
      </c>
      <c r="ER6" s="56">
        <f t="shared" si="15"/>
        <v>67520713</v>
      </c>
      <c r="ES6" s="56">
        <f t="shared" si="15"/>
        <v>69194541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5">
      <c r="A7" s="38" t="s">
        <v>166</v>
      </c>
      <c r="B7" s="53">
        <f t="shared" ref="B7:AH7" si="16">B8</f>
        <v>2021</v>
      </c>
      <c r="C7" s="53">
        <f t="shared" si="16"/>
        <v>232360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12</v>
      </c>
      <c r="R7" s="53" t="str">
        <f t="shared" si="16"/>
        <v>-</v>
      </c>
      <c r="S7" s="53" t="str">
        <f t="shared" si="16"/>
        <v>ド 訓</v>
      </c>
      <c r="T7" s="53" t="str">
        <f t="shared" si="16"/>
        <v>救 輪</v>
      </c>
      <c r="U7" s="54">
        <f>U8</f>
        <v>61245</v>
      </c>
      <c r="V7" s="54">
        <f>V8</f>
        <v>9570</v>
      </c>
      <c r="W7" s="53" t="str">
        <f>W8</f>
        <v>非該当</v>
      </c>
      <c r="X7" s="53" t="str">
        <f t="shared" si="16"/>
        <v>非該当</v>
      </c>
      <c r="Y7" s="53" t="str">
        <f t="shared" si="16"/>
        <v>１０：１</v>
      </c>
      <c r="Z7" s="54">
        <f t="shared" si="16"/>
        <v>68</v>
      </c>
      <c r="AA7" s="54">
        <f t="shared" si="16"/>
        <v>54</v>
      </c>
      <c r="AB7" s="54" t="str">
        <f t="shared" si="16"/>
        <v>-</v>
      </c>
      <c r="AC7" s="54" t="str">
        <f t="shared" si="16"/>
        <v>-</v>
      </c>
      <c r="AD7" s="54" t="str">
        <f t="shared" si="16"/>
        <v>-</v>
      </c>
      <c r="AE7" s="54">
        <f t="shared" si="16"/>
        <v>122</v>
      </c>
      <c r="AF7" s="54">
        <f t="shared" si="16"/>
        <v>53</v>
      </c>
      <c r="AG7" s="54">
        <f t="shared" si="16"/>
        <v>52</v>
      </c>
      <c r="AH7" s="54">
        <f t="shared" si="16"/>
        <v>105</v>
      </c>
      <c r="AI7" s="55">
        <f>AI8</f>
        <v>94.2</v>
      </c>
      <c r="AJ7" s="55">
        <f t="shared" ref="AJ7:AR7" si="17">AJ8</f>
        <v>93.1</v>
      </c>
      <c r="AK7" s="55">
        <f t="shared" si="17"/>
        <v>91.2</v>
      </c>
      <c r="AL7" s="55">
        <f t="shared" si="17"/>
        <v>98.4</v>
      </c>
      <c r="AM7" s="55">
        <f t="shared" si="17"/>
        <v>109</v>
      </c>
      <c r="AN7" s="55">
        <f t="shared" si="17"/>
        <v>96.6</v>
      </c>
      <c r="AO7" s="55">
        <f t="shared" si="17"/>
        <v>97.2</v>
      </c>
      <c r="AP7" s="55">
        <f t="shared" si="17"/>
        <v>96.9</v>
      </c>
      <c r="AQ7" s="55">
        <f t="shared" si="17"/>
        <v>100.6</v>
      </c>
      <c r="AR7" s="55">
        <f t="shared" si="17"/>
        <v>105.9</v>
      </c>
      <c r="AS7" s="55"/>
      <c r="AT7" s="55">
        <f>AT8</f>
        <v>84.1</v>
      </c>
      <c r="AU7" s="55">
        <f t="shared" ref="AU7:BC7" si="18">AU8</f>
        <v>82.6</v>
      </c>
      <c r="AV7" s="55">
        <f t="shared" si="18"/>
        <v>81.3</v>
      </c>
      <c r="AW7" s="55">
        <f t="shared" si="18"/>
        <v>74.2</v>
      </c>
      <c r="AX7" s="55">
        <f t="shared" si="18"/>
        <v>82.9</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1.9</v>
      </c>
      <c r="BI7" s="55">
        <f t="shared" si="19"/>
        <v>0</v>
      </c>
      <c r="BJ7" s="55">
        <f t="shared" si="19"/>
        <v>116.9</v>
      </c>
      <c r="BK7" s="55">
        <f t="shared" si="19"/>
        <v>117.1</v>
      </c>
      <c r="BL7" s="55">
        <f t="shared" si="19"/>
        <v>120.5</v>
      </c>
      <c r="BM7" s="55">
        <f t="shared" si="19"/>
        <v>124.2</v>
      </c>
      <c r="BN7" s="55">
        <f t="shared" si="19"/>
        <v>121.6</v>
      </c>
      <c r="BO7" s="55"/>
      <c r="BP7" s="55">
        <f>BP8</f>
        <v>86.3</v>
      </c>
      <c r="BQ7" s="55">
        <f t="shared" ref="BQ7:BY7" si="20">BQ8</f>
        <v>83.5</v>
      </c>
      <c r="BR7" s="55">
        <f t="shared" si="20"/>
        <v>82.9</v>
      </c>
      <c r="BS7" s="55">
        <f t="shared" si="20"/>
        <v>71.099999999999994</v>
      </c>
      <c r="BT7" s="55">
        <f t="shared" si="20"/>
        <v>75.599999999999994</v>
      </c>
      <c r="BU7" s="55">
        <f t="shared" si="20"/>
        <v>69.7</v>
      </c>
      <c r="BV7" s="55">
        <f t="shared" si="20"/>
        <v>70.099999999999994</v>
      </c>
      <c r="BW7" s="55">
        <f t="shared" si="20"/>
        <v>70.400000000000006</v>
      </c>
      <c r="BX7" s="55">
        <f t="shared" si="20"/>
        <v>65.8</v>
      </c>
      <c r="BY7" s="55">
        <f t="shared" si="20"/>
        <v>65</v>
      </c>
      <c r="BZ7" s="55"/>
      <c r="CA7" s="56">
        <f>CA8</f>
        <v>27309</v>
      </c>
      <c r="CB7" s="56">
        <f t="shared" ref="CB7:CJ7" si="21">CB8</f>
        <v>26155</v>
      </c>
      <c r="CC7" s="56">
        <f t="shared" si="21"/>
        <v>27444</v>
      </c>
      <c r="CD7" s="56">
        <f t="shared" si="21"/>
        <v>28305</v>
      </c>
      <c r="CE7" s="56">
        <f t="shared" si="21"/>
        <v>29643</v>
      </c>
      <c r="CF7" s="56">
        <f t="shared" si="21"/>
        <v>34136</v>
      </c>
      <c r="CG7" s="56">
        <f t="shared" si="21"/>
        <v>34924</v>
      </c>
      <c r="CH7" s="56">
        <f t="shared" si="21"/>
        <v>35788</v>
      </c>
      <c r="CI7" s="56">
        <f t="shared" si="21"/>
        <v>37855</v>
      </c>
      <c r="CJ7" s="56">
        <f t="shared" si="21"/>
        <v>39289</v>
      </c>
      <c r="CK7" s="55"/>
      <c r="CL7" s="56">
        <f>CL8</f>
        <v>10547</v>
      </c>
      <c r="CM7" s="56">
        <f t="shared" ref="CM7:CU7" si="22">CM8</f>
        <v>10591</v>
      </c>
      <c r="CN7" s="56">
        <f t="shared" si="22"/>
        <v>11001</v>
      </c>
      <c r="CO7" s="56">
        <f t="shared" si="22"/>
        <v>12197</v>
      </c>
      <c r="CP7" s="56">
        <f t="shared" si="22"/>
        <v>12469</v>
      </c>
      <c r="CQ7" s="56">
        <f t="shared" si="22"/>
        <v>10130</v>
      </c>
      <c r="CR7" s="56">
        <f t="shared" si="22"/>
        <v>10244</v>
      </c>
      <c r="CS7" s="56">
        <f t="shared" si="22"/>
        <v>10602</v>
      </c>
      <c r="CT7" s="56">
        <f t="shared" si="22"/>
        <v>11234</v>
      </c>
      <c r="CU7" s="56">
        <f t="shared" si="22"/>
        <v>11512</v>
      </c>
      <c r="CV7" s="55"/>
      <c r="CW7" s="55">
        <f>CW8</f>
        <v>54.5</v>
      </c>
      <c r="CX7" s="55">
        <f t="shared" ref="CX7:DF7" si="23">CX8</f>
        <v>56</v>
      </c>
      <c r="CY7" s="55">
        <f t="shared" si="23"/>
        <v>58.9</v>
      </c>
      <c r="CZ7" s="55">
        <f t="shared" si="23"/>
        <v>70.099999999999994</v>
      </c>
      <c r="DA7" s="55">
        <f t="shared" si="23"/>
        <v>65.7</v>
      </c>
      <c r="DB7" s="55">
        <f t="shared" si="23"/>
        <v>63.4</v>
      </c>
      <c r="DC7" s="55">
        <f t="shared" si="23"/>
        <v>63.7</v>
      </c>
      <c r="DD7" s="55">
        <f t="shared" si="23"/>
        <v>63.3</v>
      </c>
      <c r="DE7" s="55">
        <f t="shared" si="23"/>
        <v>68.5</v>
      </c>
      <c r="DF7" s="55">
        <f t="shared" si="23"/>
        <v>67.099999999999994</v>
      </c>
      <c r="DG7" s="55"/>
      <c r="DH7" s="55">
        <f>DH8</f>
        <v>24</v>
      </c>
      <c r="DI7" s="55">
        <f t="shared" ref="DI7:DQ7" si="24">DI8</f>
        <v>23.1</v>
      </c>
      <c r="DJ7" s="55">
        <f t="shared" si="24"/>
        <v>23.3</v>
      </c>
      <c r="DK7" s="55">
        <f t="shared" si="24"/>
        <v>23.2</v>
      </c>
      <c r="DL7" s="55">
        <f t="shared" si="24"/>
        <v>19.600000000000001</v>
      </c>
      <c r="DM7" s="55">
        <f t="shared" si="24"/>
        <v>18.3</v>
      </c>
      <c r="DN7" s="55">
        <f t="shared" si="24"/>
        <v>17.7</v>
      </c>
      <c r="DO7" s="55">
        <f t="shared" si="24"/>
        <v>17.5</v>
      </c>
      <c r="DP7" s="55">
        <f t="shared" si="24"/>
        <v>17.5</v>
      </c>
      <c r="DQ7" s="55">
        <f t="shared" si="24"/>
        <v>17.3</v>
      </c>
      <c r="DR7" s="55"/>
      <c r="DS7" s="55">
        <f>DS8</f>
        <v>62.8</v>
      </c>
      <c r="DT7" s="55">
        <f t="shared" ref="DT7:EB7" si="25">DT8</f>
        <v>64.7</v>
      </c>
      <c r="DU7" s="55">
        <f t="shared" si="25"/>
        <v>66.7</v>
      </c>
      <c r="DV7" s="55">
        <f t="shared" si="25"/>
        <v>68</v>
      </c>
      <c r="DW7" s="55">
        <f t="shared" si="25"/>
        <v>67.7</v>
      </c>
      <c r="DX7" s="55">
        <f t="shared" si="25"/>
        <v>53.5</v>
      </c>
      <c r="DY7" s="55">
        <f t="shared" si="25"/>
        <v>54.1</v>
      </c>
      <c r="DZ7" s="55">
        <f t="shared" si="25"/>
        <v>54.6</v>
      </c>
      <c r="EA7" s="55">
        <f t="shared" si="25"/>
        <v>56.9</v>
      </c>
      <c r="EB7" s="55">
        <f t="shared" si="25"/>
        <v>58.1</v>
      </c>
      <c r="EC7" s="55"/>
      <c r="ED7" s="55">
        <f>ED8</f>
        <v>69.400000000000006</v>
      </c>
      <c r="EE7" s="55">
        <f t="shared" ref="EE7:EM7" si="26">EE8</f>
        <v>73.3</v>
      </c>
      <c r="EF7" s="55">
        <f t="shared" si="26"/>
        <v>77.400000000000006</v>
      </c>
      <c r="EG7" s="55">
        <f t="shared" si="26"/>
        <v>82</v>
      </c>
      <c r="EH7" s="55">
        <f t="shared" si="26"/>
        <v>82.1</v>
      </c>
      <c r="EI7" s="55">
        <f t="shared" si="26"/>
        <v>71.3</v>
      </c>
      <c r="EJ7" s="55">
        <f t="shared" si="26"/>
        <v>71.400000000000006</v>
      </c>
      <c r="EK7" s="55">
        <f t="shared" si="26"/>
        <v>71.7</v>
      </c>
      <c r="EL7" s="55">
        <f t="shared" si="26"/>
        <v>72.900000000000006</v>
      </c>
      <c r="EM7" s="55">
        <f t="shared" si="26"/>
        <v>73.900000000000006</v>
      </c>
      <c r="EN7" s="55"/>
      <c r="EO7" s="56">
        <f>EO8</f>
        <v>65437148</v>
      </c>
      <c r="EP7" s="56">
        <f t="shared" ref="EP7:EX7" si="27">EP8</f>
        <v>65765016</v>
      </c>
      <c r="EQ7" s="56">
        <f t="shared" si="27"/>
        <v>66427992</v>
      </c>
      <c r="ER7" s="56">
        <f t="shared" si="27"/>
        <v>67520713</v>
      </c>
      <c r="ES7" s="56">
        <f t="shared" si="27"/>
        <v>69194541</v>
      </c>
      <c r="ET7" s="56">
        <f t="shared" si="27"/>
        <v>39094598</v>
      </c>
      <c r="EU7" s="56">
        <f t="shared" si="27"/>
        <v>40683727</v>
      </c>
      <c r="EV7" s="56">
        <f t="shared" si="27"/>
        <v>41891213</v>
      </c>
      <c r="EW7" s="56">
        <f t="shared" si="27"/>
        <v>42806727</v>
      </c>
      <c r="EX7" s="56">
        <f t="shared" si="27"/>
        <v>43530781</v>
      </c>
      <c r="EY7" s="56"/>
    </row>
    <row r="8" spans="1:155" s="57" customFormat="1" x14ac:dyDescent="0.25">
      <c r="A8" s="38"/>
      <c r="B8" s="58">
        <v>2021</v>
      </c>
      <c r="C8" s="58">
        <v>232360</v>
      </c>
      <c r="D8" s="58">
        <v>46</v>
      </c>
      <c r="E8" s="58">
        <v>6</v>
      </c>
      <c r="F8" s="58">
        <v>0</v>
      </c>
      <c r="G8" s="58">
        <v>1</v>
      </c>
      <c r="H8" s="58" t="s">
        <v>167</v>
      </c>
      <c r="I8" s="58" t="s">
        <v>168</v>
      </c>
      <c r="J8" s="58" t="s">
        <v>169</v>
      </c>
      <c r="K8" s="58" t="s">
        <v>170</v>
      </c>
      <c r="L8" s="58" t="s">
        <v>171</v>
      </c>
      <c r="M8" s="58" t="s">
        <v>172</v>
      </c>
      <c r="N8" s="58" t="s">
        <v>173</v>
      </c>
      <c r="O8" s="58" t="s">
        <v>174</v>
      </c>
      <c r="P8" s="58" t="s">
        <v>175</v>
      </c>
      <c r="Q8" s="59">
        <v>12</v>
      </c>
      <c r="R8" s="58" t="s">
        <v>39</v>
      </c>
      <c r="S8" s="58" t="s">
        <v>176</v>
      </c>
      <c r="T8" s="58" t="s">
        <v>177</v>
      </c>
      <c r="U8" s="59">
        <v>61245</v>
      </c>
      <c r="V8" s="59">
        <v>9570</v>
      </c>
      <c r="W8" s="58" t="s">
        <v>178</v>
      </c>
      <c r="X8" s="58" t="s">
        <v>178</v>
      </c>
      <c r="Y8" s="60" t="s">
        <v>179</v>
      </c>
      <c r="Z8" s="59">
        <v>68</v>
      </c>
      <c r="AA8" s="59">
        <v>54</v>
      </c>
      <c r="AB8" s="59" t="s">
        <v>39</v>
      </c>
      <c r="AC8" s="59" t="s">
        <v>39</v>
      </c>
      <c r="AD8" s="59" t="s">
        <v>39</v>
      </c>
      <c r="AE8" s="59">
        <v>122</v>
      </c>
      <c r="AF8" s="59">
        <v>53</v>
      </c>
      <c r="AG8" s="59">
        <v>52</v>
      </c>
      <c r="AH8" s="59">
        <v>105</v>
      </c>
      <c r="AI8" s="61">
        <v>94.2</v>
      </c>
      <c r="AJ8" s="61">
        <v>93.1</v>
      </c>
      <c r="AK8" s="61">
        <v>91.2</v>
      </c>
      <c r="AL8" s="61">
        <v>98.4</v>
      </c>
      <c r="AM8" s="61">
        <v>109</v>
      </c>
      <c r="AN8" s="61">
        <v>96.6</v>
      </c>
      <c r="AO8" s="61">
        <v>97.2</v>
      </c>
      <c r="AP8" s="61">
        <v>96.9</v>
      </c>
      <c r="AQ8" s="61">
        <v>100.6</v>
      </c>
      <c r="AR8" s="61">
        <v>105.9</v>
      </c>
      <c r="AS8" s="61">
        <v>106.2</v>
      </c>
      <c r="AT8" s="61">
        <v>84.1</v>
      </c>
      <c r="AU8" s="61">
        <v>82.6</v>
      </c>
      <c r="AV8" s="61">
        <v>81.3</v>
      </c>
      <c r="AW8" s="61">
        <v>74.2</v>
      </c>
      <c r="AX8" s="61">
        <v>82.9</v>
      </c>
      <c r="AY8" s="61">
        <v>83.9</v>
      </c>
      <c r="AZ8" s="61">
        <v>84</v>
      </c>
      <c r="BA8" s="61">
        <v>84.3</v>
      </c>
      <c r="BB8" s="61">
        <v>80.7</v>
      </c>
      <c r="BC8" s="61">
        <v>82.2</v>
      </c>
      <c r="BD8" s="61">
        <v>86.6</v>
      </c>
      <c r="BE8" s="62">
        <v>0</v>
      </c>
      <c r="BF8" s="62">
        <v>0</v>
      </c>
      <c r="BG8" s="62">
        <v>0</v>
      </c>
      <c r="BH8" s="62">
        <v>1.9</v>
      </c>
      <c r="BI8" s="62">
        <v>0</v>
      </c>
      <c r="BJ8" s="62">
        <v>116.9</v>
      </c>
      <c r="BK8" s="62">
        <v>117.1</v>
      </c>
      <c r="BL8" s="62">
        <v>120.5</v>
      </c>
      <c r="BM8" s="62">
        <v>124.2</v>
      </c>
      <c r="BN8" s="62">
        <v>121.6</v>
      </c>
      <c r="BO8" s="62">
        <v>70.7</v>
      </c>
      <c r="BP8" s="61">
        <v>86.3</v>
      </c>
      <c r="BQ8" s="61">
        <v>83.5</v>
      </c>
      <c r="BR8" s="61">
        <v>82.9</v>
      </c>
      <c r="BS8" s="61">
        <v>71.099999999999994</v>
      </c>
      <c r="BT8" s="61">
        <v>75.599999999999994</v>
      </c>
      <c r="BU8" s="61">
        <v>69.7</v>
      </c>
      <c r="BV8" s="61">
        <v>70.099999999999994</v>
      </c>
      <c r="BW8" s="61">
        <v>70.400000000000006</v>
      </c>
      <c r="BX8" s="61">
        <v>65.8</v>
      </c>
      <c r="BY8" s="61">
        <v>65</v>
      </c>
      <c r="BZ8" s="61">
        <v>67.099999999999994</v>
      </c>
      <c r="CA8" s="62">
        <v>27309</v>
      </c>
      <c r="CB8" s="62">
        <v>26155</v>
      </c>
      <c r="CC8" s="62">
        <v>27444</v>
      </c>
      <c r="CD8" s="62">
        <v>28305</v>
      </c>
      <c r="CE8" s="62">
        <v>29643</v>
      </c>
      <c r="CF8" s="62">
        <v>34136</v>
      </c>
      <c r="CG8" s="62">
        <v>34924</v>
      </c>
      <c r="CH8" s="62">
        <v>35788</v>
      </c>
      <c r="CI8" s="62">
        <v>37855</v>
      </c>
      <c r="CJ8" s="62">
        <v>39289</v>
      </c>
      <c r="CK8" s="61">
        <v>59287</v>
      </c>
      <c r="CL8" s="62">
        <v>10547</v>
      </c>
      <c r="CM8" s="62">
        <v>10591</v>
      </c>
      <c r="CN8" s="62">
        <v>11001</v>
      </c>
      <c r="CO8" s="62">
        <v>12197</v>
      </c>
      <c r="CP8" s="62">
        <v>12469</v>
      </c>
      <c r="CQ8" s="62">
        <v>10130</v>
      </c>
      <c r="CR8" s="62">
        <v>10244</v>
      </c>
      <c r="CS8" s="62">
        <v>10602</v>
      </c>
      <c r="CT8" s="62">
        <v>11234</v>
      </c>
      <c r="CU8" s="62">
        <v>11512</v>
      </c>
      <c r="CV8" s="61">
        <v>17202</v>
      </c>
      <c r="CW8" s="62">
        <v>54.5</v>
      </c>
      <c r="CX8" s="62">
        <v>56</v>
      </c>
      <c r="CY8" s="62">
        <v>58.9</v>
      </c>
      <c r="CZ8" s="62">
        <v>70.099999999999994</v>
      </c>
      <c r="DA8" s="62">
        <v>65.7</v>
      </c>
      <c r="DB8" s="62">
        <v>63.4</v>
      </c>
      <c r="DC8" s="62">
        <v>63.7</v>
      </c>
      <c r="DD8" s="62">
        <v>63.3</v>
      </c>
      <c r="DE8" s="62">
        <v>68.5</v>
      </c>
      <c r="DF8" s="62">
        <v>67.099999999999994</v>
      </c>
      <c r="DG8" s="62">
        <v>56.4</v>
      </c>
      <c r="DH8" s="62">
        <v>24</v>
      </c>
      <c r="DI8" s="62">
        <v>23.1</v>
      </c>
      <c r="DJ8" s="62">
        <v>23.3</v>
      </c>
      <c r="DK8" s="62">
        <v>23.2</v>
      </c>
      <c r="DL8" s="62">
        <v>19.600000000000001</v>
      </c>
      <c r="DM8" s="62">
        <v>18.3</v>
      </c>
      <c r="DN8" s="62">
        <v>17.7</v>
      </c>
      <c r="DO8" s="62">
        <v>17.5</v>
      </c>
      <c r="DP8" s="62">
        <v>17.5</v>
      </c>
      <c r="DQ8" s="62">
        <v>17.3</v>
      </c>
      <c r="DR8" s="62">
        <v>24.8</v>
      </c>
      <c r="DS8" s="61">
        <v>62.8</v>
      </c>
      <c r="DT8" s="61">
        <v>64.7</v>
      </c>
      <c r="DU8" s="61">
        <v>66.7</v>
      </c>
      <c r="DV8" s="61">
        <v>68</v>
      </c>
      <c r="DW8" s="61">
        <v>67.7</v>
      </c>
      <c r="DX8" s="61">
        <v>53.5</v>
      </c>
      <c r="DY8" s="61">
        <v>54.1</v>
      </c>
      <c r="DZ8" s="61">
        <v>54.6</v>
      </c>
      <c r="EA8" s="61">
        <v>56.9</v>
      </c>
      <c r="EB8" s="61">
        <v>58.1</v>
      </c>
      <c r="EC8" s="61">
        <v>56</v>
      </c>
      <c r="ED8" s="61">
        <v>69.400000000000006</v>
      </c>
      <c r="EE8" s="61">
        <v>73.3</v>
      </c>
      <c r="EF8" s="61">
        <v>77.400000000000006</v>
      </c>
      <c r="EG8" s="61">
        <v>82</v>
      </c>
      <c r="EH8" s="61">
        <v>82.1</v>
      </c>
      <c r="EI8" s="61">
        <v>71.3</v>
      </c>
      <c r="EJ8" s="61">
        <v>71.400000000000006</v>
      </c>
      <c r="EK8" s="61">
        <v>71.7</v>
      </c>
      <c r="EL8" s="61">
        <v>72.900000000000006</v>
      </c>
      <c r="EM8" s="61">
        <v>73.900000000000006</v>
      </c>
      <c r="EN8" s="61">
        <v>70.7</v>
      </c>
      <c r="EO8" s="62">
        <v>65437148</v>
      </c>
      <c r="EP8" s="62">
        <v>65765016</v>
      </c>
      <c r="EQ8" s="62">
        <v>66427992</v>
      </c>
      <c r="ER8" s="62">
        <v>67520713</v>
      </c>
      <c r="ES8" s="62">
        <v>69194541</v>
      </c>
      <c r="ET8" s="62">
        <v>39094598</v>
      </c>
      <c r="EU8" s="62">
        <v>40683727</v>
      </c>
      <c r="EV8" s="62">
        <v>41891213</v>
      </c>
      <c r="EW8" s="62">
        <v>42806727</v>
      </c>
      <c r="EX8" s="62">
        <v>43530781</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2023-02-02T05:42:16Z</cp:lastPrinted>
  <dcterms:created xsi:type="dcterms:W3CDTF">2022-12-01T02:24:54Z</dcterms:created>
  <dcterms:modified xsi:type="dcterms:W3CDTF">2023-02-09T02:44:44Z</dcterms:modified>
  <cp:category/>
</cp:coreProperties>
</file>