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BC103000_総務部市町村課\理財G（全庁ファイルサーバー）\14 経営比較分析表\R4\03_市町村回答　→01.23〆\37_あま市\簡易水道\02 0131修正送付\"/>
    </mc:Choice>
  </mc:AlternateContent>
  <xr:revisionPtr revIDLastSave="0" documentId="13_ncr:1_{DA0BCD8A-ACC0-47DE-9A91-6DE4ABF48264}" xr6:coauthVersionLast="47" xr6:coauthVersionMax="47" xr10:uidLastSave="{00000000-0000-0000-0000-000000000000}"/>
  <workbookProtection workbookAlgorithmName="SHA-512" workbookHashValue="ppLFgLinLajc+rsESBvUqkRpSGHSuDrBEZ+9xVuAPJLghW1EQwOxUFtz4NsGgDCGh7GF6YENdaPZhFdISNW9nw==" workbookSaltValue="Ib9SY/YD+wrpd+2jfh2tkw=="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P10" i="4" s="1"/>
  <c r="O6" i="5"/>
  <c r="I10" i="4" s="1"/>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F85" i="4"/>
  <c r="E85" i="4"/>
  <c r="BB10" i="4"/>
  <c r="AT10" i="4"/>
  <c r="AL10" i="4"/>
  <c r="W10" i="4"/>
  <c r="B10" i="4"/>
  <c r="W8" i="4"/>
  <c r="P8" i="4"/>
  <c r="I8" i="4"/>
  <c r="B6" i="4"/>
</calcChain>
</file>

<file path=xl/sharedStrings.xml><?xml version="1.0" encoding="utf-8"?>
<sst xmlns="http://schemas.openxmlformats.org/spreadsheetml/2006/main" count="272" uniqueCount="114">
  <si>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</si>
  <si>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</si>
  <si>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</si>
  <si>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</si>
  <si>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</si>
  <si>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</si>
  <si>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</si>
  <si>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</si>
  <si>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</si>
  <si>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</si>
  <si>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</si>
  <si>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</si>
  <si>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</si>
  <si>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</si>
  <si>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</si>
  <si>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</si>
  <si>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</si>
  <si>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</si>
  <si>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</si>
  <si>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</si>
  <si>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</si>
  <si>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</si>
  <si>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</si>
  <si>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</si>
  <si>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</si>
  <si>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</si>
  <si>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</si>
  <si>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</si>
  <si>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</si>
  <si>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</si>
  <si>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</si>
  <si>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</si>
  <si>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</si>
  <si>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</si>
  <si>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</si>
  <si>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</si>
  <si>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</si>
  <si>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</si>
  <si>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</si>
  <si>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</si>
  <si>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</si>
  <si>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</si>
  <si>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</si>
  <si>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</si>
  <si>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</si>
  <si>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</si>
  <si>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</si>
  <si>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</si>
  <si>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</si>
  <si>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</si>
  <si>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</si>
  <si>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</si>
  <si>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</si>
  <si>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</si>
  <si>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</si>
  <si>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</si>
  <si>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</si>
  <si>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</si>
  <si>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</si>
  <si>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</si>
  <si>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</si>
  <si>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</si>
  <si>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</si>
  <si>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</si>
  <si>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</si>
  <si>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</si>
  <si>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</si>
  <si>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</si>
  <si>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</si>
  <si>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</si>
  <si>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</si>
  <si>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</si>
  <si>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</si>
  <si>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</si>
  <si>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</si>
  <si>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</si>
  <si>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</si>
  <si>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</si>
  <si>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</si>
  <si>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</si>
  <si>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</si>
  <si>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</si>
  <si>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</si>
  <si>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</si>
  <si>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</si>
  <si>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</si>
  <si>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</si>
  <si>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</si>
  <si>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</si>
  <si>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</si>
  <si>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</si>
  <si>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</si>
  <si>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</si>
  <si>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あま市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</si>
  <si>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</si>
  <si>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</si>
  <si>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</si>
  <si>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</si>
  <si>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</si>
  <si>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</si>
  <si>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</si>
  <si>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</si>
  <si>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</si>
  <si>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</si>
  <si>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</si>
  <si>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</si>
  <si>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</si>
  <si>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</si>
  <si>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</si>
  <si>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</si>
  <si>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</si>
  <si>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の健全性・効率性の指標はおおむね良好な数値を示しているものの、⑤料金回収率に見られるように、給水に係る費用を料金収入で賄えず、独立採算には程遠い状況にあるため、引き続き経営の効率化に努めます。
　老朽化の状況については、主に管路の老朽化が懸念されるため、その計画的な更新を検討していきます。
　上記の課題を解消するため、主に隣接する名古屋市との連携強化に努めます。
　令和２年度経営戦略策定済み（令和７年度見直し予定）</t>
    <rPh sb="1" eb="3">
      <t>ケイエイ</t>
    </rPh>
    <rPh sb="4" eb="7">
      <t>ケンゼンセイ</t>
    </rPh>
    <rPh sb="8" eb="10">
      <t>コウリツ</t>
    </rPh>
    <rPh sb="10" eb="11">
      <t>セイ</t>
    </rPh>
    <rPh sb="12" eb="14">
      <t>シヒョウ</t>
    </rPh>
    <rPh sb="19" eb="21">
      <t>リョウコウ</t>
    </rPh>
    <rPh sb="22" eb="24">
      <t>スウチ</t>
    </rPh>
    <rPh sb="25" eb="26">
      <t>シメ</t>
    </rPh>
    <rPh sb="35" eb="37">
      <t>リョウキン</t>
    </rPh>
    <rPh sb="37" eb="39">
      <t>カイシュウ</t>
    </rPh>
    <rPh sb="39" eb="40">
      <t>リツ</t>
    </rPh>
    <rPh sb="41" eb="42">
      <t>ミ</t>
    </rPh>
    <rPh sb="49" eb="51">
      <t>キュウスイ</t>
    </rPh>
    <rPh sb="52" eb="53">
      <t>カカワ</t>
    </rPh>
    <rPh sb="54" eb="56">
      <t>ヒヨウ</t>
    </rPh>
    <rPh sb="57" eb="59">
      <t>リョウキン</t>
    </rPh>
    <rPh sb="59" eb="61">
      <t>シュウニュウ</t>
    </rPh>
    <rPh sb="62" eb="63">
      <t>マカナ</t>
    </rPh>
    <rPh sb="66" eb="68">
      <t>ドクリツ</t>
    </rPh>
    <rPh sb="68" eb="70">
      <t>サイサン</t>
    </rPh>
    <rPh sb="72" eb="74">
      <t>ホドトオ</t>
    </rPh>
    <rPh sb="75" eb="77">
      <t>ジョウキョウ</t>
    </rPh>
    <rPh sb="83" eb="84">
      <t>ヒ</t>
    </rPh>
    <rPh sb="85" eb="86">
      <t>ツヅ</t>
    </rPh>
    <rPh sb="87" eb="89">
      <t>ケイエイ</t>
    </rPh>
    <rPh sb="90" eb="93">
      <t>コウリツカ</t>
    </rPh>
    <rPh sb="94" eb="95">
      <t>ツト</t>
    </rPh>
    <rPh sb="101" eb="104">
      <t>ロウキュウカ</t>
    </rPh>
    <rPh sb="105" eb="107">
      <t>ジョウキョウ</t>
    </rPh>
    <rPh sb="113" eb="114">
      <t>オモ</t>
    </rPh>
    <rPh sb="115" eb="117">
      <t>カンロ</t>
    </rPh>
    <rPh sb="118" eb="121">
      <t>ロウキュウカ</t>
    </rPh>
    <rPh sb="122" eb="124">
      <t>ケネン</t>
    </rPh>
    <rPh sb="132" eb="135">
      <t>ケイカクテキ</t>
    </rPh>
    <rPh sb="136" eb="138">
      <t>コウシン</t>
    </rPh>
    <rPh sb="139" eb="141">
      <t>ケントウ</t>
    </rPh>
    <rPh sb="150" eb="152">
      <t>ジョウキ</t>
    </rPh>
    <rPh sb="153" eb="155">
      <t>カダイ</t>
    </rPh>
    <rPh sb="156" eb="158">
      <t>カイショウ</t>
    </rPh>
    <rPh sb="163" eb="164">
      <t>オモ</t>
    </rPh>
    <rPh sb="165" eb="167">
      <t>リンセツ</t>
    </rPh>
    <rPh sb="169" eb="173">
      <t>ナゴヤシ</t>
    </rPh>
    <rPh sb="175" eb="177">
      <t>レンケイ</t>
    </rPh>
    <rPh sb="177" eb="179">
      <t>キョウカ</t>
    </rPh>
    <rPh sb="180" eb="181">
      <t>ツト</t>
    </rPh>
    <rPh sb="187" eb="189">
      <t>レイワ</t>
    </rPh>
    <rPh sb="190" eb="192">
      <t>ネンド</t>
    </rPh>
    <rPh sb="192" eb="194">
      <t>ケイエイ</t>
    </rPh>
    <rPh sb="194" eb="196">
      <t>センリャク</t>
    </rPh>
    <rPh sb="196" eb="198">
      <t>サクテイ</t>
    </rPh>
    <rPh sb="198" eb="199">
      <t>ズ</t>
    </rPh>
    <rPh sb="201" eb="203">
      <t>レイワ</t>
    </rPh>
    <rPh sb="204" eb="206">
      <t>ネンド</t>
    </rPh>
    <rPh sb="206" eb="208">
      <t>ミナオ</t>
    </rPh>
    <rPh sb="209" eb="211">
      <t>ヨテイ</t>
    </rPh>
    <phoneticPr fontId="4"/>
  </si>
  <si>
    <t>　①有形固定資産減価償却率は、平均値を下回っているため、固定資産全体を見ると老朽化は進んでいないようですが、②管路経年化率は、平均値を上回っており、管路については老朽化が進んでいると考えられます。
　③管路更新率は、名古屋市からの直圧給水工事の支障となる管路の更新を行ったため、当該指標は上昇しました。しかし、計画的な管路の更新は人的、財政的制約から進んでおらず、今後更新計画の検討をしていく必要があります。</t>
    <rPh sb="2" eb="4">
      <t>ユウケイ</t>
    </rPh>
    <rPh sb="4" eb="6">
      <t>コテイ</t>
    </rPh>
    <rPh sb="6" eb="8">
      <t>シサン</t>
    </rPh>
    <rPh sb="8" eb="10">
      <t>ゲンカ</t>
    </rPh>
    <rPh sb="10" eb="12">
      <t>ショウキャク</t>
    </rPh>
    <rPh sb="12" eb="13">
      <t>リツ</t>
    </rPh>
    <rPh sb="15" eb="18">
      <t>ヘイキンチ</t>
    </rPh>
    <rPh sb="19" eb="21">
      <t>シタマワ</t>
    </rPh>
    <rPh sb="28" eb="30">
      <t>コテイ</t>
    </rPh>
    <rPh sb="30" eb="32">
      <t>シサン</t>
    </rPh>
    <rPh sb="32" eb="34">
      <t>ゼンタイ</t>
    </rPh>
    <rPh sb="35" eb="36">
      <t>ミ</t>
    </rPh>
    <rPh sb="38" eb="41">
      <t>ロウキュウカ</t>
    </rPh>
    <rPh sb="42" eb="43">
      <t>スス</t>
    </rPh>
    <rPh sb="55" eb="57">
      <t>カンロ</t>
    </rPh>
    <rPh sb="57" eb="60">
      <t>ケイネンカ</t>
    </rPh>
    <rPh sb="60" eb="61">
      <t>リツ</t>
    </rPh>
    <rPh sb="63" eb="66">
      <t>ヘイキンチ</t>
    </rPh>
    <rPh sb="67" eb="69">
      <t>ウワマワ</t>
    </rPh>
    <rPh sb="74" eb="76">
      <t>カンロ</t>
    </rPh>
    <rPh sb="81" eb="84">
      <t>ロウキュウカ</t>
    </rPh>
    <rPh sb="85" eb="86">
      <t>スス</t>
    </rPh>
    <rPh sb="91" eb="92">
      <t>カンガ</t>
    </rPh>
    <rPh sb="101" eb="103">
      <t>カンロ</t>
    </rPh>
    <rPh sb="103" eb="105">
      <t>コウシン</t>
    </rPh>
    <rPh sb="105" eb="106">
      <t>リツ</t>
    </rPh>
    <rPh sb="108" eb="112">
      <t>ナゴヤシ</t>
    </rPh>
    <rPh sb="115" eb="116">
      <t>チョク</t>
    </rPh>
    <rPh sb="116" eb="117">
      <t>アツ</t>
    </rPh>
    <rPh sb="117" eb="119">
      <t>キュウスイ</t>
    </rPh>
    <rPh sb="119" eb="121">
      <t>コウジ</t>
    </rPh>
    <rPh sb="122" eb="124">
      <t>シショウ</t>
    </rPh>
    <rPh sb="127" eb="129">
      <t>カンロ</t>
    </rPh>
    <rPh sb="130" eb="132">
      <t>コウシン</t>
    </rPh>
    <rPh sb="133" eb="134">
      <t>オコナ</t>
    </rPh>
    <rPh sb="139" eb="141">
      <t>トウガイ</t>
    </rPh>
    <rPh sb="141" eb="143">
      <t>シヒョウ</t>
    </rPh>
    <rPh sb="144" eb="146">
      <t>ジョウショウ</t>
    </rPh>
    <rPh sb="155" eb="158">
      <t>ケイカクテキ</t>
    </rPh>
    <rPh sb="159" eb="161">
      <t>カンロ</t>
    </rPh>
    <rPh sb="162" eb="164">
      <t>コウシン</t>
    </rPh>
    <rPh sb="165" eb="167">
      <t>ジンテキ</t>
    </rPh>
    <rPh sb="168" eb="171">
      <t>ザイセイテキ</t>
    </rPh>
    <rPh sb="171" eb="173">
      <t>セイヤク</t>
    </rPh>
    <rPh sb="175" eb="176">
      <t>スス</t>
    </rPh>
    <rPh sb="182" eb="184">
      <t>コンゴ</t>
    </rPh>
    <rPh sb="184" eb="186">
      <t>コウシン</t>
    </rPh>
    <rPh sb="186" eb="188">
      <t>ケイカク</t>
    </rPh>
    <rPh sb="189" eb="191">
      <t>ケントウ</t>
    </rPh>
    <rPh sb="196" eb="198">
      <t>ヒツヨウ</t>
    </rPh>
    <phoneticPr fontId="4"/>
  </si>
  <si>
    <t>　①経常収支比率は、平均値を上回っているものの、⑤料金回収率に見られるように、料金収入で賄えない費用の財源に他会計繰入金を充てているため、引き続き費用削減等の経営改善に取り組みます。
　②累積欠損金比率は、累積欠損金が発生していないため０％です。
　③流動比率は、平均値を上回っているものの、令和３年度末の建設改良費に係る未払金が増加した影響が大きく、当該指標は低下しました。
　④企業債残高対給水収益比率は、平均値を下回っていますが、更新に伴う建設改良費に企業債を充てていくことで、当該指標は上昇していくと考えられます。
　⑤料金回収率は、令和２年度に実施した新型コロナウイルス感染症対策としての水道料金の減免を、令和３年度は実施しなかったため、当該指標は上昇しました。しかし、給水収益は減少していくと考えられるため、更なる費用の削減とともに料金収入の確保が必要となります。
　⑥給水原価は、平均値を下回るものの、小規模な事業であるためスケールメリットが働かず、割高になっています。今後も更なる費用の削減に努めます。
　⑦施設利用率は、平均値とほぼ同等であるため、適切な施設規模を維持できていると考えられます。
　⑧有収率は、平均値を上回っております。引き続き漏水調査等を行い、当該指標の上昇に努めます。</t>
    <rPh sb="2" eb="4">
      <t>ケイジョウ</t>
    </rPh>
    <rPh sb="4" eb="6">
      <t>シュウシ</t>
    </rPh>
    <rPh sb="6" eb="8">
      <t>ヒリツ</t>
    </rPh>
    <rPh sb="10" eb="13">
      <t>ヘイキンチ</t>
    </rPh>
    <rPh sb="14" eb="16">
      <t>ウワマワ</t>
    </rPh>
    <rPh sb="25" eb="27">
      <t>リョウキン</t>
    </rPh>
    <rPh sb="27" eb="29">
      <t>カイシュウ</t>
    </rPh>
    <rPh sb="29" eb="30">
      <t>リツ</t>
    </rPh>
    <rPh sb="31" eb="32">
      <t>ミ</t>
    </rPh>
    <rPh sb="39" eb="41">
      <t>リョウキン</t>
    </rPh>
    <rPh sb="41" eb="43">
      <t>シュウニュウ</t>
    </rPh>
    <rPh sb="44" eb="45">
      <t>マカナ</t>
    </rPh>
    <rPh sb="48" eb="50">
      <t>ヒヨウ</t>
    </rPh>
    <rPh sb="51" eb="53">
      <t>ザイゲン</t>
    </rPh>
    <rPh sb="54" eb="55">
      <t>タ</t>
    </rPh>
    <rPh sb="55" eb="57">
      <t>カイケイ</t>
    </rPh>
    <rPh sb="57" eb="59">
      <t>クリイレ</t>
    </rPh>
    <rPh sb="59" eb="60">
      <t>キン</t>
    </rPh>
    <rPh sb="61" eb="62">
      <t>ア</t>
    </rPh>
    <rPh sb="69" eb="70">
      <t>ヒ</t>
    </rPh>
    <rPh sb="71" eb="72">
      <t>ツヅ</t>
    </rPh>
    <rPh sb="73" eb="75">
      <t>ヒヨウ</t>
    </rPh>
    <rPh sb="75" eb="77">
      <t>サクゲン</t>
    </rPh>
    <rPh sb="77" eb="78">
      <t>トウ</t>
    </rPh>
    <rPh sb="79" eb="81">
      <t>ケイエイ</t>
    </rPh>
    <rPh sb="81" eb="83">
      <t>カイゼン</t>
    </rPh>
    <rPh sb="84" eb="85">
      <t>ト</t>
    </rPh>
    <rPh sb="86" eb="87">
      <t>ク</t>
    </rPh>
    <rPh sb="94" eb="96">
      <t>ルイセキ</t>
    </rPh>
    <rPh sb="96" eb="98">
      <t>ケッソン</t>
    </rPh>
    <rPh sb="98" eb="99">
      <t>キン</t>
    </rPh>
    <rPh sb="99" eb="101">
      <t>ヒリツ</t>
    </rPh>
    <rPh sb="103" eb="105">
      <t>ルイセキ</t>
    </rPh>
    <rPh sb="105" eb="107">
      <t>ケッソン</t>
    </rPh>
    <rPh sb="107" eb="108">
      <t>キン</t>
    </rPh>
    <rPh sb="109" eb="111">
      <t>ハッセイ</t>
    </rPh>
    <rPh sb="126" eb="128">
      <t>リュウドウ</t>
    </rPh>
    <rPh sb="128" eb="130">
      <t>ヒリツ</t>
    </rPh>
    <rPh sb="132" eb="135">
      <t>ヘイキンチ</t>
    </rPh>
    <rPh sb="136" eb="138">
      <t>ウワマワ</t>
    </rPh>
    <rPh sb="146" eb="148">
      <t>レイワ</t>
    </rPh>
    <rPh sb="149" eb="151">
      <t>ネンド</t>
    </rPh>
    <rPh sb="151" eb="152">
      <t>マツ</t>
    </rPh>
    <rPh sb="153" eb="155">
      <t>ケンセツ</t>
    </rPh>
    <rPh sb="155" eb="157">
      <t>カイリョウ</t>
    </rPh>
    <rPh sb="157" eb="158">
      <t>ヒ</t>
    </rPh>
    <rPh sb="159" eb="160">
      <t>カカ</t>
    </rPh>
    <rPh sb="161" eb="164">
      <t>ミバライキン</t>
    </rPh>
    <rPh sb="165" eb="167">
      <t>ゾウカ</t>
    </rPh>
    <rPh sb="169" eb="171">
      <t>エイキョウ</t>
    </rPh>
    <rPh sb="172" eb="173">
      <t>オオ</t>
    </rPh>
    <rPh sb="176" eb="178">
      <t>トウガイ</t>
    </rPh>
    <rPh sb="178" eb="180">
      <t>シヒョウ</t>
    </rPh>
    <rPh sb="181" eb="183">
      <t>テイカ</t>
    </rPh>
    <rPh sb="191" eb="193">
      <t>キギョウ</t>
    </rPh>
    <rPh sb="193" eb="194">
      <t>サイ</t>
    </rPh>
    <rPh sb="194" eb="195">
      <t>ザン</t>
    </rPh>
    <rPh sb="195" eb="196">
      <t>ダカ</t>
    </rPh>
    <rPh sb="196" eb="197">
      <t>タイ</t>
    </rPh>
    <rPh sb="197" eb="199">
      <t>キュウスイ</t>
    </rPh>
    <rPh sb="199" eb="201">
      <t>シュウエキ</t>
    </rPh>
    <rPh sb="201" eb="203">
      <t>ヒリツ</t>
    </rPh>
    <rPh sb="205" eb="208">
      <t>ヘイキンチ</t>
    </rPh>
    <rPh sb="209" eb="211">
      <t>シタマワ</t>
    </rPh>
    <rPh sb="218" eb="220">
      <t>コウシン</t>
    </rPh>
    <rPh sb="221" eb="222">
      <t>トモナ</t>
    </rPh>
    <rPh sb="223" eb="225">
      <t>ケンセツ</t>
    </rPh>
    <rPh sb="225" eb="227">
      <t>カイリョウ</t>
    </rPh>
    <rPh sb="227" eb="228">
      <t>ヒ</t>
    </rPh>
    <rPh sb="229" eb="231">
      <t>キギョウ</t>
    </rPh>
    <rPh sb="231" eb="232">
      <t>サイ</t>
    </rPh>
    <rPh sb="233" eb="234">
      <t>ア</t>
    </rPh>
    <rPh sb="242" eb="244">
      <t>トウガイ</t>
    </rPh>
    <rPh sb="244" eb="246">
      <t>シヒョウ</t>
    </rPh>
    <rPh sb="247" eb="249">
      <t>ジョウショウ</t>
    </rPh>
    <rPh sb="254" eb="255">
      <t>カンガ</t>
    </rPh>
    <rPh sb="264" eb="266">
      <t>リョウキン</t>
    </rPh>
    <rPh sb="266" eb="268">
      <t>カイシュウ</t>
    </rPh>
    <rPh sb="268" eb="269">
      <t>リツ</t>
    </rPh>
    <rPh sb="271" eb="273">
      <t>レイワ</t>
    </rPh>
    <rPh sb="274" eb="276">
      <t>ネンド</t>
    </rPh>
    <rPh sb="277" eb="279">
      <t>ジッシ</t>
    </rPh>
    <rPh sb="281" eb="283">
      <t>シンガタ</t>
    </rPh>
    <rPh sb="290" eb="293">
      <t>カンセンショウ</t>
    </rPh>
    <rPh sb="293" eb="295">
      <t>タイサク</t>
    </rPh>
    <rPh sb="299" eb="301">
      <t>スイドウ</t>
    </rPh>
    <rPh sb="301" eb="303">
      <t>リョウキン</t>
    </rPh>
    <rPh sb="304" eb="306">
      <t>ゲンメン</t>
    </rPh>
    <rPh sb="308" eb="310">
      <t>レイワ</t>
    </rPh>
    <rPh sb="311" eb="313">
      <t>ネンド</t>
    </rPh>
    <rPh sb="314" eb="316">
      <t>ジッシ</t>
    </rPh>
    <rPh sb="324" eb="328">
      <t>トウガイシヒョウ</t>
    </rPh>
    <rPh sb="329" eb="331">
      <t>ジョウショウ</t>
    </rPh>
    <rPh sb="340" eb="342">
      <t>キュウスイ</t>
    </rPh>
    <rPh sb="342" eb="344">
      <t>シュウエキ</t>
    </rPh>
    <rPh sb="345" eb="347">
      <t>ゲンショウ</t>
    </rPh>
    <rPh sb="352" eb="353">
      <t>カンガ</t>
    </rPh>
    <rPh sb="360" eb="361">
      <t>サラ</t>
    </rPh>
    <rPh sb="363" eb="365">
      <t>ヒヨウ</t>
    </rPh>
    <rPh sb="366" eb="368">
      <t>サクゲン</t>
    </rPh>
    <rPh sb="372" eb="374">
      <t>リョウキン</t>
    </rPh>
    <rPh sb="374" eb="376">
      <t>シュウニュウ</t>
    </rPh>
    <rPh sb="377" eb="379">
      <t>カクホ</t>
    </rPh>
    <rPh sb="380" eb="382">
      <t>ヒツヨウ</t>
    </rPh>
    <rPh sb="391" eb="393">
      <t>キュウスイ</t>
    </rPh>
    <rPh sb="393" eb="395">
      <t>ゲンカ</t>
    </rPh>
    <rPh sb="397" eb="400">
      <t>ヘイキンチ</t>
    </rPh>
    <rPh sb="401" eb="403">
      <t>シタマワ</t>
    </rPh>
    <rPh sb="408" eb="411">
      <t>ショウキボ</t>
    </rPh>
    <rPh sb="412" eb="414">
      <t>ジギョウ</t>
    </rPh>
    <rPh sb="428" eb="429">
      <t>ハタラ</t>
    </rPh>
    <rPh sb="432" eb="434">
      <t>ワリダカ</t>
    </rPh>
    <rPh sb="442" eb="444">
      <t>コンゴ</t>
    </rPh>
    <rPh sb="445" eb="446">
      <t>サラ</t>
    </rPh>
    <rPh sb="448" eb="450">
      <t>ヒヨウ</t>
    </rPh>
    <rPh sb="451" eb="453">
      <t>サクゲン</t>
    </rPh>
    <rPh sb="454" eb="455">
      <t>ツト</t>
    </rPh>
    <rPh sb="462" eb="464">
      <t>シセツ</t>
    </rPh>
    <rPh sb="464" eb="466">
      <t>リヨウ</t>
    </rPh>
    <rPh sb="466" eb="467">
      <t>リツ</t>
    </rPh>
    <rPh sb="469" eb="472">
      <t>ヘイキンチ</t>
    </rPh>
    <rPh sb="475" eb="477">
      <t>ドウトウ</t>
    </rPh>
    <rPh sb="483" eb="485">
      <t>テキセツ</t>
    </rPh>
    <rPh sb="486" eb="488">
      <t>シセツ</t>
    </rPh>
    <rPh sb="488" eb="490">
      <t>キボ</t>
    </rPh>
    <rPh sb="491" eb="493">
      <t>イジ</t>
    </rPh>
    <rPh sb="499" eb="500">
      <t>カンガ</t>
    </rPh>
    <rPh sb="509" eb="512">
      <t>ユウシュウリツ</t>
    </rPh>
    <rPh sb="514" eb="517">
      <t>ヘイキンチ</t>
    </rPh>
    <rPh sb="518" eb="520">
      <t>ウワマワ</t>
    </rPh>
    <rPh sb="527" eb="528">
      <t>ヒ</t>
    </rPh>
    <rPh sb="529" eb="530">
      <t>ツヅ</t>
    </rPh>
    <rPh sb="531" eb="533">
      <t>ロウスイ</t>
    </rPh>
    <rPh sb="533" eb="535">
      <t>チョウサ</t>
    </rPh>
    <rPh sb="535" eb="536">
      <t>トウ</t>
    </rPh>
    <rPh sb="537" eb="538">
      <t>オコナ</t>
    </rPh>
    <rPh sb="540" eb="542">
      <t>トウガイ</t>
    </rPh>
    <rPh sb="542" eb="544">
      <t>シヒョウ</t>
    </rPh>
    <rPh sb="545" eb="547">
      <t>ジョウショウ</t>
    </rPh>
    <rPh sb="548" eb="54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</si>
</sst>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formatCode="#,##0.00;&quot;△&quot;#,##0.00">
                  <c:v>0</c:v>
                </c:pt>
                <c:pt idx="3" formatCode="#,##0.00;&quot;△&quot;#,##0.00">
                  <c:v>0</c:v>
                </c:pt>
                <c:pt idx="4">
                  <c:v>0.97</c:v>
                </c:pt>
              </c:numCache>
            </c:numRef>
          </c:val>
          <c:extLst>
            <c:ext xmlns:c16="http://schemas.microsoft.com/office/drawing/2014/chart" uri="{C3380CC4-5D6E-409C-BE32-E72D297353CC}">
              <c16:uniqueId val="{00000000-A456-4AC5-8FAC-EAA3599B010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0.25</c:v>
                </c:pt>
                <c:pt idx="3">
                  <c:v>0.96</c:v>
                </c:pt>
                <c:pt idx="4">
                  <c:v>0.37</c:v>
                </c:pt>
              </c:numCache>
            </c:numRef>
          </c:val>
          <c:smooth val="0"/>
          <c:extLst>
            <c:ext xmlns:c16="http://schemas.microsoft.com/office/drawing/2014/chart" uri="{C3380CC4-5D6E-409C-BE32-E72D297353CC}">
              <c16:uniqueId val="{00000001-A456-4AC5-8FAC-EAA3599B010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49.49</c:v>
                </c:pt>
                <c:pt idx="3">
                  <c:v>51.31</c:v>
                </c:pt>
                <c:pt idx="4">
                  <c:v>51.72</c:v>
                </c:pt>
              </c:numCache>
            </c:numRef>
          </c:val>
          <c:extLst>
            <c:ext xmlns:c16="http://schemas.microsoft.com/office/drawing/2014/chart" uri="{C3380CC4-5D6E-409C-BE32-E72D297353CC}">
              <c16:uniqueId val="{00000000-5190-44F7-93E5-9AEFCA68CEE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49.65</c:v>
                </c:pt>
                <c:pt idx="3">
                  <c:v>51.52</c:v>
                </c:pt>
                <c:pt idx="4">
                  <c:v>48.75</c:v>
                </c:pt>
              </c:numCache>
            </c:numRef>
          </c:val>
          <c:smooth val="0"/>
          <c:extLst>
            <c:ext xmlns:c16="http://schemas.microsoft.com/office/drawing/2014/chart" uri="{C3380CC4-5D6E-409C-BE32-E72D297353CC}">
              <c16:uniqueId val="{00000001-5190-44F7-93E5-9AEFCA68CEE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85.25</c:v>
                </c:pt>
                <c:pt idx="3">
                  <c:v>83.23</c:v>
                </c:pt>
                <c:pt idx="4">
                  <c:v>83.45</c:v>
                </c:pt>
              </c:numCache>
            </c:numRef>
          </c:val>
          <c:extLst>
            <c:ext xmlns:c16="http://schemas.microsoft.com/office/drawing/2014/chart" uri="{C3380CC4-5D6E-409C-BE32-E72D297353CC}">
              <c16:uniqueId val="{00000000-E2D3-40F6-A4D9-45AB4823CAC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64.03</c:v>
                </c:pt>
                <c:pt idx="3">
                  <c:v>61.29</c:v>
                </c:pt>
                <c:pt idx="4">
                  <c:v>60.88</c:v>
                </c:pt>
              </c:numCache>
            </c:numRef>
          </c:val>
          <c:smooth val="0"/>
          <c:extLst>
            <c:ext xmlns:c16="http://schemas.microsoft.com/office/drawing/2014/chart" uri="{C3380CC4-5D6E-409C-BE32-E72D297353CC}">
              <c16:uniqueId val="{00000001-E2D3-40F6-A4D9-45AB4823CAC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110.93</c:v>
                </c:pt>
                <c:pt idx="3">
                  <c:v>106.76</c:v>
                </c:pt>
                <c:pt idx="4">
                  <c:v>107.53</c:v>
                </c:pt>
              </c:numCache>
            </c:numRef>
          </c:val>
          <c:extLst>
            <c:ext xmlns:c16="http://schemas.microsoft.com/office/drawing/2014/chart" uri="{C3380CC4-5D6E-409C-BE32-E72D297353CC}">
              <c16:uniqueId val="{00000000-A6C9-4C3A-8695-F734DA10DD8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88.54</c:v>
                </c:pt>
                <c:pt idx="3">
                  <c:v>97.61</c:v>
                </c:pt>
                <c:pt idx="4">
                  <c:v>98.78</c:v>
                </c:pt>
              </c:numCache>
            </c:numRef>
          </c:val>
          <c:smooth val="0"/>
          <c:extLst>
            <c:ext xmlns:c16="http://schemas.microsoft.com/office/drawing/2014/chart" uri="{C3380CC4-5D6E-409C-BE32-E72D297353CC}">
              <c16:uniqueId val="{00000001-A6C9-4C3A-8695-F734DA10DD8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10.58</c:v>
                </c:pt>
                <c:pt idx="3">
                  <c:v>19.41</c:v>
                </c:pt>
                <c:pt idx="4">
                  <c:v>17.190000000000001</c:v>
                </c:pt>
              </c:numCache>
            </c:numRef>
          </c:val>
          <c:extLst>
            <c:ext xmlns:c16="http://schemas.microsoft.com/office/drawing/2014/chart" uri="{C3380CC4-5D6E-409C-BE32-E72D297353CC}">
              <c16:uniqueId val="{00000000-CCC9-4DB4-A5FB-E6CDC297C15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29.03</c:v>
                </c:pt>
                <c:pt idx="3">
                  <c:v>24.16</c:v>
                </c:pt>
                <c:pt idx="4">
                  <c:v>29.81</c:v>
                </c:pt>
              </c:numCache>
            </c:numRef>
          </c:val>
          <c:smooth val="0"/>
          <c:extLst>
            <c:ext xmlns:c16="http://schemas.microsoft.com/office/drawing/2014/chart" uri="{C3380CC4-5D6E-409C-BE32-E72D297353CC}">
              <c16:uniqueId val="{00000001-CCC9-4DB4-A5FB-E6CDC297C15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20.440000000000001</c:v>
                </c:pt>
                <c:pt idx="3">
                  <c:v>20.440000000000001</c:v>
                </c:pt>
                <c:pt idx="4">
                  <c:v>20.34</c:v>
                </c:pt>
              </c:numCache>
            </c:numRef>
          </c:val>
          <c:extLst>
            <c:ext xmlns:c16="http://schemas.microsoft.com/office/drawing/2014/chart" uri="{C3380CC4-5D6E-409C-BE32-E72D297353CC}">
              <c16:uniqueId val="{00000000-EF50-43DD-8328-31177EBF6EC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11.18</c:v>
                </c:pt>
                <c:pt idx="3">
                  <c:v>18.829999999999998</c:v>
                </c:pt>
                <c:pt idx="4">
                  <c:v>18.05</c:v>
                </c:pt>
              </c:numCache>
            </c:numRef>
          </c:val>
          <c:smooth val="0"/>
          <c:extLst>
            <c:ext xmlns:c16="http://schemas.microsoft.com/office/drawing/2014/chart" uri="{C3380CC4-5D6E-409C-BE32-E72D297353CC}">
              <c16:uniqueId val="{00000001-EF50-43DD-8328-31177EBF6EC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F11-4086-A78B-FFE8C644CFB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163.30000000000001</c:v>
                </c:pt>
                <c:pt idx="3">
                  <c:v>143.65</c:v>
                </c:pt>
                <c:pt idx="4">
                  <c:v>155.82</c:v>
                </c:pt>
              </c:numCache>
            </c:numRef>
          </c:val>
          <c:smooth val="0"/>
          <c:extLst>
            <c:ext xmlns:c16="http://schemas.microsoft.com/office/drawing/2014/chart" uri="{C3380CC4-5D6E-409C-BE32-E72D297353CC}">
              <c16:uniqueId val="{00000001-BF11-4086-A78B-FFE8C644CFB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228.01</c:v>
                </c:pt>
                <c:pt idx="3">
                  <c:v>203.84</c:v>
                </c:pt>
                <c:pt idx="4">
                  <c:v>158.72999999999999</c:v>
                </c:pt>
              </c:numCache>
            </c:numRef>
          </c:val>
          <c:extLst>
            <c:ext xmlns:c16="http://schemas.microsoft.com/office/drawing/2014/chart" uri="{C3380CC4-5D6E-409C-BE32-E72D297353CC}">
              <c16:uniqueId val="{00000000-72EE-4C17-9817-13E16D2CB46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86.33</c:v>
                </c:pt>
                <c:pt idx="3">
                  <c:v>94.01</c:v>
                </c:pt>
                <c:pt idx="4">
                  <c:v>111.08</c:v>
                </c:pt>
              </c:numCache>
            </c:numRef>
          </c:val>
          <c:smooth val="0"/>
          <c:extLst>
            <c:ext xmlns:c16="http://schemas.microsoft.com/office/drawing/2014/chart" uri="{C3380CC4-5D6E-409C-BE32-E72D297353CC}">
              <c16:uniqueId val="{00000001-72EE-4C17-9817-13E16D2CB46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90.46</c:v>
                </c:pt>
                <c:pt idx="3">
                  <c:v>103.46</c:v>
                </c:pt>
                <c:pt idx="4">
                  <c:v>286.39999999999998</c:v>
                </c:pt>
              </c:numCache>
            </c:numRef>
          </c:val>
          <c:extLst>
            <c:ext xmlns:c16="http://schemas.microsoft.com/office/drawing/2014/chart" uri="{C3380CC4-5D6E-409C-BE32-E72D297353CC}">
              <c16:uniqueId val="{00000000-BF39-43BC-8BAD-2A70373879A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1077.8499999999999</c:v>
                </c:pt>
                <c:pt idx="3">
                  <c:v>1421.84</c:v>
                </c:pt>
                <c:pt idx="4">
                  <c:v>1596.62</c:v>
                </c:pt>
              </c:numCache>
            </c:numRef>
          </c:val>
          <c:smooth val="0"/>
          <c:extLst>
            <c:ext xmlns:c16="http://schemas.microsoft.com/office/drawing/2014/chart" uri="{C3380CC4-5D6E-409C-BE32-E72D297353CC}">
              <c16:uniqueId val="{00000001-BF39-43BC-8BAD-2A70373879A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41.14</c:v>
                </c:pt>
                <c:pt idx="3">
                  <c:v>37.01</c:v>
                </c:pt>
                <c:pt idx="4">
                  <c:v>38.869999999999997</c:v>
                </c:pt>
              </c:numCache>
            </c:numRef>
          </c:val>
          <c:extLst>
            <c:ext xmlns:c16="http://schemas.microsoft.com/office/drawing/2014/chart" uri="{C3380CC4-5D6E-409C-BE32-E72D297353CC}">
              <c16:uniqueId val="{00000000-6DE5-4750-AE9E-64A9836E9D0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46.51</c:v>
                </c:pt>
                <c:pt idx="3">
                  <c:v>35.72</c:v>
                </c:pt>
                <c:pt idx="4">
                  <c:v>33.659999999999997</c:v>
                </c:pt>
              </c:numCache>
            </c:numRef>
          </c:val>
          <c:smooth val="0"/>
          <c:extLst>
            <c:ext xmlns:c16="http://schemas.microsoft.com/office/drawing/2014/chart" uri="{C3380CC4-5D6E-409C-BE32-E72D297353CC}">
              <c16:uniqueId val="{00000001-6DE5-4750-AE9E-64A9836E9D0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368.89</c:v>
                </c:pt>
                <c:pt idx="3">
                  <c:v>395.16</c:v>
                </c:pt>
                <c:pt idx="4">
                  <c:v>364.18</c:v>
                </c:pt>
              </c:numCache>
            </c:numRef>
          </c:val>
          <c:extLst>
            <c:ext xmlns:c16="http://schemas.microsoft.com/office/drawing/2014/chart" uri="{C3380CC4-5D6E-409C-BE32-E72D297353CC}">
              <c16:uniqueId val="{00000000-DF5A-46A8-A073-82620180D61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481.17</c:v>
                </c:pt>
                <c:pt idx="3">
                  <c:v>471.3</c:v>
                </c:pt>
                <c:pt idx="4">
                  <c:v>506.68</c:v>
                </c:pt>
              </c:numCache>
            </c:numRef>
          </c:val>
          <c:smooth val="0"/>
          <c:extLst>
            <c:ext xmlns:c16="http://schemas.microsoft.com/office/drawing/2014/chart" uri="{C3380CC4-5D6E-409C-BE32-E72D297353CC}">
              <c16:uniqueId val="{00000001-DF5A-46A8-A073-82620180D61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愛知県　あま市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C4</v>
      </c>
      <c r="X8" s="75"/>
      <c r="Y8" s="75"/>
      <c r="Z8" s="75"/>
      <c r="AA8" s="75"/>
      <c r="AB8" s="75"/>
      <c r="AC8" s="75"/>
      <c r="AD8" s="75" t="str">
        <f>データ!$M$6</f>
        <v>非設置</v>
      </c>
      <c r="AE8" s="75"/>
      <c r="AF8" s="75"/>
      <c r="AG8" s="75"/>
      <c r="AH8" s="75"/>
      <c r="AI8" s="75"/>
      <c r="AJ8" s="75"/>
      <c r="AK8" s="2"/>
      <c r="AL8" s="66">
        <f>データ!$R$6</f>
        <v>88885</v>
      </c>
      <c r="AM8" s="66"/>
      <c r="AN8" s="66"/>
      <c r="AO8" s="66"/>
      <c r="AP8" s="66"/>
      <c r="AQ8" s="66"/>
      <c r="AR8" s="66"/>
      <c r="AS8" s="66"/>
      <c r="AT8" s="37">
        <f>データ!$S$6</f>
        <v>27.49</v>
      </c>
      <c r="AU8" s="38"/>
      <c r="AV8" s="38"/>
      <c r="AW8" s="38"/>
      <c r="AX8" s="38"/>
      <c r="AY8" s="38"/>
      <c r="AZ8" s="38"/>
      <c r="BA8" s="38"/>
      <c r="BB8" s="55">
        <f>データ!$T$6</f>
        <v>3233.36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35.840000000000003</v>
      </c>
      <c r="J10" s="38"/>
      <c r="K10" s="38"/>
      <c r="L10" s="38"/>
      <c r="M10" s="38"/>
      <c r="N10" s="38"/>
      <c r="O10" s="65"/>
      <c r="P10" s="55">
        <f>データ!$P$6</f>
        <v>2.4500000000000002</v>
      </c>
      <c r="Q10" s="55"/>
      <c r="R10" s="55"/>
      <c r="S10" s="55"/>
      <c r="T10" s="55"/>
      <c r="U10" s="55"/>
      <c r="V10" s="55"/>
      <c r="W10" s="66">
        <f>データ!$Q$6</f>
        <v>2425</v>
      </c>
      <c r="X10" s="66"/>
      <c r="Y10" s="66"/>
      <c r="Z10" s="66"/>
      <c r="AA10" s="66"/>
      <c r="AB10" s="66"/>
      <c r="AC10" s="66"/>
      <c r="AD10" s="2"/>
      <c r="AE10" s="2"/>
      <c r="AF10" s="2"/>
      <c r="AG10" s="2"/>
      <c r="AH10" s="2"/>
      <c r="AI10" s="2"/>
      <c r="AJ10" s="2"/>
      <c r="AK10" s="2"/>
      <c r="AL10" s="66">
        <f>データ!$U$6</f>
        <v>1152</v>
      </c>
      <c r="AM10" s="66"/>
      <c r="AN10" s="66"/>
      <c r="AO10" s="66"/>
      <c r="AP10" s="66"/>
      <c r="AQ10" s="66"/>
      <c r="AR10" s="66"/>
      <c r="AS10" s="66"/>
      <c r="AT10" s="37">
        <f>データ!$V$6</f>
        <v>0.22</v>
      </c>
      <c r="AU10" s="38"/>
      <c r="AV10" s="38"/>
      <c r="AW10" s="38"/>
      <c r="AX10" s="38"/>
      <c r="AY10" s="38"/>
      <c r="AZ10" s="38"/>
      <c r="BA10" s="38"/>
      <c r="BB10" s="55">
        <f>データ!$W$6</f>
        <v>5236.3599999999997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vYaPaunnhsfg/t1rXz7+dJXzC+GWXNmsxParMfP33gXVG+AICaamvpCSFTlyJJHgaenER/qXxBg9HPGDWRIPOQ==" saltValue="qx35GxxmxTt5+VE5sQMjU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232378</v>
      </c>
      <c r="D6" s="20">
        <f t="shared" si="3"/>
        <v>46</v>
      </c>
      <c r="E6" s="20">
        <f t="shared" si="3"/>
        <v>1</v>
      </c>
      <c r="F6" s="20">
        <f t="shared" si="3"/>
        <v>0</v>
      </c>
      <c r="G6" s="20">
        <f t="shared" si="3"/>
        <v>5</v>
      </c>
      <c r="H6" s="20" t="str">
        <f t="shared" si="3"/>
        <v>愛知県　あま市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35.840000000000003</v>
      </c>
      <c r="P6" s="21">
        <f t="shared" si="3"/>
        <v>2.4500000000000002</v>
      </c>
      <c r="Q6" s="21">
        <f t="shared" si="3"/>
        <v>2425</v>
      </c>
      <c r="R6" s="21">
        <f t="shared" si="3"/>
        <v>88885</v>
      </c>
      <c r="S6" s="21">
        <f t="shared" si="3"/>
        <v>27.49</v>
      </c>
      <c r="T6" s="21">
        <f t="shared" si="3"/>
        <v>3233.36</v>
      </c>
      <c r="U6" s="21">
        <f t="shared" si="3"/>
        <v>1152</v>
      </c>
      <c r="V6" s="21">
        <f t="shared" si="3"/>
        <v>0.22</v>
      </c>
      <c r="W6" s="21">
        <f t="shared" si="3"/>
        <v>5236.3599999999997</v>
      </c>
      <c r="X6" s="22" t="str">
        <f>IF(X7="",NA(),X7)</f>
        <v>-</v>
      </c>
      <c r="Y6" s="22" t="str">
        <f t="shared" ref="Y6:AG6" si="4">IF(Y7="",NA(),Y7)</f>
        <v>-</v>
      </c>
      <c r="Z6" s="22">
        <f t="shared" si="4"/>
        <v>110.93</v>
      </c>
      <c r="AA6" s="22">
        <f t="shared" si="4"/>
        <v>106.76</v>
      </c>
      <c r="AB6" s="22">
        <f t="shared" si="4"/>
        <v>107.53</v>
      </c>
      <c r="AC6" s="22" t="str">
        <f t="shared" si="4"/>
        <v>-</v>
      </c>
      <c r="AD6" s="22" t="str">
        <f t="shared" si="4"/>
        <v>-</v>
      </c>
      <c r="AE6" s="22">
        <f t="shared" si="4"/>
        <v>88.54</v>
      </c>
      <c r="AF6" s="22">
        <f t="shared" si="4"/>
        <v>97.61</v>
      </c>
      <c r="AG6" s="22">
        <f t="shared" si="4"/>
        <v>98.78</v>
      </c>
      <c r="AH6" s="21" t="str">
        <f>IF(AH7="","",IF(AH7="-","【-】","【"&amp;SUBSTITUTE(TEXT(AH7,"#,##0.00"),"-","△")&amp;"】"))</f>
        <v>【105.46】</v>
      </c>
      <c r="AI6" s="22" t="str">
        <f>IF(AI7="",NA(),AI7)</f>
        <v>-</v>
      </c>
      <c r="AJ6" s="22" t="str">
        <f t="shared" ref="AJ6:AR6" si="5">IF(AJ7="",NA(),AJ7)</f>
        <v>-</v>
      </c>
      <c r="AK6" s="21">
        <f t="shared" si="5"/>
        <v>0</v>
      </c>
      <c r="AL6" s="21">
        <f t="shared" si="5"/>
        <v>0</v>
      </c>
      <c r="AM6" s="21">
        <f t="shared" si="5"/>
        <v>0</v>
      </c>
      <c r="AN6" s="22" t="str">
        <f t="shared" si="5"/>
        <v>-</v>
      </c>
      <c r="AO6" s="22" t="str">
        <f t="shared" si="5"/>
        <v>-</v>
      </c>
      <c r="AP6" s="22">
        <f t="shared" si="5"/>
        <v>163.30000000000001</v>
      </c>
      <c r="AQ6" s="22">
        <f t="shared" si="5"/>
        <v>143.65</v>
      </c>
      <c r="AR6" s="22">
        <f t="shared" si="5"/>
        <v>155.82</v>
      </c>
      <c r="AS6" s="21" t="str">
        <f>IF(AS7="","",IF(AS7="-","【-】","【"&amp;SUBSTITUTE(TEXT(AS7,"#,##0.00"),"-","△")&amp;"】"))</f>
        <v>【28.96】</v>
      </c>
      <c r="AT6" s="22" t="str">
        <f>IF(AT7="",NA(),AT7)</f>
        <v>-</v>
      </c>
      <c r="AU6" s="22" t="str">
        <f t="shared" ref="AU6:BC6" si="6">IF(AU7="",NA(),AU7)</f>
        <v>-</v>
      </c>
      <c r="AV6" s="22">
        <f t="shared" si="6"/>
        <v>228.01</v>
      </c>
      <c r="AW6" s="22">
        <f t="shared" si="6"/>
        <v>203.84</v>
      </c>
      <c r="AX6" s="22">
        <f t="shared" si="6"/>
        <v>158.72999999999999</v>
      </c>
      <c r="AY6" s="22" t="str">
        <f t="shared" si="6"/>
        <v>-</v>
      </c>
      <c r="AZ6" s="22" t="str">
        <f t="shared" si="6"/>
        <v>-</v>
      </c>
      <c r="BA6" s="22">
        <f t="shared" si="6"/>
        <v>86.33</v>
      </c>
      <c r="BB6" s="22">
        <f t="shared" si="6"/>
        <v>94.01</v>
      </c>
      <c r="BC6" s="22">
        <f t="shared" si="6"/>
        <v>111.08</v>
      </c>
      <c r="BD6" s="21" t="str">
        <f>IF(BD7="","",IF(BD7="-","【-】","【"&amp;SUBSTITUTE(TEXT(BD7,"#,##0.00"),"-","△")&amp;"】"))</f>
        <v>【185.62】</v>
      </c>
      <c r="BE6" s="22" t="str">
        <f>IF(BE7="",NA(),BE7)</f>
        <v>-</v>
      </c>
      <c r="BF6" s="22" t="str">
        <f t="shared" ref="BF6:BN6" si="7">IF(BF7="",NA(),BF7)</f>
        <v>-</v>
      </c>
      <c r="BG6" s="22">
        <f t="shared" si="7"/>
        <v>90.46</v>
      </c>
      <c r="BH6" s="22">
        <f t="shared" si="7"/>
        <v>103.46</v>
      </c>
      <c r="BI6" s="22">
        <f t="shared" si="7"/>
        <v>286.39999999999998</v>
      </c>
      <c r="BJ6" s="22" t="str">
        <f t="shared" si="7"/>
        <v>-</v>
      </c>
      <c r="BK6" s="22" t="str">
        <f t="shared" si="7"/>
        <v>-</v>
      </c>
      <c r="BL6" s="22">
        <f t="shared" si="7"/>
        <v>1077.8499999999999</v>
      </c>
      <c r="BM6" s="22">
        <f t="shared" si="7"/>
        <v>1421.84</v>
      </c>
      <c r="BN6" s="22">
        <f t="shared" si="7"/>
        <v>1596.62</v>
      </c>
      <c r="BO6" s="21" t="str">
        <f>IF(BO7="","",IF(BO7="-","【-】","【"&amp;SUBSTITUTE(TEXT(BO7,"#,##0.00"),"-","△")&amp;"】"))</f>
        <v>【1,125.39】</v>
      </c>
      <c r="BP6" s="22" t="str">
        <f>IF(BP7="",NA(),BP7)</f>
        <v>-</v>
      </c>
      <c r="BQ6" s="22" t="str">
        <f t="shared" ref="BQ6:BY6" si="8">IF(BQ7="",NA(),BQ7)</f>
        <v>-</v>
      </c>
      <c r="BR6" s="22">
        <f t="shared" si="8"/>
        <v>41.14</v>
      </c>
      <c r="BS6" s="22">
        <f t="shared" si="8"/>
        <v>37.01</v>
      </c>
      <c r="BT6" s="22">
        <f t="shared" si="8"/>
        <v>38.869999999999997</v>
      </c>
      <c r="BU6" s="22" t="str">
        <f t="shared" si="8"/>
        <v>-</v>
      </c>
      <c r="BV6" s="22" t="str">
        <f t="shared" si="8"/>
        <v>-</v>
      </c>
      <c r="BW6" s="22">
        <f t="shared" si="8"/>
        <v>46.51</v>
      </c>
      <c r="BX6" s="22">
        <f t="shared" si="8"/>
        <v>35.72</v>
      </c>
      <c r="BY6" s="22">
        <f t="shared" si="8"/>
        <v>33.659999999999997</v>
      </c>
      <c r="BZ6" s="21" t="str">
        <f>IF(BZ7="","",IF(BZ7="-","【-】","【"&amp;SUBSTITUTE(TEXT(BZ7,"#,##0.00"),"-","△")&amp;"】"))</f>
        <v>【60.84】</v>
      </c>
      <c r="CA6" s="22" t="str">
        <f>IF(CA7="",NA(),CA7)</f>
        <v>-</v>
      </c>
      <c r="CB6" s="22" t="str">
        <f t="shared" ref="CB6:CJ6" si="9">IF(CB7="",NA(),CB7)</f>
        <v>-</v>
      </c>
      <c r="CC6" s="22">
        <f t="shared" si="9"/>
        <v>368.89</v>
      </c>
      <c r="CD6" s="22">
        <f t="shared" si="9"/>
        <v>395.16</v>
      </c>
      <c r="CE6" s="22">
        <f t="shared" si="9"/>
        <v>364.18</v>
      </c>
      <c r="CF6" s="22" t="str">
        <f t="shared" si="9"/>
        <v>-</v>
      </c>
      <c r="CG6" s="22" t="str">
        <f t="shared" si="9"/>
        <v>-</v>
      </c>
      <c r="CH6" s="22">
        <f t="shared" si="9"/>
        <v>481.17</v>
      </c>
      <c r="CI6" s="22">
        <f t="shared" si="9"/>
        <v>471.3</v>
      </c>
      <c r="CJ6" s="22">
        <f t="shared" si="9"/>
        <v>506.68</v>
      </c>
      <c r="CK6" s="21" t="str">
        <f>IF(CK7="","",IF(CK7="-","【-】","【"&amp;SUBSTITUTE(TEXT(CK7,"#,##0.00"),"-","△")&amp;"】"))</f>
        <v>【272.95】</v>
      </c>
      <c r="CL6" s="22" t="str">
        <f>IF(CL7="",NA(),CL7)</f>
        <v>-</v>
      </c>
      <c r="CM6" s="22" t="str">
        <f t="shared" ref="CM6:CU6" si="10">IF(CM7="",NA(),CM7)</f>
        <v>-</v>
      </c>
      <c r="CN6" s="22">
        <f t="shared" si="10"/>
        <v>49.49</v>
      </c>
      <c r="CO6" s="22">
        <f t="shared" si="10"/>
        <v>51.31</v>
      </c>
      <c r="CP6" s="22">
        <f t="shared" si="10"/>
        <v>51.72</v>
      </c>
      <c r="CQ6" s="22" t="str">
        <f t="shared" si="10"/>
        <v>-</v>
      </c>
      <c r="CR6" s="22" t="str">
        <f t="shared" si="10"/>
        <v>-</v>
      </c>
      <c r="CS6" s="22">
        <f t="shared" si="10"/>
        <v>49.65</v>
      </c>
      <c r="CT6" s="22">
        <f t="shared" si="10"/>
        <v>51.52</v>
      </c>
      <c r="CU6" s="22">
        <f t="shared" si="10"/>
        <v>48.75</v>
      </c>
      <c r="CV6" s="21" t="str">
        <f>IF(CV7="","",IF(CV7="-","【-】","【"&amp;SUBSTITUTE(TEXT(CV7,"#,##0.00"),"-","△")&amp;"】"))</f>
        <v>【51.15】</v>
      </c>
      <c r="CW6" s="22" t="str">
        <f>IF(CW7="",NA(),CW7)</f>
        <v>-</v>
      </c>
      <c r="CX6" s="22" t="str">
        <f t="shared" ref="CX6:DF6" si="11">IF(CX7="",NA(),CX7)</f>
        <v>-</v>
      </c>
      <c r="CY6" s="22">
        <f t="shared" si="11"/>
        <v>85.25</v>
      </c>
      <c r="CZ6" s="22">
        <f t="shared" si="11"/>
        <v>83.23</v>
      </c>
      <c r="DA6" s="22">
        <f t="shared" si="11"/>
        <v>83.45</v>
      </c>
      <c r="DB6" s="22" t="str">
        <f t="shared" si="11"/>
        <v>-</v>
      </c>
      <c r="DC6" s="22" t="str">
        <f t="shared" si="11"/>
        <v>-</v>
      </c>
      <c r="DD6" s="22">
        <f t="shared" si="11"/>
        <v>64.03</v>
      </c>
      <c r="DE6" s="22">
        <f t="shared" si="11"/>
        <v>61.29</v>
      </c>
      <c r="DF6" s="22">
        <f t="shared" si="11"/>
        <v>60.88</v>
      </c>
      <c r="DG6" s="21" t="str">
        <f>IF(DG7="","",IF(DG7="-","【-】","【"&amp;SUBSTITUTE(TEXT(DG7,"#,##0.00"),"-","△")&amp;"】"))</f>
        <v>【74.54】</v>
      </c>
      <c r="DH6" s="22" t="str">
        <f>IF(DH7="",NA(),DH7)</f>
        <v>-</v>
      </c>
      <c r="DI6" s="22" t="str">
        <f t="shared" ref="DI6:DQ6" si="12">IF(DI7="",NA(),DI7)</f>
        <v>-</v>
      </c>
      <c r="DJ6" s="22">
        <f t="shared" si="12"/>
        <v>10.58</v>
      </c>
      <c r="DK6" s="22">
        <f t="shared" si="12"/>
        <v>19.41</v>
      </c>
      <c r="DL6" s="22">
        <f t="shared" si="12"/>
        <v>17.190000000000001</v>
      </c>
      <c r="DM6" s="22" t="str">
        <f t="shared" si="12"/>
        <v>-</v>
      </c>
      <c r="DN6" s="22" t="str">
        <f t="shared" si="12"/>
        <v>-</v>
      </c>
      <c r="DO6" s="22">
        <f t="shared" si="12"/>
        <v>29.03</v>
      </c>
      <c r="DP6" s="22">
        <f t="shared" si="12"/>
        <v>24.16</v>
      </c>
      <c r="DQ6" s="22">
        <f t="shared" si="12"/>
        <v>29.81</v>
      </c>
      <c r="DR6" s="21" t="str">
        <f>IF(DR7="","",IF(DR7="-","【-】","【"&amp;SUBSTITUTE(TEXT(DR7,"#,##0.00"),"-","△")&amp;"】"))</f>
        <v>【35.99】</v>
      </c>
      <c r="DS6" s="22" t="str">
        <f>IF(DS7="",NA(),DS7)</f>
        <v>-</v>
      </c>
      <c r="DT6" s="22" t="str">
        <f t="shared" ref="DT6:EB6" si="13">IF(DT7="",NA(),DT7)</f>
        <v>-</v>
      </c>
      <c r="DU6" s="22">
        <f t="shared" si="13"/>
        <v>20.440000000000001</v>
      </c>
      <c r="DV6" s="22">
        <f t="shared" si="13"/>
        <v>20.440000000000001</v>
      </c>
      <c r="DW6" s="22">
        <f t="shared" si="13"/>
        <v>20.34</v>
      </c>
      <c r="DX6" s="22" t="str">
        <f t="shared" si="13"/>
        <v>-</v>
      </c>
      <c r="DY6" s="22" t="str">
        <f t="shared" si="13"/>
        <v>-</v>
      </c>
      <c r="DZ6" s="22">
        <f t="shared" si="13"/>
        <v>11.18</v>
      </c>
      <c r="EA6" s="22">
        <f t="shared" si="13"/>
        <v>18.829999999999998</v>
      </c>
      <c r="EB6" s="22">
        <f t="shared" si="13"/>
        <v>18.05</v>
      </c>
      <c r="EC6" s="21" t="str">
        <f>IF(EC7="","",IF(EC7="-","【-】","【"&amp;SUBSTITUTE(TEXT(EC7,"#,##0.00"),"-","△")&amp;"】"))</f>
        <v>【17.28】</v>
      </c>
      <c r="ED6" s="22" t="str">
        <f>IF(ED7="",NA(),ED7)</f>
        <v>-</v>
      </c>
      <c r="EE6" s="22" t="str">
        <f t="shared" ref="EE6:EM6" si="14">IF(EE7="",NA(),EE7)</f>
        <v>-</v>
      </c>
      <c r="EF6" s="21">
        <f t="shared" si="14"/>
        <v>0</v>
      </c>
      <c r="EG6" s="21">
        <f t="shared" si="14"/>
        <v>0</v>
      </c>
      <c r="EH6" s="22">
        <f t="shared" si="14"/>
        <v>0.97</v>
      </c>
      <c r="EI6" s="22" t="str">
        <f t="shared" si="14"/>
        <v>-</v>
      </c>
      <c r="EJ6" s="22" t="str">
        <f t="shared" si="14"/>
        <v>-</v>
      </c>
      <c r="EK6" s="22">
        <f t="shared" si="14"/>
        <v>0.25</v>
      </c>
      <c r="EL6" s="22">
        <f t="shared" si="14"/>
        <v>0.96</v>
      </c>
      <c r="EM6" s="22">
        <f t="shared" si="14"/>
        <v>0.37</v>
      </c>
      <c r="EN6" s="21" t="str">
        <f>IF(EN7="","",IF(EN7="-","【-】","【"&amp;SUBSTITUTE(TEXT(EN7,"#,##0.00"),"-","△")&amp;"】"))</f>
        <v>【0.32】</v>
      </c>
    </row>
    <row r="7" spans="1:144" s="23" customFormat="1" x14ac:dyDescent="0.2">
      <c r="A7" s="15"/>
      <c r="B7" s="24">
        <v>2021</v>
      </c>
      <c r="C7" s="24">
        <v>232378</v>
      </c>
      <c r="D7" s="24">
        <v>46</v>
      </c>
      <c r="E7" s="24">
        <v>1</v>
      </c>
      <c r="F7" s="24">
        <v>0</v>
      </c>
      <c r="G7" s="24">
        <v>5</v>
      </c>
      <c r="H7" s="24" t="s">
        <v>93</v>
      </c>
      <c r="I7" s="24" t="s">
        <v>94</v>
      </c>
      <c r="J7" s="24" t="s">
        <v>95</v>
      </c>
      <c r="K7" s="24" t="s">
        <v>96</v>
      </c>
      <c r="L7" s="24" t="s">
        <v>97</v>
      </c>
      <c r="M7" s="24" t="s">
        <v>98</v>
      </c>
      <c r="N7" s="25" t="s">
        <v>99</v>
      </c>
      <c r="O7" s="25">
        <v>35.840000000000003</v>
      </c>
      <c r="P7" s="25">
        <v>2.4500000000000002</v>
      </c>
      <c r="Q7" s="25">
        <v>2425</v>
      </c>
      <c r="R7" s="25">
        <v>88885</v>
      </c>
      <c r="S7" s="25">
        <v>27.49</v>
      </c>
      <c r="T7" s="25">
        <v>3233.36</v>
      </c>
      <c r="U7" s="25">
        <v>1152</v>
      </c>
      <c r="V7" s="25">
        <v>0.22</v>
      </c>
      <c r="W7" s="25">
        <v>5236.3599999999997</v>
      </c>
      <c r="X7" s="25" t="s">
        <v>99</v>
      </c>
      <c r="Y7" s="25" t="s">
        <v>99</v>
      </c>
      <c r="Z7" s="25">
        <v>110.93</v>
      </c>
      <c r="AA7" s="25">
        <v>106.76</v>
      </c>
      <c r="AB7" s="25">
        <v>107.53</v>
      </c>
      <c r="AC7" s="25" t="s">
        <v>99</v>
      </c>
      <c r="AD7" s="25" t="s">
        <v>99</v>
      </c>
      <c r="AE7" s="25">
        <v>88.54</v>
      </c>
      <c r="AF7" s="25">
        <v>97.61</v>
      </c>
      <c r="AG7" s="25">
        <v>98.78</v>
      </c>
      <c r="AH7" s="25">
        <v>105.46</v>
      </c>
      <c r="AI7" s="25" t="s">
        <v>99</v>
      </c>
      <c r="AJ7" s="25" t="s">
        <v>99</v>
      </c>
      <c r="AK7" s="25">
        <v>0</v>
      </c>
      <c r="AL7" s="25">
        <v>0</v>
      </c>
      <c r="AM7" s="25">
        <v>0</v>
      </c>
      <c r="AN7" s="25" t="s">
        <v>99</v>
      </c>
      <c r="AO7" s="25" t="s">
        <v>99</v>
      </c>
      <c r="AP7" s="25">
        <v>163.30000000000001</v>
      </c>
      <c r="AQ7" s="25">
        <v>143.65</v>
      </c>
      <c r="AR7" s="25">
        <v>155.82</v>
      </c>
      <c r="AS7" s="25">
        <v>28.96</v>
      </c>
      <c r="AT7" s="25" t="s">
        <v>99</v>
      </c>
      <c r="AU7" s="25" t="s">
        <v>99</v>
      </c>
      <c r="AV7" s="25">
        <v>228.01</v>
      </c>
      <c r="AW7" s="25">
        <v>203.84</v>
      </c>
      <c r="AX7" s="25">
        <v>158.72999999999999</v>
      </c>
      <c r="AY7" s="25" t="s">
        <v>99</v>
      </c>
      <c r="AZ7" s="25" t="s">
        <v>99</v>
      </c>
      <c r="BA7" s="25">
        <v>86.33</v>
      </c>
      <c r="BB7" s="25">
        <v>94.01</v>
      </c>
      <c r="BC7" s="25">
        <v>111.08</v>
      </c>
      <c r="BD7" s="25">
        <v>185.62</v>
      </c>
      <c r="BE7" s="25" t="s">
        <v>99</v>
      </c>
      <c r="BF7" s="25" t="s">
        <v>99</v>
      </c>
      <c r="BG7" s="25">
        <v>90.46</v>
      </c>
      <c r="BH7" s="25">
        <v>103.46</v>
      </c>
      <c r="BI7" s="25">
        <v>286.39999999999998</v>
      </c>
      <c r="BJ7" s="25" t="s">
        <v>99</v>
      </c>
      <c r="BK7" s="25" t="s">
        <v>99</v>
      </c>
      <c r="BL7" s="25">
        <v>1077.8499999999999</v>
      </c>
      <c r="BM7" s="25">
        <v>1421.84</v>
      </c>
      <c r="BN7" s="25">
        <v>1596.62</v>
      </c>
      <c r="BO7" s="25">
        <v>1125.3900000000001</v>
      </c>
      <c r="BP7" s="25" t="s">
        <v>99</v>
      </c>
      <c r="BQ7" s="25" t="s">
        <v>99</v>
      </c>
      <c r="BR7" s="25">
        <v>41.14</v>
      </c>
      <c r="BS7" s="25">
        <v>37.01</v>
      </c>
      <c r="BT7" s="25">
        <v>38.869999999999997</v>
      </c>
      <c r="BU7" s="25" t="s">
        <v>99</v>
      </c>
      <c r="BV7" s="25" t="s">
        <v>99</v>
      </c>
      <c r="BW7" s="25">
        <v>46.51</v>
      </c>
      <c r="BX7" s="25">
        <v>35.72</v>
      </c>
      <c r="BY7" s="25">
        <v>33.659999999999997</v>
      </c>
      <c r="BZ7" s="25">
        <v>60.84</v>
      </c>
      <c r="CA7" s="25" t="s">
        <v>99</v>
      </c>
      <c r="CB7" s="25" t="s">
        <v>99</v>
      </c>
      <c r="CC7" s="25">
        <v>368.89</v>
      </c>
      <c r="CD7" s="25">
        <v>395.16</v>
      </c>
      <c r="CE7" s="25">
        <v>364.18</v>
      </c>
      <c r="CF7" s="25" t="s">
        <v>99</v>
      </c>
      <c r="CG7" s="25" t="s">
        <v>99</v>
      </c>
      <c r="CH7" s="25">
        <v>481.17</v>
      </c>
      <c r="CI7" s="25">
        <v>471.3</v>
      </c>
      <c r="CJ7" s="25">
        <v>506.68</v>
      </c>
      <c r="CK7" s="25">
        <v>272.95</v>
      </c>
      <c r="CL7" s="25" t="s">
        <v>99</v>
      </c>
      <c r="CM7" s="25" t="s">
        <v>99</v>
      </c>
      <c r="CN7" s="25">
        <v>49.49</v>
      </c>
      <c r="CO7" s="25">
        <v>51.31</v>
      </c>
      <c r="CP7" s="25">
        <v>51.72</v>
      </c>
      <c r="CQ7" s="25" t="s">
        <v>99</v>
      </c>
      <c r="CR7" s="25" t="s">
        <v>99</v>
      </c>
      <c r="CS7" s="25">
        <v>49.65</v>
      </c>
      <c r="CT7" s="25">
        <v>51.52</v>
      </c>
      <c r="CU7" s="25">
        <v>48.75</v>
      </c>
      <c r="CV7" s="25">
        <v>51.15</v>
      </c>
      <c r="CW7" s="25" t="s">
        <v>99</v>
      </c>
      <c r="CX7" s="25" t="s">
        <v>99</v>
      </c>
      <c r="CY7" s="25">
        <v>85.25</v>
      </c>
      <c r="CZ7" s="25">
        <v>83.23</v>
      </c>
      <c r="DA7" s="25">
        <v>83.45</v>
      </c>
      <c r="DB7" s="25" t="s">
        <v>99</v>
      </c>
      <c r="DC7" s="25" t="s">
        <v>99</v>
      </c>
      <c r="DD7" s="25">
        <v>64.03</v>
      </c>
      <c r="DE7" s="25">
        <v>61.29</v>
      </c>
      <c r="DF7" s="25">
        <v>60.88</v>
      </c>
      <c r="DG7" s="25">
        <v>74.540000000000006</v>
      </c>
      <c r="DH7" s="25" t="s">
        <v>99</v>
      </c>
      <c r="DI7" s="25" t="s">
        <v>99</v>
      </c>
      <c r="DJ7" s="25">
        <v>10.58</v>
      </c>
      <c r="DK7" s="25">
        <v>19.41</v>
      </c>
      <c r="DL7" s="25">
        <v>17.190000000000001</v>
      </c>
      <c r="DM7" s="25" t="s">
        <v>99</v>
      </c>
      <c r="DN7" s="25" t="s">
        <v>99</v>
      </c>
      <c r="DO7" s="25">
        <v>29.03</v>
      </c>
      <c r="DP7" s="25">
        <v>24.16</v>
      </c>
      <c r="DQ7" s="25">
        <v>29.81</v>
      </c>
      <c r="DR7" s="25">
        <v>35.99</v>
      </c>
      <c r="DS7" s="25" t="s">
        <v>99</v>
      </c>
      <c r="DT7" s="25" t="s">
        <v>99</v>
      </c>
      <c r="DU7" s="25">
        <v>20.440000000000001</v>
      </c>
      <c r="DV7" s="25">
        <v>20.440000000000001</v>
      </c>
      <c r="DW7" s="25">
        <v>20.34</v>
      </c>
      <c r="DX7" s="25" t="s">
        <v>99</v>
      </c>
      <c r="DY7" s="25" t="s">
        <v>99</v>
      </c>
      <c r="DZ7" s="25">
        <v>11.18</v>
      </c>
      <c r="EA7" s="25">
        <v>18.829999999999998</v>
      </c>
      <c r="EB7" s="25">
        <v>18.05</v>
      </c>
      <c r="EC7" s="25">
        <v>17.28</v>
      </c>
      <c r="ED7" s="25" t="s">
        <v>99</v>
      </c>
      <c r="EE7" s="25" t="s">
        <v>99</v>
      </c>
      <c r="EF7" s="25">
        <v>0</v>
      </c>
      <c r="EG7" s="25">
        <v>0</v>
      </c>
      <c r="EH7" s="25">
        <v>0.97</v>
      </c>
      <c r="EI7" s="25" t="s">
        <v>99</v>
      </c>
      <c r="EJ7" s="25" t="s">
        <v>99</v>
      </c>
      <c r="EK7" s="25">
        <v>0.25</v>
      </c>
      <c r="EL7" s="25">
        <v>0.96</v>
      </c>
      <c r="EM7" s="25">
        <v>0.37</v>
      </c>
      <c r="EN7" s="25">
        <v>0.32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2023-01-31T09:22:07Z</cp:lastPrinted>
  <dcterms:created xsi:type="dcterms:W3CDTF">2022-12-01T01:00:21Z</dcterms:created>
  <dcterms:modified xsi:type="dcterms:W3CDTF">2023-01-31T09:22:10Z</dcterms:modified>
  <cp:category/>
</cp:coreProperties>
</file>