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DB1E3B06-E8BA-47FE-9806-8AB52F93FB51}" xr6:coauthVersionLast="36" xr6:coauthVersionMax="36" xr10:uidLastSave="{00000000-0000-0000-0000-000000000000}"/>
  <workbookProtection workbookAlgorithmName="SHA-512" workbookHashValue="IniYW+Kid/ZcxMA95Igy3ckT2fLni8Au4pJBHXB2hwmqbYGOvYBcdxv/uhfMrL2Tfwkl/7ZFOh/j+W+htqVgPA==" workbookSaltValue="zkSAhaezv3qdl3Xx4w6KD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<sst xmlns="http://schemas.openxmlformats.org/spreadsheetml/2006/main" count="237" uniqueCount="118">
  <si>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</si>
  <si>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</si>
  <si>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</si>
  <si>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</si>
  <si>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</si>
  <si>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</si>
  <si>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</si>
  <si>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</si>
  <si>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</si>
  <si>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</si>
  <si>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</si>
  <si>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</si>
  <si>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</si>
  <si>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</si>
  <si>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</si>
  <si>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</si>
  <si>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</si>
  <si>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</si>
  <si>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</si>
  <si>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</si>
  <si>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</si>
  <si>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</si>
  <si>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</si>
  <si>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</si>
  <si>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</si>
  <si>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</si>
  <si>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</si>
  <si>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</si>
  <si>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</si>
  <si>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</si>
  <si>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</si>
  <si>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</si>
  <si>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</si>
  <si>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</si>
  <si>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</si>
  <si>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</si>
  <si>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</si>
  <si>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</si>
  <si>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</si>
  <si>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</si>
  <si>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</si>
  <si>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</si>
  <si>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</si>
  <si>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</si>
  <si>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</si>
  <si>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</si>
  <si>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</si>
  <si>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</si>
  <si>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</si>
  <si>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</si>
  <si>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</si>
  <si>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</si>
  <si>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</si>
  <si>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</si>
  <si>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</si>
  <si>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</si>
  <si>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</si>
  <si>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</si>
  <si>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</si>
  <si>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</si>
  <si>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</si>
  <si>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</si>
  <si>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</si>
  <si>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</si>
  <si>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</si>
  <si>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</si>
  <si>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</si>
  <si>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</si>
  <si>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</si>
  <si>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</si>
  <si>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</si>
  <si>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</si>
  <si>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</si>
  <si>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</si>
  <si>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</si>
  <si>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</si>
  <si>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</si>
  <si>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</si>
  <si>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</si>
  <si>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</si>
  <si>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</si>
  <si>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</si>
  <si>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</si>
  <si>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</si>
  <si>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</si>
  <si>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</si>
  <si>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</si>
  <si>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</si>
  <si>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</si>
  <si>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</si>
  <si>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</si>
  <si>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</si>
  <si>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</si>
  <si>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</si>
  <si>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</si>
  <si>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</si>
  <si>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</si>
  <si>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</si>
  <si>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</si>
  <si>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</si>
  <si>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</si>
  <si>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</si>
  <si>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</si>
  <si>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</si>
  <si>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</si>
  <si>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</si>
  <si>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</si>
  <si>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</si>
  <si>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</si>
  <si>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</si>
  <si>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</si>
  <si>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</si>
  <si>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</si>
  <si>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</si>
  <si>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</si>
  <si>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未普及解消アクションプラン」により、下水道整備を着実に進めており、供用開始区域は拡大しているが、令和３年度はコロナ禍の水需要の変化により使用料収入が減少した。また、今後、景気の悪化による税収の減少や扶助費等の増加により一般会計からの繰入れが厳しくなることも想定される。そのため、下水道使用料の値上げの検討を含め経費回収率の向上を図る必要がある。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下水道事業経営戦略は、平成29年度から10年間を対象として策定している。経営比較分析等により効果を評価し、適宜、見直しを図りながら取組を着実に実行していく。令和６年度に見直し予定。</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50" eb="52">
      <t>レイワ</t>
    </rPh>
    <rPh sb="53" eb="55">
      <t>ネンド</t>
    </rPh>
    <rPh sb="59" eb="60">
      <t>カ</t>
    </rPh>
    <rPh sb="61" eb="64">
      <t>ミズジュヨウ</t>
    </rPh>
    <rPh sb="65" eb="67">
      <t>ヘンカ</t>
    </rPh>
    <rPh sb="70" eb="73">
      <t>シヨウリョウ</t>
    </rPh>
    <rPh sb="73" eb="75">
      <t>シュウニュウ</t>
    </rPh>
    <rPh sb="76" eb="78">
      <t>ゲンショウ</t>
    </rPh>
    <rPh sb="141" eb="144">
      <t>ゲスイドウ</t>
    </rPh>
    <rPh sb="144" eb="147">
      <t>シヨウリョウ</t>
    </rPh>
    <rPh sb="148" eb="150">
      <t>ネア</t>
    </rPh>
    <rPh sb="152" eb="154">
      <t>ケントウ</t>
    </rPh>
    <rPh sb="155" eb="156">
      <t>フク</t>
    </rPh>
    <rPh sb="157" eb="159">
      <t>ケイヒ</t>
    </rPh>
    <rPh sb="159" eb="161">
      <t>カイシュウ</t>
    </rPh>
    <rPh sb="161" eb="162">
      <t>リツ</t>
    </rPh>
    <rPh sb="163" eb="165">
      <t>コウジョウ</t>
    </rPh>
    <rPh sb="166" eb="167">
      <t>ハカ</t>
    </rPh>
    <rPh sb="168" eb="170">
      <t>ヒツヨウ</t>
    </rPh>
    <rPh sb="189" eb="191">
      <t>ケイカク</t>
    </rPh>
    <rPh sb="192" eb="193">
      <t>モト</t>
    </rPh>
    <rPh sb="196" eb="198">
      <t>カンキョ</t>
    </rPh>
    <rPh sb="198" eb="199">
      <t>トウ</t>
    </rPh>
    <rPh sb="237" eb="239">
      <t>コウシン</t>
    </rPh>
    <rPh sb="240" eb="242">
      <t>ジッシ</t>
    </rPh>
    <rPh sb="249" eb="252">
      <t>ゲスイドウ</t>
    </rPh>
    <rPh sb="252" eb="254">
      <t>ジギョウ</t>
    </rPh>
    <rPh sb="254" eb="256">
      <t>ケイエイ</t>
    </rPh>
    <rPh sb="256" eb="258">
      <t>センリャク</t>
    </rPh>
    <rPh sb="327" eb="329">
      <t>レイワ</t>
    </rPh>
    <rPh sb="330" eb="331">
      <t>ネン</t>
    </rPh>
    <rPh sb="331" eb="332">
      <t>ド</t>
    </rPh>
    <rPh sb="333" eb="335">
      <t>ミナオ</t>
    </rPh>
    <rPh sb="336" eb="338">
      <t>ヨテイ</t>
    </rPh>
    <phoneticPr fontId="15"/>
  </si>
  <si>
    <t>「①経常収支比率」は、一般会計からの繰入金により100％を超える良好な数値となっている。令和３年度は、一般会計繰入金の負担割合を見直したため比率が減少した。今後も、一般会計の財務状況によっては繰入金が減額されることも想定されるため、より一層の下水道使用料の確保と維持管理費の削減に取り組んでいく必要がある。
「②累積欠損金比率」は、純損失が生じていないため、欠損金が発生していない。
「③流動比率」は、毎年、ほぼ100％を上回る比率となっており、安定した経営を行える状態にある。
「④企業債残高対事業規模比率」は、下水道整備がピークの時期の企業債の償還が完了しておらず、また現在整備している事業の起債が続いているため比較的高い数値を示しているが、比率は減少傾向にある。
「⑤経費回収率」は、毎年、分流式下水道等に要する経費の積算において国が示す適正な使用料単価を150円としているため、大きな変動はない。しかし、コロナ禍の生活様式の変化により大口使用者の水需要が減少し、徐々に数値は悪化している。今後、下水道使用料の値上げの検討を含め、経費回収率の向上を目指していく。
「⑥汚水処理原価」は、毎年、分流式下水道等に要する経費の積算において国が示す適正な使用料単価を150円としているため、国庫補助金などの特定収入の増減がなければ、ほぼ横ばいとなる。類似団体等の平均値を上回っている要因は、市街地が点在しており管路を整備するための整備費用が高いこと、供用開始が遅く減価償却が終わっていない資産が多いことから資本費が高くなっているためである。
「⑦施設利用率」は、本市では処理施設を所有していないため、数値は出ていない。
「⑧水洗化率」は、平成30年度に集計漏れのあった区域の数値を調整した結果、大幅に数値が上昇した。今後も使用料収入を確保するため下水道接続促進活動の充実を図り、水洗化率の向上に努めていく。</t>
    <rPh sb="2" eb="4">
      <t>ケイジョウ</t>
    </rPh>
    <rPh sb="4" eb="6">
      <t>シュウシ</t>
    </rPh>
    <rPh sb="6" eb="8">
      <t>ヒリツ</t>
    </rPh>
    <rPh sb="11" eb="13">
      <t>イッパン</t>
    </rPh>
    <rPh sb="13" eb="15">
      <t>カイケイ</t>
    </rPh>
    <rPh sb="18" eb="20">
      <t>クリイレ</t>
    </rPh>
    <rPh sb="20" eb="21">
      <t>キン</t>
    </rPh>
    <rPh sb="29" eb="30">
      <t>コ</t>
    </rPh>
    <rPh sb="32" eb="34">
      <t>リョウコウ</t>
    </rPh>
    <rPh sb="35" eb="37">
      <t>スウチ</t>
    </rPh>
    <rPh sb="44" eb="46">
      <t>レイワ</t>
    </rPh>
    <rPh sb="47" eb="49">
      <t>ネンド</t>
    </rPh>
    <rPh sb="51" eb="55">
      <t>イッパンカイケイ</t>
    </rPh>
    <rPh sb="55" eb="58">
      <t>クリイレキン</t>
    </rPh>
    <rPh sb="59" eb="63">
      <t>フタンワリアイ</t>
    </rPh>
    <rPh sb="64" eb="66">
      <t>ミナオ</t>
    </rPh>
    <rPh sb="70" eb="72">
      <t>ヒリツ</t>
    </rPh>
    <rPh sb="73" eb="75">
      <t>ゲンショウ</t>
    </rPh>
    <rPh sb="96" eb="98">
      <t>クリイレ</t>
    </rPh>
    <rPh sb="98" eb="99">
      <t>キン</t>
    </rPh>
    <rPh sb="100" eb="102">
      <t>ゲンガク</t>
    </rPh>
    <rPh sb="108" eb="110">
      <t>ソウテイ</t>
    </rPh>
    <rPh sb="118" eb="120">
      <t>イッソウ</t>
    </rPh>
    <rPh sb="121" eb="124">
      <t>ゲスイドウ</t>
    </rPh>
    <rPh sb="124" eb="127">
      <t>シヨウリョウ</t>
    </rPh>
    <rPh sb="128" eb="130">
      <t>カクホ</t>
    </rPh>
    <rPh sb="131" eb="133">
      <t>イジ</t>
    </rPh>
    <rPh sb="133" eb="136">
      <t>カンリヒ</t>
    </rPh>
    <rPh sb="137" eb="139">
      <t>サクゲン</t>
    </rPh>
    <rPh sb="140" eb="141">
      <t>ト</t>
    </rPh>
    <rPh sb="142" eb="143">
      <t>ク</t>
    </rPh>
    <rPh sb="147" eb="149">
      <t>ヒツヨウ</t>
    </rPh>
    <rPh sb="156" eb="158">
      <t>ルイセキ</t>
    </rPh>
    <rPh sb="158" eb="161">
      <t>ケッソンキン</t>
    </rPh>
    <rPh sb="161" eb="163">
      <t>ヒリツ</t>
    </rPh>
    <rPh sb="166" eb="167">
      <t>ジュン</t>
    </rPh>
    <rPh sb="167" eb="169">
      <t>ソンシツ</t>
    </rPh>
    <rPh sb="170" eb="171">
      <t>ショウ</t>
    </rPh>
    <rPh sb="179" eb="182">
      <t>ケッソンキン</t>
    </rPh>
    <rPh sb="183" eb="185">
      <t>ハッセイ</t>
    </rPh>
    <rPh sb="194" eb="196">
      <t>リュウドウ</t>
    </rPh>
    <rPh sb="196" eb="198">
      <t>ヒリツ</t>
    </rPh>
    <rPh sb="201" eb="203">
      <t>マイトシ</t>
    </rPh>
    <rPh sb="211" eb="213">
      <t>ウワマワ</t>
    </rPh>
    <rPh sb="214" eb="216">
      <t>ヒリツ</t>
    </rPh>
    <rPh sb="223" eb="225">
      <t>アンテイ</t>
    </rPh>
    <rPh sb="227" eb="229">
      <t>ケイエイ</t>
    </rPh>
    <rPh sb="230" eb="231">
      <t>オコナ</t>
    </rPh>
    <rPh sb="233" eb="235">
      <t>ジョウタイ</t>
    </rPh>
    <rPh sb="242" eb="244">
      <t>キギョウ</t>
    </rPh>
    <rPh sb="244" eb="245">
      <t>サイ</t>
    </rPh>
    <rPh sb="245" eb="247">
      <t>ザンダカ</t>
    </rPh>
    <rPh sb="247" eb="248">
      <t>タイ</t>
    </rPh>
    <rPh sb="248" eb="250">
      <t>ジギョウ</t>
    </rPh>
    <rPh sb="250" eb="252">
      <t>キボ</t>
    </rPh>
    <rPh sb="252" eb="254">
      <t>ヒリツ</t>
    </rPh>
    <rPh sb="257" eb="260">
      <t>ゲスイドウ</t>
    </rPh>
    <rPh sb="260" eb="262">
      <t>セイビ</t>
    </rPh>
    <rPh sb="267" eb="269">
      <t>ジキ</t>
    </rPh>
    <rPh sb="270" eb="272">
      <t>キギョウ</t>
    </rPh>
    <rPh sb="272" eb="273">
      <t>サイ</t>
    </rPh>
    <rPh sb="274" eb="276">
      <t>ショウカン</t>
    </rPh>
    <rPh sb="277" eb="279">
      <t>カンリョウ</t>
    </rPh>
    <rPh sb="287" eb="289">
      <t>ゲンザイ</t>
    </rPh>
    <rPh sb="289" eb="291">
      <t>セイビ</t>
    </rPh>
    <rPh sb="295" eb="297">
      <t>ジギョウ</t>
    </rPh>
    <rPh sb="298" eb="300">
      <t>キサイ</t>
    </rPh>
    <rPh sb="301" eb="302">
      <t>ツヅ</t>
    </rPh>
    <rPh sb="308" eb="311">
      <t>ヒカクテキ</t>
    </rPh>
    <rPh sb="311" eb="312">
      <t>タカ</t>
    </rPh>
    <rPh sb="313" eb="315">
      <t>スウチ</t>
    </rPh>
    <rPh sb="316" eb="317">
      <t>シメ</t>
    </rPh>
    <rPh sb="323" eb="325">
      <t>ヒリツ</t>
    </rPh>
    <rPh sb="326" eb="328">
      <t>ゲンショウ</t>
    </rPh>
    <rPh sb="328" eb="330">
      <t>ケイコウ</t>
    </rPh>
    <rPh sb="337" eb="339">
      <t>ケイヒ</t>
    </rPh>
    <rPh sb="339" eb="341">
      <t>カイシュウ</t>
    </rPh>
    <rPh sb="341" eb="342">
      <t>リツ</t>
    </rPh>
    <rPh sb="368" eb="369">
      <t>クニ</t>
    </rPh>
    <rPh sb="370" eb="371">
      <t>シメ</t>
    </rPh>
    <rPh sb="372" eb="374">
      <t>テキセイ</t>
    </rPh>
    <rPh sb="409" eb="410">
      <t>カ</t>
    </rPh>
    <rPh sb="411" eb="415">
      <t>セイカツヨウシキ</t>
    </rPh>
    <rPh sb="416" eb="418">
      <t>ヘンカ</t>
    </rPh>
    <rPh sb="421" eb="423">
      <t>オオグチ</t>
    </rPh>
    <rPh sb="423" eb="426">
      <t>シヨウシャ</t>
    </rPh>
    <rPh sb="427" eb="430">
      <t>ミズジュヨウ</t>
    </rPh>
    <rPh sb="431" eb="433">
      <t>ゲンショウ</t>
    </rPh>
    <rPh sb="435" eb="437">
      <t>ジョジョ</t>
    </rPh>
    <rPh sb="438" eb="440">
      <t>スウチ</t>
    </rPh>
    <rPh sb="441" eb="443">
      <t>アッカ</t>
    </rPh>
    <rPh sb="448" eb="450">
      <t>コンゴ</t>
    </rPh>
    <rPh sb="451" eb="454">
      <t>ゲスイドウ</t>
    </rPh>
    <rPh sb="454" eb="457">
      <t>シヨウリョウ</t>
    </rPh>
    <rPh sb="458" eb="460">
      <t>ネア</t>
    </rPh>
    <rPh sb="462" eb="464">
      <t>ケントウ</t>
    </rPh>
    <rPh sb="465" eb="466">
      <t>フク</t>
    </rPh>
    <rPh sb="468" eb="470">
      <t>ケイヒ</t>
    </rPh>
    <rPh sb="470" eb="472">
      <t>カイシュウ</t>
    </rPh>
    <rPh sb="472" eb="473">
      <t>リツ</t>
    </rPh>
    <rPh sb="474" eb="476">
      <t>コウジョウ</t>
    </rPh>
    <rPh sb="477" eb="479">
      <t>メザ</t>
    </rPh>
    <rPh sb="487" eb="489">
      <t>オスイ</t>
    </rPh>
    <rPh sb="489" eb="491">
      <t>ショリ</t>
    </rPh>
    <rPh sb="491" eb="493">
      <t>ゲンカ</t>
    </rPh>
    <rPh sb="496" eb="498">
      <t>マイトシ</t>
    </rPh>
    <rPh sb="499" eb="501">
      <t>ブンリュウ</t>
    </rPh>
    <rPh sb="501" eb="502">
      <t>シキ</t>
    </rPh>
    <rPh sb="502" eb="505">
      <t>ゲスイドウ</t>
    </rPh>
    <rPh sb="505" eb="506">
      <t>トウ</t>
    </rPh>
    <rPh sb="507" eb="508">
      <t>ヨウ</t>
    </rPh>
    <rPh sb="510" eb="512">
      <t>ケイヒ</t>
    </rPh>
    <rPh sb="513" eb="515">
      <t>セキサン</t>
    </rPh>
    <rPh sb="519" eb="520">
      <t>クニ</t>
    </rPh>
    <rPh sb="521" eb="522">
      <t>シメ</t>
    </rPh>
    <rPh sb="523" eb="525">
      <t>テキセイ</t>
    </rPh>
    <rPh sb="526" eb="529">
      <t>シヨウリョウ</t>
    </rPh>
    <rPh sb="529" eb="531">
      <t>タンカ</t>
    </rPh>
    <rPh sb="535" eb="536">
      <t>エン</t>
    </rPh>
    <rPh sb="544" eb="546">
      <t>コッコ</t>
    </rPh>
    <rPh sb="546" eb="549">
      <t>ホジョキン</t>
    </rPh>
    <rPh sb="552" eb="554">
      <t>トクテイ</t>
    </rPh>
    <rPh sb="554" eb="556">
      <t>シュウニュウ</t>
    </rPh>
    <rPh sb="557" eb="559">
      <t>ゾウゲン</t>
    </rPh>
    <rPh sb="567" eb="568">
      <t>ヨコ</t>
    </rPh>
    <rPh sb="578" eb="579">
      <t>トウ</t>
    </rPh>
    <rPh sb="580" eb="583">
      <t>ヘイキンチ</t>
    </rPh>
    <rPh sb="584" eb="586">
      <t>ウワマワ</t>
    </rPh>
    <rPh sb="590" eb="592">
      <t>ヨウイン</t>
    </rPh>
    <rPh sb="594" eb="597">
      <t>シガイチ</t>
    </rPh>
    <rPh sb="598" eb="600">
      <t>テンザイ</t>
    </rPh>
    <rPh sb="604" eb="606">
      <t>カンロ</t>
    </rPh>
    <rPh sb="607" eb="609">
      <t>セイビ</t>
    </rPh>
    <rPh sb="614" eb="616">
      <t>セイビ</t>
    </rPh>
    <rPh sb="616" eb="618">
      <t>ヒヨウ</t>
    </rPh>
    <rPh sb="619" eb="620">
      <t>タカ</t>
    </rPh>
    <rPh sb="624" eb="626">
      <t>キョウヨウ</t>
    </rPh>
    <rPh sb="626" eb="628">
      <t>カイシ</t>
    </rPh>
    <rPh sb="629" eb="630">
      <t>オソ</t>
    </rPh>
    <rPh sb="631" eb="633">
      <t>ゲンカ</t>
    </rPh>
    <rPh sb="633" eb="635">
      <t>ショウキャク</t>
    </rPh>
    <rPh sb="636" eb="637">
      <t>オ</t>
    </rPh>
    <rPh sb="643" eb="645">
      <t>シサン</t>
    </rPh>
    <rPh sb="646" eb="647">
      <t>オオ</t>
    </rPh>
    <rPh sb="652" eb="654">
      <t>シホン</t>
    </rPh>
    <rPh sb="654" eb="655">
      <t>ヒ</t>
    </rPh>
    <rPh sb="656" eb="657">
      <t>タカ</t>
    </rPh>
    <rPh sb="672" eb="674">
      <t>シセツ</t>
    </rPh>
    <rPh sb="674" eb="677">
      <t>リヨウリツ</t>
    </rPh>
    <rPh sb="699" eb="700">
      <t>カズ</t>
    </rPh>
    <rPh sb="711" eb="714">
      <t>スイセンカ</t>
    </rPh>
    <rPh sb="714" eb="715">
      <t>リツ</t>
    </rPh>
    <rPh sb="718" eb="720">
      <t>ヘイセイ</t>
    </rPh>
    <rPh sb="722" eb="724">
      <t>ネンド</t>
    </rPh>
    <rPh sb="725" eb="727">
      <t>シュウケイ</t>
    </rPh>
    <rPh sb="727" eb="728">
      <t>モ</t>
    </rPh>
    <rPh sb="733" eb="735">
      <t>クイキ</t>
    </rPh>
    <rPh sb="736" eb="738">
      <t>スウチ</t>
    </rPh>
    <rPh sb="739" eb="741">
      <t>チョウセイ</t>
    </rPh>
    <rPh sb="743" eb="745">
      <t>ケッカ</t>
    </rPh>
    <rPh sb="746" eb="748">
      <t>オオハバ</t>
    </rPh>
    <rPh sb="749" eb="751">
      <t>スウチ</t>
    </rPh>
    <rPh sb="752" eb="754">
      <t>ジョウショウ</t>
    </rPh>
    <rPh sb="757" eb="759">
      <t>コンゴ</t>
    </rPh>
    <rPh sb="760" eb="763">
      <t>シヨウリョウ</t>
    </rPh>
    <rPh sb="763" eb="765">
      <t>シュウニュウ</t>
    </rPh>
    <rPh sb="766" eb="768">
      <t>カクホ</t>
    </rPh>
    <rPh sb="788" eb="791">
      <t>スイセンカ</t>
    </rPh>
    <rPh sb="791" eb="792">
      <t>リツ</t>
    </rPh>
    <rPh sb="793" eb="795">
      <t>コウジョウ</t>
    </rPh>
    <rPh sb="796" eb="797">
      <t>ツト</t>
    </rPh>
    <phoneticPr fontId="15"/>
  </si>
  <si>
    <t>「①有形固定資産減価償却率」は、法定耐用年数を超えた償却資産はほとんどなく、既存資産の償却が年々進んでいる。類似団体と比較し、供用開始年度が遅いため、減価償却率が低くなっている。
「②管渠老朽化率」は、雨水管の一部が法定耐用年数を迎えており、年数の経過とともに増加しているが、管路の新規整備事業を実施しており布設延長が増加しているため割合は低下している。平成30年度からストックマネジメント計画に基づいた管路の調査点検を実施している。その結果を基に、リスクを総合的に評価し、平準化等を図った更新事業を実施していく。
「③管渠改善率」は、改善の必要な管渠が比較的少なく、本格的な更新事業を実施していないため、低い数値で推移している。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0">
      <t>キゾン</t>
    </rPh>
    <rPh sb="40" eb="42">
      <t>シサン</t>
    </rPh>
    <rPh sb="43" eb="45">
      <t>ショウキャク</t>
    </rPh>
    <rPh sb="46" eb="48">
      <t>ネンネン</t>
    </rPh>
    <rPh sb="48" eb="49">
      <t>スス</t>
    </rPh>
    <rPh sb="54" eb="56">
      <t>ルイジ</t>
    </rPh>
    <rPh sb="56" eb="58">
      <t>ダンタイ</t>
    </rPh>
    <rPh sb="59" eb="61">
      <t>ヒカク</t>
    </rPh>
    <rPh sb="63" eb="65">
      <t>キョウヨウ</t>
    </rPh>
    <rPh sb="65" eb="67">
      <t>カイシ</t>
    </rPh>
    <rPh sb="67" eb="69">
      <t>ネンド</t>
    </rPh>
    <rPh sb="70" eb="71">
      <t>オソ</t>
    </rPh>
    <rPh sb="75" eb="77">
      <t>ゲンカ</t>
    </rPh>
    <rPh sb="77" eb="79">
      <t>ショウキャク</t>
    </rPh>
    <rPh sb="79" eb="80">
      <t>リツ</t>
    </rPh>
    <rPh sb="81" eb="82">
      <t>ヒク</t>
    </rPh>
    <rPh sb="92" eb="94">
      <t>カンキョ</t>
    </rPh>
    <rPh sb="94" eb="97">
      <t>ロウキュウカ</t>
    </rPh>
    <rPh sb="97" eb="98">
      <t>リツ</t>
    </rPh>
    <rPh sb="101" eb="104">
      <t>ウスイカン</t>
    </rPh>
    <rPh sb="105" eb="107">
      <t>イチブ</t>
    </rPh>
    <rPh sb="108" eb="110">
      <t>ホウテイ</t>
    </rPh>
    <rPh sb="110" eb="112">
      <t>タイヨウ</t>
    </rPh>
    <rPh sb="112" eb="114">
      <t>ネンスウ</t>
    </rPh>
    <rPh sb="115" eb="116">
      <t>ムカ</t>
    </rPh>
    <rPh sb="121" eb="123">
      <t>ネンスウ</t>
    </rPh>
    <rPh sb="124" eb="126">
      <t>ケイカ</t>
    </rPh>
    <rPh sb="130" eb="132">
      <t>ゾウカ</t>
    </rPh>
    <rPh sb="138" eb="140">
      <t>カンロ</t>
    </rPh>
    <rPh sb="141" eb="143">
      <t>シンキ</t>
    </rPh>
    <rPh sb="143" eb="147">
      <t>セイビジギョウ</t>
    </rPh>
    <rPh sb="148" eb="150">
      <t>ジッシ</t>
    </rPh>
    <rPh sb="154" eb="158">
      <t>フセツエンチョウ</t>
    </rPh>
    <rPh sb="159" eb="161">
      <t>ゾウカ</t>
    </rPh>
    <rPh sb="167" eb="169">
      <t>ワリアイ</t>
    </rPh>
    <rPh sb="170" eb="172">
      <t>テイカ</t>
    </rPh>
    <rPh sb="177" eb="179">
      <t>ヘイセイ</t>
    </rPh>
    <rPh sb="181" eb="183">
      <t>ネンド</t>
    </rPh>
    <rPh sb="195" eb="197">
      <t>ケイカク</t>
    </rPh>
    <rPh sb="198" eb="199">
      <t>モト</t>
    </rPh>
    <rPh sb="202" eb="204">
      <t>カンロ</t>
    </rPh>
    <rPh sb="205" eb="207">
      <t>チョウサ</t>
    </rPh>
    <rPh sb="207" eb="209">
      <t>テンケン</t>
    </rPh>
    <rPh sb="210" eb="212">
      <t>ジッシ</t>
    </rPh>
    <rPh sb="219" eb="221">
      <t>ケッカ</t>
    </rPh>
    <rPh sb="222" eb="223">
      <t>モト</t>
    </rPh>
    <rPh sb="229" eb="232">
      <t>ソウゴウテキ</t>
    </rPh>
    <rPh sb="233" eb="235">
      <t>ヒョウカ</t>
    </rPh>
    <rPh sb="237" eb="240">
      <t>ヘイジュンカ</t>
    </rPh>
    <rPh sb="240" eb="241">
      <t>トウ</t>
    </rPh>
    <rPh sb="242" eb="243">
      <t>ハカ</t>
    </rPh>
    <rPh sb="245" eb="247">
      <t>コウシン</t>
    </rPh>
    <rPh sb="247" eb="249">
      <t>ジギョウ</t>
    </rPh>
    <rPh sb="250" eb="252">
      <t>ジッシ</t>
    </rPh>
    <rPh sb="260" eb="262">
      <t>カンキョ</t>
    </rPh>
    <rPh sb="262" eb="264">
      <t>カイゼン</t>
    </rPh>
    <rPh sb="264" eb="265">
      <t>リツ</t>
    </rPh>
    <rPh sb="268" eb="270">
      <t>カイゼン</t>
    </rPh>
    <rPh sb="271" eb="273">
      <t>ヒツヨウ</t>
    </rPh>
    <rPh sb="274" eb="276">
      <t>カンキョ</t>
    </rPh>
    <rPh sb="277" eb="280">
      <t>ヒカクテキ</t>
    </rPh>
    <rPh sb="280" eb="281">
      <t>スク</t>
    </rPh>
    <rPh sb="284" eb="287">
      <t>ホンカクテキ</t>
    </rPh>
    <rPh sb="288" eb="290">
      <t>コウシン</t>
    </rPh>
    <rPh sb="290" eb="292">
      <t>ジギョウ</t>
    </rPh>
    <rPh sb="293" eb="295">
      <t>ジッシ</t>
    </rPh>
    <rPh sb="303" eb="304">
      <t>ヒク</t>
    </rPh>
    <rPh sb="305" eb="307">
      <t>スウチ</t>
    </rPh>
    <rPh sb="308" eb="310">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</si>
</sst>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0.21</c:v>
                </c:pt>
                <c:pt idx="1">
                  <c:v>0.13</c:v>
                </c:pt>
                <c:pt idx="2">
                  <c:v>0.2</c:v>
                </c:pt>
                <c:pt idx="3">
                  <c:v>0.09</c:v>
                </c:pt>
                <c:pt idx="4">
                  <c:v>0.11</c:v>
                </c:pt>
              </c:numCache>
            </c:numRef>
          </c:val>
          <c:extLst>
            <c:ext xmlns:c16="http://schemas.microsoft.com/office/drawing/2014/chart" uri="{C3380CC4-5D6E-409C-BE32-E72D297353CC}">
              <c16:uniqueId val="{00000000-DD20-498A-B6CA-F41A317FE1B6}"/>
            </c:ext>
          </c:extLst>
        </c:ser>
        <c:dLbls>
          <c:showLegendKey val="0"/>
          <c:showVal val="0"/>
          <c:showCatName val="0"/>
          <c:showSerName val="0"/>
          <c:showPercent val="0"/>
          <c:showBubbleSize val="0"/>
        </c:dLbls>
        <c:gapWidth val="150"/>
        <c:axId val="544235312"/>
        <c:axId val="5442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0.21</c:v>
                </c:pt>
                <c:pt idx="2">
                  <c:v>0.19</c:v>
                </c:pt>
                <c:pt idx="3">
                  <c:v>0.19</c:v>
                </c:pt>
                <c:pt idx="4">
                  <c:v>0.19</c:v>
                </c:pt>
              </c:numCache>
            </c:numRef>
          </c:val>
          <c:smooth val="0"/>
          <c:extLst>
            <c:ext xmlns:c16="http://schemas.microsoft.com/office/drawing/2014/chart" uri="{C3380CC4-5D6E-409C-BE32-E72D297353CC}">
              <c16:uniqueId val="{00000001-DD20-498A-B6CA-F41A317FE1B6}"/>
            </c:ext>
          </c:extLst>
        </c:ser>
        <c:dLbls>
          <c:showLegendKey val="0"/>
          <c:showVal val="0"/>
          <c:showCatName val="0"/>
          <c:showSerName val="0"/>
          <c:showPercent val="0"/>
          <c:showBubbleSize val="0"/>
        </c:dLbls>
        <c:marker val="1"/>
        <c:smooth val="0"/>
        <c:axId val="544235312"/>
        <c:axId val="544236880"/>
      </c:lineChart>
      <c:dateAx>
        <c:axId val="544235312"/>
        <c:scaling>
          <c:orientation val="minMax"/>
        </c:scaling>
        <c:delete val="1"/>
        <c:axPos val="b"/>
        <c:numFmt formatCode="&quot;H&quot;yy" sourceLinked="1"/>
        <c:majorTickMark val="none"/>
        <c:minorTickMark val="none"/>
        <c:tickLblPos val="none"/>
        <c:crossAx val="544236880"/>
        <c:crosses val="autoZero"/>
        <c:auto val="1"/>
        <c:lblOffset val="100"/>
        <c:baseTimeUnit val="years"/>
      </c:dateAx>
      <c:valAx>
        <c:axId val="5442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6B-4385-A698-DB23D3FA2C03}"/>
            </c:ext>
          </c:extLst>
        </c:ser>
        <c:dLbls>
          <c:showLegendKey val="0"/>
          <c:showVal val="0"/>
          <c:showCatName val="0"/>
          <c:showSerName val="0"/>
          <c:showPercent val="0"/>
          <c:showBubbleSize val="0"/>
        </c:dLbls>
        <c:gapWidth val="150"/>
        <c:axId val="544230216"/>
        <c:axId val="5442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61.93</c:v>
                </c:pt>
                <c:pt idx="2">
                  <c:v>61.32</c:v>
                </c:pt>
                <c:pt idx="3">
                  <c:v>61.7</c:v>
                </c:pt>
                <c:pt idx="4">
                  <c:v>63.04</c:v>
                </c:pt>
              </c:numCache>
            </c:numRef>
          </c:val>
          <c:smooth val="0"/>
          <c:extLst>
            <c:ext xmlns:c16="http://schemas.microsoft.com/office/drawing/2014/chart" uri="{C3380CC4-5D6E-409C-BE32-E72D297353CC}">
              <c16:uniqueId val="{00000001-186B-4385-A698-DB23D3FA2C03}"/>
            </c:ext>
          </c:extLst>
        </c:ser>
        <c:dLbls>
          <c:showLegendKey val="0"/>
          <c:showVal val="0"/>
          <c:showCatName val="0"/>
          <c:showSerName val="0"/>
          <c:showPercent val="0"/>
          <c:showBubbleSize val="0"/>
        </c:dLbls>
        <c:marker val="1"/>
        <c:smooth val="0"/>
        <c:axId val="544230216"/>
        <c:axId val="544232176"/>
      </c:lineChart>
      <c:dateAx>
        <c:axId val="544230216"/>
        <c:scaling>
          <c:orientation val="minMax"/>
        </c:scaling>
        <c:delete val="1"/>
        <c:axPos val="b"/>
        <c:numFmt formatCode="&quot;H&quot;yy" sourceLinked="1"/>
        <c:majorTickMark val="none"/>
        <c:minorTickMark val="none"/>
        <c:tickLblPos val="none"/>
        <c:crossAx val="544232176"/>
        <c:crosses val="autoZero"/>
        <c:auto val="1"/>
        <c:lblOffset val="100"/>
        <c:baseTimeUnit val="years"/>
      </c:dateAx>
      <c:valAx>
        <c:axId val="5442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90.96</c:v>
                </c:pt>
                <c:pt idx="1">
                  <c:v>94.45</c:v>
                </c:pt>
                <c:pt idx="2">
                  <c:v>94.49</c:v>
                </c:pt>
                <c:pt idx="3">
                  <c:v>94.31</c:v>
                </c:pt>
                <c:pt idx="4">
                  <c:v>94.33</c:v>
                </c:pt>
              </c:numCache>
            </c:numRef>
          </c:val>
          <c:extLst>
            <c:ext xmlns:c16="http://schemas.microsoft.com/office/drawing/2014/chart" uri="{C3380CC4-5D6E-409C-BE32-E72D297353CC}">
              <c16:uniqueId val="{00000000-6E2D-4E90-9367-ED03552D3AF2}"/>
            </c:ext>
          </c:extLst>
        </c:ser>
        <c:dLbls>
          <c:showLegendKey val="0"/>
          <c:showVal val="0"/>
          <c:showCatName val="0"/>
          <c:showSerName val="0"/>
          <c:showPercent val="0"/>
          <c:showBubbleSize val="0"/>
        </c:dLbls>
        <c:gapWidth val="150"/>
        <c:axId val="545208288"/>
        <c:axId val="54520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88.14</c:v>
                </c:pt>
                <c:pt idx="1">
                  <c:v>94.45</c:v>
                </c:pt>
                <c:pt idx="2">
                  <c:v>94.58</c:v>
                </c:pt>
                <c:pt idx="3">
                  <c:v>94.56</c:v>
                </c:pt>
                <c:pt idx="4">
                  <c:v>94.75</c:v>
                </c:pt>
              </c:numCache>
            </c:numRef>
          </c:val>
          <c:smooth val="0"/>
          <c:extLst>
            <c:ext xmlns:c16="http://schemas.microsoft.com/office/drawing/2014/chart" uri="{C3380CC4-5D6E-409C-BE32-E72D297353CC}">
              <c16:uniqueId val="{00000001-6E2D-4E90-9367-ED03552D3AF2}"/>
            </c:ext>
          </c:extLst>
        </c:ser>
        <c:dLbls>
          <c:showLegendKey val="0"/>
          <c:showVal val="0"/>
          <c:showCatName val="0"/>
          <c:showSerName val="0"/>
          <c:showPercent val="0"/>
          <c:showBubbleSize val="0"/>
        </c:dLbls>
        <c:marker val="1"/>
        <c:smooth val="0"/>
        <c:axId val="545208288"/>
        <c:axId val="545205936"/>
      </c:lineChart>
      <c:dateAx>
        <c:axId val="545208288"/>
        <c:scaling>
          <c:orientation val="minMax"/>
        </c:scaling>
        <c:delete val="1"/>
        <c:axPos val="b"/>
        <c:numFmt formatCode="&quot;H&quot;yy" sourceLinked="1"/>
        <c:majorTickMark val="none"/>
        <c:minorTickMark val="none"/>
        <c:tickLblPos val="none"/>
        <c:crossAx val="545205936"/>
        <c:crosses val="autoZero"/>
        <c:auto val="1"/>
        <c:lblOffset val="100"/>
        <c:baseTimeUnit val="years"/>
      </c:dateAx>
      <c:valAx>
        <c:axId val="54520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2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105.47</c:v>
                </c:pt>
                <c:pt idx="1">
                  <c:v>104.8</c:v>
                </c:pt>
                <c:pt idx="2">
                  <c:v>107.39</c:v>
                </c:pt>
                <c:pt idx="3">
                  <c:v>107.82</c:v>
                </c:pt>
                <c:pt idx="4">
                  <c:v>104</c:v>
                </c:pt>
              </c:numCache>
            </c:numRef>
          </c:val>
          <c:extLst>
            <c:ext xmlns:c16="http://schemas.microsoft.com/office/drawing/2014/chart" uri="{C3380CC4-5D6E-409C-BE32-E72D297353CC}">
              <c16:uniqueId val="{00000000-AE28-441C-8F5E-86EB9F907E07}"/>
            </c:ext>
          </c:extLst>
        </c:ser>
        <c:dLbls>
          <c:showLegendKey val="0"/>
          <c:showVal val="0"/>
          <c:showCatName val="0"/>
          <c:showSerName val="0"/>
          <c:showPercent val="0"/>
          <c:showBubbleSize val="0"/>
        </c:dLbls>
        <c:gapWidth val="150"/>
        <c:axId val="544236488"/>
        <c:axId val="54423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104.82</c:v>
                </c:pt>
                <c:pt idx="1">
                  <c:v>107.64</c:v>
                </c:pt>
                <c:pt idx="2">
                  <c:v>107.03</c:v>
                </c:pt>
                <c:pt idx="3">
                  <c:v>106.55</c:v>
                </c:pt>
                <c:pt idx="4">
                  <c:v>106.01</c:v>
                </c:pt>
              </c:numCache>
            </c:numRef>
          </c:val>
          <c:smooth val="0"/>
          <c:extLst>
            <c:ext xmlns:c16="http://schemas.microsoft.com/office/drawing/2014/chart" uri="{C3380CC4-5D6E-409C-BE32-E72D297353CC}">
              <c16:uniqueId val="{00000001-AE28-441C-8F5E-86EB9F907E07}"/>
            </c:ext>
          </c:extLst>
        </c:ser>
        <c:dLbls>
          <c:showLegendKey val="0"/>
          <c:showVal val="0"/>
          <c:showCatName val="0"/>
          <c:showSerName val="0"/>
          <c:showPercent val="0"/>
          <c:showBubbleSize val="0"/>
        </c:dLbls>
        <c:marker val="1"/>
        <c:smooth val="0"/>
        <c:axId val="544236488"/>
        <c:axId val="544235704"/>
      </c:lineChart>
      <c:dateAx>
        <c:axId val="544236488"/>
        <c:scaling>
          <c:orientation val="minMax"/>
        </c:scaling>
        <c:delete val="1"/>
        <c:axPos val="b"/>
        <c:numFmt formatCode="&quot;H&quot;yy" sourceLinked="1"/>
        <c:majorTickMark val="none"/>
        <c:minorTickMark val="none"/>
        <c:tickLblPos val="none"/>
        <c:crossAx val="544235704"/>
        <c:crosses val="autoZero"/>
        <c:auto val="1"/>
        <c:lblOffset val="100"/>
        <c:baseTimeUnit val="years"/>
      </c:dateAx>
      <c:valAx>
        <c:axId val="5442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3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17.7</c:v>
                </c:pt>
                <c:pt idx="1">
                  <c:v>19.41</c:v>
                </c:pt>
                <c:pt idx="2">
                  <c:v>21.43</c:v>
                </c:pt>
                <c:pt idx="3">
                  <c:v>23.61</c:v>
                </c:pt>
                <c:pt idx="4">
                  <c:v>25.46</c:v>
                </c:pt>
              </c:numCache>
            </c:numRef>
          </c:val>
          <c:extLst>
            <c:ext xmlns:c16="http://schemas.microsoft.com/office/drawing/2014/chart" uri="{C3380CC4-5D6E-409C-BE32-E72D297353CC}">
              <c16:uniqueId val="{00000000-650C-4263-86BE-71A3DF627965}"/>
            </c:ext>
          </c:extLst>
        </c:ser>
        <c:dLbls>
          <c:showLegendKey val="0"/>
          <c:showVal val="0"/>
          <c:showCatName val="0"/>
          <c:showSerName val="0"/>
          <c:showPercent val="0"/>
          <c:showBubbleSize val="0"/>
        </c:dLbls>
        <c:gapWidth val="150"/>
        <c:axId val="544234136"/>
        <c:axId val="5442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12.19</c:v>
                </c:pt>
                <c:pt idx="1">
                  <c:v>30.45</c:v>
                </c:pt>
                <c:pt idx="2">
                  <c:v>31.01</c:v>
                </c:pt>
                <c:pt idx="3">
                  <c:v>28.87</c:v>
                </c:pt>
                <c:pt idx="4">
                  <c:v>31.34</c:v>
                </c:pt>
              </c:numCache>
            </c:numRef>
          </c:val>
          <c:smooth val="0"/>
          <c:extLst>
            <c:ext xmlns:c16="http://schemas.microsoft.com/office/drawing/2014/chart" uri="{C3380CC4-5D6E-409C-BE32-E72D297353CC}">
              <c16:uniqueId val="{00000001-650C-4263-86BE-71A3DF627965}"/>
            </c:ext>
          </c:extLst>
        </c:ser>
        <c:dLbls>
          <c:showLegendKey val="0"/>
          <c:showVal val="0"/>
          <c:showCatName val="0"/>
          <c:showSerName val="0"/>
          <c:showPercent val="0"/>
          <c:showBubbleSize val="0"/>
        </c:dLbls>
        <c:marker val="1"/>
        <c:smooth val="0"/>
        <c:axId val="544234136"/>
        <c:axId val="544237664"/>
      </c:lineChart>
      <c:dateAx>
        <c:axId val="544234136"/>
        <c:scaling>
          <c:orientation val="minMax"/>
        </c:scaling>
        <c:delete val="1"/>
        <c:axPos val="b"/>
        <c:numFmt formatCode="&quot;H&quot;yy" sourceLinked="1"/>
        <c:majorTickMark val="none"/>
        <c:minorTickMark val="none"/>
        <c:tickLblPos val="none"/>
        <c:crossAx val="544237664"/>
        <c:crosses val="autoZero"/>
        <c:auto val="1"/>
        <c:lblOffset val="100"/>
        <c:baseTimeUnit val="years"/>
      </c:dateAx>
      <c:valAx>
        <c:axId val="5442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0.35</c:v>
                </c:pt>
                <c:pt idx="1">
                  <c:v>0.4</c:v>
                </c:pt>
                <c:pt idx="2">
                  <c:v>0.92</c:v>
                </c:pt>
                <c:pt idx="3">
                  <c:v>0.87</c:v>
                </c:pt>
                <c:pt idx="4">
                  <c:v>0.83</c:v>
                </c:pt>
              </c:numCache>
            </c:numRef>
          </c:val>
          <c:extLst>
            <c:ext xmlns:c16="http://schemas.microsoft.com/office/drawing/2014/chart" uri="{C3380CC4-5D6E-409C-BE32-E72D297353CC}">
              <c16:uniqueId val="{00000000-5832-471C-A799-8F2704D304CD}"/>
            </c:ext>
          </c:extLst>
        </c:ser>
        <c:dLbls>
          <c:showLegendKey val="0"/>
          <c:showVal val="0"/>
          <c:showCatName val="0"/>
          <c:showSerName val="0"/>
          <c:showPercent val="0"/>
          <c:showBubbleSize val="0"/>
        </c:dLbls>
        <c:gapWidth val="150"/>
        <c:axId val="544231392"/>
        <c:axId val="5442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4.8499999999999996</c:v>
                </c:pt>
                <c:pt idx="2">
                  <c:v>4.95</c:v>
                </c:pt>
                <c:pt idx="3">
                  <c:v>5.64</c:v>
                </c:pt>
                <c:pt idx="4">
                  <c:v>6.43</c:v>
                </c:pt>
              </c:numCache>
            </c:numRef>
          </c:val>
          <c:smooth val="0"/>
          <c:extLst>
            <c:ext xmlns:c16="http://schemas.microsoft.com/office/drawing/2014/chart" uri="{C3380CC4-5D6E-409C-BE32-E72D297353CC}">
              <c16:uniqueId val="{00000001-5832-471C-A799-8F2704D304CD}"/>
            </c:ext>
          </c:extLst>
        </c:ser>
        <c:dLbls>
          <c:showLegendKey val="0"/>
          <c:showVal val="0"/>
          <c:showCatName val="0"/>
          <c:showSerName val="0"/>
          <c:showPercent val="0"/>
          <c:showBubbleSize val="0"/>
        </c:dLbls>
        <c:marker val="1"/>
        <c:smooth val="0"/>
        <c:axId val="544231392"/>
        <c:axId val="544232960"/>
      </c:lineChart>
      <c:dateAx>
        <c:axId val="544231392"/>
        <c:scaling>
          <c:orientation val="minMax"/>
        </c:scaling>
        <c:delete val="1"/>
        <c:axPos val="b"/>
        <c:numFmt formatCode="&quot;H&quot;yy" sourceLinked="1"/>
        <c:majorTickMark val="none"/>
        <c:minorTickMark val="none"/>
        <c:tickLblPos val="none"/>
        <c:crossAx val="544232960"/>
        <c:crosses val="autoZero"/>
        <c:auto val="1"/>
        <c:lblOffset val="100"/>
        <c:baseTimeUnit val="years"/>
      </c:dateAx>
      <c:valAx>
        <c:axId val="544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39-4421-AB44-D9B51A9523C6}"/>
            </c:ext>
          </c:extLst>
        </c:ser>
        <c:dLbls>
          <c:showLegendKey val="0"/>
          <c:showVal val="0"/>
          <c:showCatName val="0"/>
          <c:showSerName val="0"/>
          <c:showPercent val="0"/>
          <c:showBubbleSize val="0"/>
        </c:dLbls>
        <c:gapWidth val="150"/>
        <c:axId val="544620152"/>
        <c:axId val="54462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9.1999999999999993</c:v>
                </c:pt>
                <c:pt idx="2">
                  <c:v>7.69</c:v>
                </c:pt>
                <c:pt idx="3">
                  <c:v>5.95</c:v>
                </c:pt>
                <c:pt idx="4">
                  <c:v>5.27</c:v>
                </c:pt>
              </c:numCache>
            </c:numRef>
          </c:val>
          <c:smooth val="0"/>
          <c:extLst>
            <c:ext xmlns:c16="http://schemas.microsoft.com/office/drawing/2014/chart" uri="{C3380CC4-5D6E-409C-BE32-E72D297353CC}">
              <c16:uniqueId val="{00000001-B139-4421-AB44-D9B51A9523C6}"/>
            </c:ext>
          </c:extLst>
        </c:ser>
        <c:dLbls>
          <c:showLegendKey val="0"/>
          <c:showVal val="0"/>
          <c:showCatName val="0"/>
          <c:showSerName val="0"/>
          <c:showPercent val="0"/>
          <c:showBubbleSize val="0"/>
        </c:dLbls>
        <c:marker val="1"/>
        <c:smooth val="0"/>
        <c:axId val="544620152"/>
        <c:axId val="544621328"/>
      </c:lineChart>
      <c:dateAx>
        <c:axId val="544620152"/>
        <c:scaling>
          <c:orientation val="minMax"/>
        </c:scaling>
        <c:delete val="1"/>
        <c:axPos val="b"/>
        <c:numFmt formatCode="&quot;H&quot;yy" sourceLinked="1"/>
        <c:majorTickMark val="none"/>
        <c:minorTickMark val="none"/>
        <c:tickLblPos val="none"/>
        <c:crossAx val="544621328"/>
        <c:crosses val="autoZero"/>
        <c:auto val="1"/>
        <c:lblOffset val="100"/>
        <c:baseTimeUnit val="years"/>
      </c:dateAx>
      <c:valAx>
        <c:axId val="54462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2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116.29</c:v>
                </c:pt>
                <c:pt idx="1">
                  <c:v>99.3</c:v>
                </c:pt>
                <c:pt idx="2">
                  <c:v>121.81</c:v>
                </c:pt>
                <c:pt idx="3">
                  <c:v>129.26</c:v>
                </c:pt>
                <c:pt idx="4">
                  <c:v>122.67</c:v>
                </c:pt>
              </c:numCache>
            </c:numRef>
          </c:val>
          <c:extLst>
            <c:ext xmlns:c16="http://schemas.microsoft.com/office/drawing/2014/chart" uri="{C3380CC4-5D6E-409C-BE32-E72D297353CC}">
              <c16:uniqueId val="{00000000-2665-4FF2-AB2A-83FF8630E9F6}"/>
            </c:ext>
          </c:extLst>
        </c:ser>
        <c:dLbls>
          <c:showLegendKey val="0"/>
          <c:showVal val="0"/>
          <c:showCatName val="0"/>
          <c:showSerName val="0"/>
          <c:showPercent val="0"/>
          <c:showBubbleSize val="0"/>
        </c:dLbls>
        <c:gapWidth val="150"/>
        <c:axId val="544620936"/>
        <c:axId val="54462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64.959999999999994</c:v>
                </c:pt>
                <c:pt idx="1">
                  <c:v>72.22</c:v>
                </c:pt>
                <c:pt idx="2">
                  <c:v>73.02</c:v>
                </c:pt>
                <c:pt idx="3">
                  <c:v>72.930000000000007</c:v>
                </c:pt>
                <c:pt idx="4">
                  <c:v>80.08</c:v>
                </c:pt>
              </c:numCache>
            </c:numRef>
          </c:val>
          <c:smooth val="0"/>
          <c:extLst>
            <c:ext xmlns:c16="http://schemas.microsoft.com/office/drawing/2014/chart" uri="{C3380CC4-5D6E-409C-BE32-E72D297353CC}">
              <c16:uniqueId val="{00000001-2665-4FF2-AB2A-83FF8630E9F6}"/>
            </c:ext>
          </c:extLst>
        </c:ser>
        <c:dLbls>
          <c:showLegendKey val="0"/>
          <c:showVal val="0"/>
          <c:showCatName val="0"/>
          <c:showSerName val="0"/>
          <c:showPercent val="0"/>
          <c:showBubbleSize val="0"/>
        </c:dLbls>
        <c:marker val="1"/>
        <c:smooth val="0"/>
        <c:axId val="544620936"/>
        <c:axId val="544622896"/>
      </c:lineChart>
      <c:dateAx>
        <c:axId val="544620936"/>
        <c:scaling>
          <c:orientation val="minMax"/>
        </c:scaling>
        <c:delete val="1"/>
        <c:axPos val="b"/>
        <c:numFmt formatCode="&quot;H&quot;yy" sourceLinked="1"/>
        <c:majorTickMark val="none"/>
        <c:minorTickMark val="none"/>
        <c:tickLblPos val="none"/>
        <c:crossAx val="544622896"/>
        <c:crosses val="autoZero"/>
        <c:auto val="1"/>
        <c:lblOffset val="100"/>
        <c:baseTimeUnit val="years"/>
      </c:dateAx>
      <c:valAx>
        <c:axId val="54462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2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1020.17</c:v>
                </c:pt>
                <c:pt idx="1">
                  <c:v>991.69</c:v>
                </c:pt>
                <c:pt idx="2">
                  <c:v>959.47</c:v>
                </c:pt>
                <c:pt idx="3">
                  <c:v>904.66</c:v>
                </c:pt>
                <c:pt idx="4">
                  <c:v>879.37</c:v>
                </c:pt>
              </c:numCache>
            </c:numRef>
          </c:val>
          <c:extLst>
            <c:ext xmlns:c16="http://schemas.microsoft.com/office/drawing/2014/chart" uri="{C3380CC4-5D6E-409C-BE32-E72D297353CC}">
              <c16:uniqueId val="{00000000-90CB-402E-AB66-6209321CF448}"/>
            </c:ext>
          </c:extLst>
        </c:ser>
        <c:dLbls>
          <c:showLegendKey val="0"/>
          <c:showVal val="0"/>
          <c:showCatName val="0"/>
          <c:showSerName val="0"/>
          <c:showPercent val="0"/>
          <c:showBubbleSize val="0"/>
        </c:dLbls>
        <c:gapWidth val="150"/>
        <c:axId val="544621720"/>
        <c:axId val="54462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925.1</c:v>
                </c:pt>
                <c:pt idx="1">
                  <c:v>730.93</c:v>
                </c:pt>
                <c:pt idx="2">
                  <c:v>708.89</c:v>
                </c:pt>
                <c:pt idx="3">
                  <c:v>730.52</c:v>
                </c:pt>
                <c:pt idx="4">
                  <c:v>672.33</c:v>
                </c:pt>
              </c:numCache>
            </c:numRef>
          </c:val>
          <c:smooth val="0"/>
          <c:extLst>
            <c:ext xmlns:c16="http://schemas.microsoft.com/office/drawing/2014/chart" uri="{C3380CC4-5D6E-409C-BE32-E72D297353CC}">
              <c16:uniqueId val="{00000001-90CB-402E-AB66-6209321CF448}"/>
            </c:ext>
          </c:extLst>
        </c:ser>
        <c:dLbls>
          <c:showLegendKey val="0"/>
          <c:showVal val="0"/>
          <c:showCatName val="0"/>
          <c:showSerName val="0"/>
          <c:showPercent val="0"/>
          <c:showBubbleSize val="0"/>
        </c:dLbls>
        <c:marker val="1"/>
        <c:smooth val="0"/>
        <c:axId val="544621720"/>
        <c:axId val="544624856"/>
      </c:lineChart>
      <c:dateAx>
        <c:axId val="544621720"/>
        <c:scaling>
          <c:orientation val="minMax"/>
        </c:scaling>
        <c:delete val="1"/>
        <c:axPos val="b"/>
        <c:numFmt formatCode="&quot;H&quot;yy" sourceLinked="1"/>
        <c:majorTickMark val="none"/>
        <c:minorTickMark val="none"/>
        <c:tickLblPos val="none"/>
        <c:crossAx val="544624856"/>
        <c:crosses val="autoZero"/>
        <c:auto val="1"/>
        <c:lblOffset val="100"/>
        <c:baseTimeUnit val="years"/>
      </c:dateAx>
      <c:valAx>
        <c:axId val="54462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2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81.31</c:v>
                </c:pt>
                <c:pt idx="1">
                  <c:v>80.8</c:v>
                </c:pt>
                <c:pt idx="2">
                  <c:v>80.44</c:v>
                </c:pt>
                <c:pt idx="3">
                  <c:v>79.08</c:v>
                </c:pt>
                <c:pt idx="4">
                  <c:v>79.069999999999993</c:v>
                </c:pt>
              </c:numCache>
            </c:numRef>
          </c:val>
          <c:extLst>
            <c:ext xmlns:c16="http://schemas.microsoft.com/office/drawing/2014/chart" uri="{C3380CC4-5D6E-409C-BE32-E72D297353CC}">
              <c16:uniqueId val="{00000000-AC8D-4BC1-9910-575B3BAE845B}"/>
            </c:ext>
          </c:extLst>
        </c:ser>
        <c:dLbls>
          <c:showLegendKey val="0"/>
          <c:showVal val="0"/>
          <c:showCatName val="0"/>
          <c:showSerName val="0"/>
          <c:showPercent val="0"/>
          <c:showBubbleSize val="0"/>
        </c:dLbls>
        <c:gapWidth val="150"/>
        <c:axId val="544624072"/>
        <c:axId val="54462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80.36</c:v>
                </c:pt>
                <c:pt idx="1">
                  <c:v>98.09</c:v>
                </c:pt>
                <c:pt idx="2">
                  <c:v>97.91</c:v>
                </c:pt>
                <c:pt idx="3">
                  <c:v>98.61</c:v>
                </c:pt>
                <c:pt idx="4">
                  <c:v>98.75</c:v>
                </c:pt>
              </c:numCache>
            </c:numRef>
          </c:val>
          <c:smooth val="0"/>
          <c:extLst>
            <c:ext xmlns:c16="http://schemas.microsoft.com/office/drawing/2014/chart" uri="{C3380CC4-5D6E-409C-BE32-E72D297353CC}">
              <c16:uniqueId val="{00000001-AC8D-4BC1-9910-575B3BAE845B}"/>
            </c:ext>
          </c:extLst>
        </c:ser>
        <c:dLbls>
          <c:showLegendKey val="0"/>
          <c:showVal val="0"/>
          <c:showCatName val="0"/>
          <c:showSerName val="0"/>
          <c:showPercent val="0"/>
          <c:showBubbleSize val="0"/>
        </c:dLbls>
        <c:marker val="1"/>
        <c:smooth val="0"/>
        <c:axId val="544624072"/>
        <c:axId val="544624464"/>
      </c:lineChart>
      <c:dateAx>
        <c:axId val="544624072"/>
        <c:scaling>
          <c:orientation val="minMax"/>
        </c:scaling>
        <c:delete val="1"/>
        <c:axPos val="b"/>
        <c:numFmt formatCode="&quot;H&quot;yy" sourceLinked="1"/>
        <c:majorTickMark val="none"/>
        <c:minorTickMark val="none"/>
        <c:tickLblPos val="none"/>
        <c:crossAx val="544624464"/>
        <c:crosses val="autoZero"/>
        <c:auto val="1"/>
        <c:lblOffset val="100"/>
        <c:baseTimeUnit val="years"/>
      </c:dateAx>
      <c:valAx>
        <c:axId val="54462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149.93</c:v>
                </c:pt>
                <c:pt idx="1">
                  <c:v>150.79</c:v>
                </c:pt>
                <c:pt idx="2">
                  <c:v>150.71</c:v>
                </c:pt>
                <c:pt idx="3">
                  <c:v>150.71</c:v>
                </c:pt>
                <c:pt idx="4">
                  <c:v>150.86000000000001</c:v>
                </c:pt>
              </c:numCache>
            </c:numRef>
          </c:val>
          <c:extLst>
            <c:ext xmlns:c16="http://schemas.microsoft.com/office/drawing/2014/chart" uri="{C3380CC4-5D6E-409C-BE32-E72D297353CC}">
              <c16:uniqueId val="{00000000-2621-4CC1-B5F8-2AAD44A24613}"/>
            </c:ext>
          </c:extLst>
        </c:ser>
        <c:dLbls>
          <c:showLegendKey val="0"/>
          <c:showVal val="0"/>
          <c:showCatName val="0"/>
          <c:showSerName val="0"/>
          <c:showPercent val="0"/>
          <c:showBubbleSize val="0"/>
        </c:dLbls>
        <c:gapWidth val="150"/>
        <c:axId val="544619760"/>
        <c:axId val="54461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145.83000000000001</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2621-4CC1-B5F8-2AAD44A24613}"/>
            </c:ext>
          </c:extLst>
        </c:ser>
        <c:dLbls>
          <c:showLegendKey val="0"/>
          <c:showVal val="0"/>
          <c:showCatName val="0"/>
          <c:showSerName val="0"/>
          <c:showPercent val="0"/>
          <c:showBubbleSize val="0"/>
        </c:dLbls>
        <c:marker val="1"/>
        <c:smooth val="0"/>
        <c:axId val="544619760"/>
        <c:axId val="544617800"/>
      </c:lineChart>
      <c:dateAx>
        <c:axId val="544619760"/>
        <c:scaling>
          <c:orientation val="minMax"/>
        </c:scaling>
        <c:delete val="1"/>
        <c:axPos val="b"/>
        <c:numFmt formatCode="&quot;H&quot;yy" sourceLinked="1"/>
        <c:majorTickMark val="none"/>
        <c:minorTickMark val="none"/>
        <c:tickLblPos val="none"/>
        <c:crossAx val="544617800"/>
        <c:crosses val="autoZero"/>
        <c:auto val="1"/>
        <c:lblOffset val="100"/>
        <c:baseTimeUnit val="years"/>
      </c:dateAx>
      <c:valAx>
        <c:axId val="5446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1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自治体職員</v>
      </c>
      <c r="AE8" s="40"/>
      <c r="AF8" s="40"/>
      <c r="AG8" s="40"/>
      <c r="AH8" s="40"/>
      <c r="AI8" s="40"/>
      <c r="AJ8" s="40"/>
      <c r="AK8" s="3"/>
      <c r="AL8" s="41">
        <f>データ!S6</f>
        <v>419249</v>
      </c>
      <c r="AM8" s="41"/>
      <c r="AN8" s="41"/>
      <c r="AO8" s="41"/>
      <c r="AP8" s="41"/>
      <c r="AQ8" s="41"/>
      <c r="AR8" s="41"/>
      <c r="AS8" s="41"/>
      <c r="AT8" s="42">
        <f>データ!T6</f>
        <v>918.32</v>
      </c>
      <c r="AU8" s="42"/>
      <c r="AV8" s="42"/>
      <c r="AW8" s="42"/>
      <c r="AX8" s="42"/>
      <c r="AY8" s="42"/>
      <c r="AZ8" s="42"/>
      <c r="BA8" s="42"/>
      <c r="BB8" s="42">
        <f>データ!U6</f>
        <v>456.54</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f>データ!O6</f>
        <v>75.69</v>
      </c>
      <c r="J10" s="42"/>
      <c r="K10" s="42"/>
      <c r="L10" s="42"/>
      <c r="M10" s="42"/>
      <c r="N10" s="42"/>
      <c r="O10" s="42"/>
      <c r="P10" s="42">
        <f>データ!P6</f>
        <v>73.959999999999994</v>
      </c>
      <c r="Q10" s="42"/>
      <c r="R10" s="42"/>
      <c r="S10" s="42"/>
      <c r="T10" s="42"/>
      <c r="U10" s="42"/>
      <c r="V10" s="42"/>
      <c r="W10" s="42">
        <f>データ!Q6</f>
        <v>91.78</v>
      </c>
      <c r="X10" s="42"/>
      <c r="Y10" s="42"/>
      <c r="Z10" s="42"/>
      <c r="AA10" s="42"/>
      <c r="AB10" s="42"/>
      <c r="AC10" s="42"/>
      <c r="AD10" s="41">
        <f>データ!R6</f>
        <v>1980</v>
      </c>
      <c r="AE10" s="41"/>
      <c r="AF10" s="41"/>
      <c r="AG10" s="41"/>
      <c r="AH10" s="41"/>
      <c r="AI10" s="41"/>
      <c r="AJ10" s="41"/>
      <c r="AK10" s="2"/>
      <c r="AL10" s="41">
        <f>データ!V6</f>
        <v>309349</v>
      </c>
      <c r="AM10" s="41"/>
      <c r="AN10" s="41"/>
      <c r="AO10" s="41"/>
      <c r="AP10" s="41"/>
      <c r="AQ10" s="41"/>
      <c r="AR10" s="41"/>
      <c r="AS10" s="41"/>
      <c r="AT10" s="42">
        <f>データ!W6</f>
        <v>50.93</v>
      </c>
      <c r="AU10" s="42"/>
      <c r="AV10" s="42"/>
      <c r="AW10" s="42"/>
      <c r="AX10" s="42"/>
      <c r="AY10" s="42"/>
      <c r="AZ10" s="42"/>
      <c r="BA10" s="42"/>
      <c r="BB10" s="42">
        <f>データ!X6</f>
        <v>6074</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117</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VSMtcRe27oM0t6BNJJdxGPepCnJ/aCtE36vcPUeePRtAowEWHVuytCwE4JHJlo9ewlBsbitFx28PexDftiUNg==" saltValue="f0zYOctQFiTlFulS+W000A=="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232114</v>
      </c>
      <c r="D6" s="19">
        <f t="shared" si="3"/>
        <v>46</v>
      </c>
      <c r="E6" s="19">
        <f t="shared" si="3"/>
        <v>17</v>
      </c>
      <c r="F6" s="19">
        <f t="shared" si="3"/>
        <v>1</v>
      </c>
      <c r="G6" s="19">
        <f t="shared" si="3"/>
        <v>0</v>
      </c>
      <c r="H6" s="19" t="str">
        <f t="shared" si="3"/>
        <v>愛知県　豊田市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75.69</v>
      </c>
      <c r="P6" s="20">
        <f t="shared" si="3"/>
        <v>73.959999999999994</v>
      </c>
      <c r="Q6" s="20">
        <f t="shared" si="3"/>
        <v>91.78</v>
      </c>
      <c r="R6" s="20">
        <f t="shared" si="3"/>
        <v>1980</v>
      </c>
      <c r="S6" s="20">
        <f t="shared" si="3"/>
        <v>419249</v>
      </c>
      <c r="T6" s="20">
        <f t="shared" si="3"/>
        <v>918.32</v>
      </c>
      <c r="U6" s="20">
        <f t="shared" si="3"/>
        <v>456.54</v>
      </c>
      <c r="V6" s="20">
        <f t="shared" si="3"/>
        <v>309349</v>
      </c>
      <c r="W6" s="20">
        <f t="shared" si="3"/>
        <v>50.93</v>
      </c>
      <c r="X6" s="20">
        <f t="shared" si="3"/>
        <v>6074</v>
      </c>
      <c r="Y6" s="21">
        <f>IF(Y7="",NA(),Y7)</f>
        <v>105.47</v>
      </c>
      <c r="Z6" s="21">
        <f t="shared" ref="Z6:AH6" si="4">IF(Z7="",NA(),Z7)</f>
        <v>104.8</v>
      </c>
      <c r="AA6" s="21">
        <f t="shared" si="4"/>
        <v>107.39</v>
      </c>
      <c r="AB6" s="21">
        <f t="shared" si="4"/>
        <v>107.82</v>
      </c>
      <c r="AC6" s="21">
        <f t="shared" si="4"/>
        <v>104</v>
      </c>
      <c r="AD6" s="21">
        <f t="shared" si="4"/>
        <v>104.82</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9.1999999999999993</v>
      </c>
      <c r="AQ6" s="21">
        <f t="shared" si="5"/>
        <v>7.69</v>
      </c>
      <c r="AR6" s="21">
        <f t="shared" si="5"/>
        <v>5.95</v>
      </c>
      <c r="AS6" s="21">
        <f t="shared" si="5"/>
        <v>5.27</v>
      </c>
      <c r="AT6" s="20" t="str">
        <f>IF(AT7="","",IF(AT7="-","【-】","【"&amp;SUBSTITUTE(TEXT(AT7,"#,##0.00"),"-","△")&amp;"】"))</f>
        <v>【3.09】</v>
      </c>
      <c r="AU6" s="21">
        <f>IF(AU7="",NA(),AU7)</f>
        <v>116.29</v>
      </c>
      <c r="AV6" s="21">
        <f t="shared" ref="AV6:BD6" si="6">IF(AV7="",NA(),AV7)</f>
        <v>99.3</v>
      </c>
      <c r="AW6" s="21">
        <f t="shared" si="6"/>
        <v>121.81</v>
      </c>
      <c r="AX6" s="21">
        <f t="shared" si="6"/>
        <v>129.26</v>
      </c>
      <c r="AY6" s="21">
        <f t="shared" si="6"/>
        <v>122.67</v>
      </c>
      <c r="AZ6" s="21">
        <f t="shared" si="6"/>
        <v>64.959999999999994</v>
      </c>
      <c r="BA6" s="21">
        <f t="shared" si="6"/>
        <v>72.22</v>
      </c>
      <c r="BB6" s="21">
        <f t="shared" si="6"/>
        <v>73.02</v>
      </c>
      <c r="BC6" s="21">
        <f t="shared" si="6"/>
        <v>72.930000000000007</v>
      </c>
      <c r="BD6" s="21">
        <f t="shared" si="6"/>
        <v>80.08</v>
      </c>
      <c r="BE6" s="20" t="str">
        <f>IF(BE7="","",IF(BE7="-","【-】","【"&amp;SUBSTITUTE(TEXT(BE7,"#,##0.00"),"-","△")&amp;"】"))</f>
        <v>【71.39】</v>
      </c>
      <c r="BF6" s="21">
        <f>IF(BF7="",NA(),BF7)</f>
        <v>1020.17</v>
      </c>
      <c r="BG6" s="21">
        <f t="shared" ref="BG6:BO6" si="7">IF(BG7="",NA(),BG7)</f>
        <v>991.69</v>
      </c>
      <c r="BH6" s="21">
        <f t="shared" si="7"/>
        <v>959.47</v>
      </c>
      <c r="BI6" s="21">
        <f t="shared" si="7"/>
        <v>904.66</v>
      </c>
      <c r="BJ6" s="21">
        <f t="shared" si="7"/>
        <v>879.37</v>
      </c>
      <c r="BK6" s="21">
        <f t="shared" si="7"/>
        <v>925.1</v>
      </c>
      <c r="BL6" s="21">
        <f t="shared" si="7"/>
        <v>730.93</v>
      </c>
      <c r="BM6" s="21">
        <f t="shared" si="7"/>
        <v>708.89</v>
      </c>
      <c r="BN6" s="21">
        <f t="shared" si="7"/>
        <v>730.52</v>
      </c>
      <c r="BO6" s="21">
        <f t="shared" si="7"/>
        <v>672.33</v>
      </c>
      <c r="BP6" s="20" t="str">
        <f>IF(BP7="","",IF(BP7="-","【-】","【"&amp;SUBSTITUTE(TEXT(BP7,"#,##0.00"),"-","△")&amp;"】"))</f>
        <v>【669.11】</v>
      </c>
      <c r="BQ6" s="21">
        <f>IF(BQ7="",NA(),BQ7)</f>
        <v>81.31</v>
      </c>
      <c r="BR6" s="21">
        <f t="shared" ref="BR6:BZ6" si="8">IF(BR7="",NA(),BR7)</f>
        <v>80.8</v>
      </c>
      <c r="BS6" s="21">
        <f t="shared" si="8"/>
        <v>80.44</v>
      </c>
      <c r="BT6" s="21">
        <f t="shared" si="8"/>
        <v>79.08</v>
      </c>
      <c r="BU6" s="21">
        <f t="shared" si="8"/>
        <v>79.069999999999993</v>
      </c>
      <c r="BV6" s="21">
        <f t="shared" si="8"/>
        <v>80.36</v>
      </c>
      <c r="BW6" s="21">
        <f t="shared" si="8"/>
        <v>98.09</v>
      </c>
      <c r="BX6" s="21">
        <f t="shared" si="8"/>
        <v>97.91</v>
      </c>
      <c r="BY6" s="21">
        <f t="shared" si="8"/>
        <v>98.61</v>
      </c>
      <c r="BZ6" s="21">
        <f t="shared" si="8"/>
        <v>98.75</v>
      </c>
      <c r="CA6" s="20" t="str">
        <f>IF(CA7="","",IF(CA7="-","【-】","【"&amp;SUBSTITUTE(TEXT(CA7,"#,##0.00"),"-","△")&amp;"】"))</f>
        <v>【99.73】</v>
      </c>
      <c r="CB6" s="21">
        <f>IF(CB7="",NA(),CB7)</f>
        <v>149.93</v>
      </c>
      <c r="CC6" s="21">
        <f t="shared" ref="CC6:CK6" si="9">IF(CC7="",NA(),CC7)</f>
        <v>150.79</v>
      </c>
      <c r="CD6" s="21">
        <f t="shared" si="9"/>
        <v>150.71</v>
      </c>
      <c r="CE6" s="21">
        <f t="shared" si="9"/>
        <v>150.71</v>
      </c>
      <c r="CF6" s="21">
        <f t="shared" si="9"/>
        <v>150.86000000000001</v>
      </c>
      <c r="CG6" s="21">
        <f t="shared" si="9"/>
        <v>145.83000000000001</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61.93</v>
      </c>
      <c r="CT6" s="21">
        <f t="shared" si="10"/>
        <v>61.32</v>
      </c>
      <c r="CU6" s="21">
        <f t="shared" si="10"/>
        <v>61.7</v>
      </c>
      <c r="CV6" s="21">
        <f t="shared" si="10"/>
        <v>63.04</v>
      </c>
      <c r="CW6" s="20" t="str">
        <f>IF(CW7="","",IF(CW7="-","【-】","【"&amp;SUBSTITUTE(TEXT(CW7,"#,##0.00"),"-","△")&amp;"】"))</f>
        <v>【59.99】</v>
      </c>
      <c r="CX6" s="21">
        <f>IF(CX7="",NA(),CX7)</f>
        <v>90.96</v>
      </c>
      <c r="CY6" s="21">
        <f t="shared" ref="CY6:DG6" si="11">IF(CY7="",NA(),CY7)</f>
        <v>94.45</v>
      </c>
      <c r="CZ6" s="21">
        <f t="shared" si="11"/>
        <v>94.49</v>
      </c>
      <c r="DA6" s="21">
        <f t="shared" si="11"/>
        <v>94.31</v>
      </c>
      <c r="DB6" s="21">
        <f t="shared" si="11"/>
        <v>94.33</v>
      </c>
      <c r="DC6" s="21">
        <f t="shared" si="11"/>
        <v>88.14</v>
      </c>
      <c r="DD6" s="21">
        <f t="shared" si="11"/>
        <v>94.45</v>
      </c>
      <c r="DE6" s="21">
        <f t="shared" si="11"/>
        <v>94.58</v>
      </c>
      <c r="DF6" s="21">
        <f t="shared" si="11"/>
        <v>94.56</v>
      </c>
      <c r="DG6" s="21">
        <f t="shared" si="11"/>
        <v>94.75</v>
      </c>
      <c r="DH6" s="20" t="str">
        <f>IF(DH7="","",IF(DH7="-","【-】","【"&amp;SUBSTITUTE(TEXT(DH7,"#,##0.00"),"-","△")&amp;"】"))</f>
        <v>【95.72】</v>
      </c>
      <c r="DI6" s="21">
        <f>IF(DI7="",NA(),DI7)</f>
        <v>17.7</v>
      </c>
      <c r="DJ6" s="21">
        <f t="shared" ref="DJ6:DR6" si="12">IF(DJ7="",NA(),DJ7)</f>
        <v>19.41</v>
      </c>
      <c r="DK6" s="21">
        <f t="shared" si="12"/>
        <v>21.43</v>
      </c>
      <c r="DL6" s="21">
        <f t="shared" si="12"/>
        <v>23.61</v>
      </c>
      <c r="DM6" s="21">
        <f t="shared" si="12"/>
        <v>25.46</v>
      </c>
      <c r="DN6" s="21">
        <f t="shared" si="12"/>
        <v>12.19</v>
      </c>
      <c r="DO6" s="21">
        <f t="shared" si="12"/>
        <v>30.45</v>
      </c>
      <c r="DP6" s="21">
        <f t="shared" si="12"/>
        <v>31.01</v>
      </c>
      <c r="DQ6" s="21">
        <f t="shared" si="12"/>
        <v>28.87</v>
      </c>
      <c r="DR6" s="21">
        <f t="shared" si="12"/>
        <v>31.34</v>
      </c>
      <c r="DS6" s="20" t="str">
        <f>IF(DS7="","",IF(DS7="-","【-】","【"&amp;SUBSTITUTE(TEXT(DS7,"#,##0.00"),"-","△")&amp;"】"))</f>
        <v>【38.17】</v>
      </c>
      <c r="DT6" s="21">
        <f>IF(DT7="",NA(),DT7)</f>
        <v>0.35</v>
      </c>
      <c r="DU6" s="21">
        <f t="shared" ref="DU6:EC6" si="13">IF(DU7="",NA(),DU7)</f>
        <v>0.4</v>
      </c>
      <c r="DV6" s="21">
        <f t="shared" si="13"/>
        <v>0.92</v>
      </c>
      <c r="DW6" s="21">
        <f t="shared" si="13"/>
        <v>0.87</v>
      </c>
      <c r="DX6" s="21">
        <f t="shared" si="13"/>
        <v>0.83</v>
      </c>
      <c r="DY6" s="21">
        <f t="shared" si="13"/>
        <v>1.01</v>
      </c>
      <c r="DZ6" s="21">
        <f t="shared" si="13"/>
        <v>4.8499999999999996</v>
      </c>
      <c r="EA6" s="21">
        <f t="shared" si="13"/>
        <v>4.95</v>
      </c>
      <c r="EB6" s="21">
        <f t="shared" si="13"/>
        <v>5.64</v>
      </c>
      <c r="EC6" s="21">
        <f t="shared" si="13"/>
        <v>6.43</v>
      </c>
      <c r="ED6" s="20" t="str">
        <f>IF(ED7="","",IF(ED7="-","【-】","【"&amp;SUBSTITUTE(TEXT(ED7,"#,##0.00"),"-","△")&amp;"】"))</f>
        <v>【6.54】</v>
      </c>
      <c r="EE6" s="21">
        <f>IF(EE7="",NA(),EE7)</f>
        <v>0.21</v>
      </c>
      <c r="EF6" s="21">
        <f t="shared" ref="EF6:EN6" si="14">IF(EF7="",NA(),EF7)</f>
        <v>0.13</v>
      </c>
      <c r="EG6" s="21">
        <f t="shared" si="14"/>
        <v>0.2</v>
      </c>
      <c r="EH6" s="21">
        <f t="shared" si="14"/>
        <v>0.09</v>
      </c>
      <c r="EI6" s="21">
        <f t="shared" si="14"/>
        <v>0.11</v>
      </c>
      <c r="EJ6" s="21">
        <f t="shared" si="14"/>
        <v>0.12</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232114</v>
      </c>
      <c r="D7" s="23">
        <v>46</v>
      </c>
      <c r="E7" s="23">
        <v>17</v>
      </c>
      <c r="F7" s="23">
        <v>1</v>
      </c>
      <c r="G7" s="23">
        <v>0</v>
      </c>
      <c r="H7" s="23" t="s">
        <v>96</v>
      </c>
      <c r="I7" s="23" t="s">
        <v>97</v>
      </c>
      <c r="J7" s="23" t="s">
        <v>98</v>
      </c>
      <c r="K7" s="23" t="s">
        <v>99</v>
      </c>
      <c r="L7" s="23" t="s">
        <v>100</v>
      </c>
      <c r="M7" s="23" t="s">
        <v>101</v>
      </c>
      <c r="N7" s="24" t="s">
        <v>102</v>
      </c>
      <c r="O7" s="24">
        <v>75.69</v>
      </c>
      <c r="P7" s="24">
        <v>73.959999999999994</v>
      </c>
      <c r="Q7" s="24">
        <v>91.78</v>
      </c>
      <c r="R7" s="24">
        <v>1980</v>
      </c>
      <c r="S7" s="24">
        <v>419249</v>
      </c>
      <c r="T7" s="24">
        <v>918.32</v>
      </c>
      <c r="U7" s="24">
        <v>456.54</v>
      </c>
      <c r="V7" s="24">
        <v>309349</v>
      </c>
      <c r="W7" s="24">
        <v>50.93</v>
      </c>
      <c r="X7" s="24">
        <v>6074</v>
      </c>
      <c r="Y7" s="24">
        <v>105.47</v>
      </c>
      <c r="Z7" s="24">
        <v>104.8</v>
      </c>
      <c r="AA7" s="24">
        <v>107.39</v>
      </c>
      <c r="AB7" s="24">
        <v>107.82</v>
      </c>
      <c r="AC7" s="24">
        <v>104</v>
      </c>
      <c r="AD7" s="24">
        <v>104.82</v>
      </c>
      <c r="AE7" s="24">
        <v>107.64</v>
      </c>
      <c r="AF7" s="24">
        <v>107.03</v>
      </c>
      <c r="AG7" s="24">
        <v>106.55</v>
      </c>
      <c r="AH7" s="24">
        <v>106.01</v>
      </c>
      <c r="AI7" s="24">
        <v>107.02</v>
      </c>
      <c r="AJ7" s="24">
        <v>0</v>
      </c>
      <c r="AK7" s="24">
        <v>0</v>
      </c>
      <c r="AL7" s="24">
        <v>0</v>
      </c>
      <c r="AM7" s="24">
        <v>0</v>
      </c>
      <c r="AN7" s="24">
        <v>0</v>
      </c>
      <c r="AO7" s="24">
        <v>0</v>
      </c>
      <c r="AP7" s="24">
        <v>9.1999999999999993</v>
      </c>
      <c r="AQ7" s="24">
        <v>7.69</v>
      </c>
      <c r="AR7" s="24">
        <v>5.95</v>
      </c>
      <c r="AS7" s="24">
        <v>5.27</v>
      </c>
      <c r="AT7" s="24">
        <v>3.09</v>
      </c>
      <c r="AU7" s="24">
        <v>116.29</v>
      </c>
      <c r="AV7" s="24">
        <v>99.3</v>
      </c>
      <c r="AW7" s="24">
        <v>121.81</v>
      </c>
      <c r="AX7" s="24">
        <v>129.26</v>
      </c>
      <c r="AY7" s="24">
        <v>122.67</v>
      </c>
      <c r="AZ7" s="24">
        <v>64.959999999999994</v>
      </c>
      <c r="BA7" s="24">
        <v>72.22</v>
      </c>
      <c r="BB7" s="24">
        <v>73.02</v>
      </c>
      <c r="BC7" s="24">
        <v>72.930000000000007</v>
      </c>
      <c r="BD7" s="24">
        <v>80.08</v>
      </c>
      <c r="BE7" s="24">
        <v>71.39</v>
      </c>
      <c r="BF7" s="24">
        <v>1020.17</v>
      </c>
      <c r="BG7" s="24">
        <v>991.69</v>
      </c>
      <c r="BH7" s="24">
        <v>959.47</v>
      </c>
      <c r="BI7" s="24">
        <v>904.66</v>
      </c>
      <c r="BJ7" s="24">
        <v>879.37</v>
      </c>
      <c r="BK7" s="24">
        <v>925.1</v>
      </c>
      <c r="BL7" s="24">
        <v>730.93</v>
      </c>
      <c r="BM7" s="24">
        <v>708.89</v>
      </c>
      <c r="BN7" s="24">
        <v>730.52</v>
      </c>
      <c r="BO7" s="24">
        <v>672.33</v>
      </c>
      <c r="BP7" s="24">
        <v>669.11</v>
      </c>
      <c r="BQ7" s="24">
        <v>81.31</v>
      </c>
      <c r="BR7" s="24">
        <v>80.8</v>
      </c>
      <c r="BS7" s="24">
        <v>80.44</v>
      </c>
      <c r="BT7" s="24">
        <v>79.08</v>
      </c>
      <c r="BU7" s="24">
        <v>79.069999999999993</v>
      </c>
      <c r="BV7" s="24">
        <v>80.36</v>
      </c>
      <c r="BW7" s="24">
        <v>98.09</v>
      </c>
      <c r="BX7" s="24">
        <v>97.91</v>
      </c>
      <c r="BY7" s="24">
        <v>98.61</v>
      </c>
      <c r="BZ7" s="24">
        <v>98.75</v>
      </c>
      <c r="CA7" s="24">
        <v>99.73</v>
      </c>
      <c r="CB7" s="24">
        <v>149.93</v>
      </c>
      <c r="CC7" s="24">
        <v>150.79</v>
      </c>
      <c r="CD7" s="24">
        <v>150.71</v>
      </c>
      <c r="CE7" s="24">
        <v>150.71</v>
      </c>
      <c r="CF7" s="24">
        <v>150.86000000000001</v>
      </c>
      <c r="CG7" s="24">
        <v>145.83000000000001</v>
      </c>
      <c r="CH7" s="24">
        <v>146.08000000000001</v>
      </c>
      <c r="CI7" s="24">
        <v>144.11000000000001</v>
      </c>
      <c r="CJ7" s="24">
        <v>141.24</v>
      </c>
      <c r="CK7" s="24">
        <v>142.03</v>
      </c>
      <c r="CL7" s="24">
        <v>134.97999999999999</v>
      </c>
      <c r="CM7" s="24" t="s">
        <v>102</v>
      </c>
      <c r="CN7" s="24" t="s">
        <v>102</v>
      </c>
      <c r="CO7" s="24" t="s">
        <v>102</v>
      </c>
      <c r="CP7" s="24" t="s">
        <v>102</v>
      </c>
      <c r="CQ7" s="24" t="s">
        <v>102</v>
      </c>
      <c r="CR7" s="24" t="s">
        <v>102</v>
      </c>
      <c r="CS7" s="24">
        <v>61.93</v>
      </c>
      <c r="CT7" s="24">
        <v>61.32</v>
      </c>
      <c r="CU7" s="24">
        <v>61.7</v>
      </c>
      <c r="CV7" s="24">
        <v>63.04</v>
      </c>
      <c r="CW7" s="24">
        <v>59.99</v>
      </c>
      <c r="CX7" s="24">
        <v>90.96</v>
      </c>
      <c r="CY7" s="24">
        <v>94.45</v>
      </c>
      <c r="CZ7" s="24">
        <v>94.49</v>
      </c>
      <c r="DA7" s="24">
        <v>94.31</v>
      </c>
      <c r="DB7" s="24">
        <v>94.33</v>
      </c>
      <c r="DC7" s="24">
        <v>88.14</v>
      </c>
      <c r="DD7" s="24">
        <v>94.45</v>
      </c>
      <c r="DE7" s="24">
        <v>94.58</v>
      </c>
      <c r="DF7" s="24">
        <v>94.56</v>
      </c>
      <c r="DG7" s="24">
        <v>94.75</v>
      </c>
      <c r="DH7" s="24">
        <v>95.72</v>
      </c>
      <c r="DI7" s="24">
        <v>17.7</v>
      </c>
      <c r="DJ7" s="24">
        <v>19.41</v>
      </c>
      <c r="DK7" s="24">
        <v>21.43</v>
      </c>
      <c r="DL7" s="24">
        <v>23.61</v>
      </c>
      <c r="DM7" s="24">
        <v>25.46</v>
      </c>
      <c r="DN7" s="24">
        <v>12.19</v>
      </c>
      <c r="DO7" s="24">
        <v>30.45</v>
      </c>
      <c r="DP7" s="24">
        <v>31.01</v>
      </c>
      <c r="DQ7" s="24">
        <v>28.87</v>
      </c>
      <c r="DR7" s="24">
        <v>31.34</v>
      </c>
      <c r="DS7" s="24">
        <v>38.17</v>
      </c>
      <c r="DT7" s="24">
        <v>0.35</v>
      </c>
      <c r="DU7" s="24">
        <v>0.4</v>
      </c>
      <c r="DV7" s="24">
        <v>0.92</v>
      </c>
      <c r="DW7" s="24">
        <v>0.87</v>
      </c>
      <c r="DX7" s="24">
        <v>0.83</v>
      </c>
      <c r="DY7" s="24">
        <v>1.01</v>
      </c>
      <c r="DZ7" s="24">
        <v>4.8499999999999996</v>
      </c>
      <c r="EA7" s="24">
        <v>4.95</v>
      </c>
      <c r="EB7" s="24">
        <v>5.64</v>
      </c>
      <c r="EC7" s="24">
        <v>6.43</v>
      </c>
      <c r="ED7" s="24">
        <v>6.54</v>
      </c>
      <c r="EE7" s="24">
        <v>0.21</v>
      </c>
      <c r="EF7" s="24">
        <v>0.13</v>
      </c>
      <c r="EG7" s="24">
        <v>0.2</v>
      </c>
      <c r="EH7" s="24">
        <v>0.09</v>
      </c>
      <c r="EI7" s="24">
        <v>0.11</v>
      </c>
      <c r="EJ7" s="24">
        <v>0.12</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2023-01-20T06:59:25Z</cp:lastPrinted>
  <dcterms:created xsi:type="dcterms:W3CDTF">2023-01-12T23:31:31Z</dcterms:created>
  <dcterms:modified xsi:type="dcterms:W3CDTF">2023-01-28T04:43:14Z</dcterms:modified>
  <cp:category/>
</cp:coreProperties>
</file>