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8農業集落排水\"/>
    </mc:Choice>
  </mc:AlternateContent>
  <xr:revisionPtr revIDLastSave="0" documentId="13_ncr:1_{6816ED0B-A490-4BE8-8EE3-9747666EAD11}" xr6:coauthVersionLast="36" xr6:coauthVersionMax="36" xr10:uidLastSave="{00000000-0000-0000-0000-000000000000}"/>
  <workbookProtection workbookAlgorithmName="SHA-512" workbookHashValue="zhzxhc6UWx4fMxZCHNBi9nAaFM3GKn+qMI3cCVGLDVdPONHOkf/qHZNt9G2U3EYw7psIlWSp5i2HWR05Y08VhA==" workbookSaltValue="YlnLT6W4f9y0moKX8mSP7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BB10" i="4"/>
  <c r="W10" i="4"/>
  <c r="P10" i="4"/>
  <c r="BB8" i="4"/>
  <c r="AT8" i="4"/>
  <c r="AL8" i="4"/>
  <c r="W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<sst xmlns="http://schemas.openxmlformats.org/spreadsheetml/2006/main" count="231" uniqueCount="116">
  <si>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</si>
  <si>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</si>
  <si>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</si>
  <si>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</si>
  <si>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</si>
  <si>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</si>
  <si>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</si>
  <si>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</si>
  <si>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</si>
  <si>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</si>
  <si>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</si>
  <si>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</si>
  <si>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</si>
  <si>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</si>
  <si>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</si>
  <si>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</si>
  <si>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</si>
  <si>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</si>
  <si>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</si>
  <si>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</si>
  <si>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</si>
  <si>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</si>
  <si>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</si>
  <si>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</si>
  <si>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</si>
  <si>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</si>
  <si>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</si>
  <si>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</si>
  <si>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</si>
  <si>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</si>
  <si>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</si>
  <si>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</si>
  <si>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</si>
  <si>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</si>
  <si>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</si>
  <si>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</si>
  <si>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</si>
  <si>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</si>
  <si>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</si>
  <si>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</si>
  <si>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</si>
  <si>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</si>
  <si>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</si>
  <si>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</si>
  <si>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</si>
  <si>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</si>
  <si>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</si>
  <si>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</si>
  <si>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</si>
  <si>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</si>
  <si>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</si>
  <si>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</si>
  <si>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</si>
  <si>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</si>
  <si>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</si>
  <si>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</si>
  <si>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</si>
  <si>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</si>
  <si>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</si>
  <si>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</si>
  <si>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</si>
  <si>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</si>
  <si>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</si>
  <si>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</si>
  <si>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</si>
  <si>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</si>
  <si>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</si>
  <si>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</si>
  <si>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</si>
  <si>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</si>
  <si>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</si>
  <si>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</si>
  <si>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</si>
  <si>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</si>
  <si>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</si>
  <si>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</si>
  <si>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</si>
  <si>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</si>
  <si>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</si>
  <si>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</si>
  <si>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</si>
  <si>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</si>
  <si>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</si>
  <si>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</si>
  <si>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</si>
  <si>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</si>
  <si>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</si>
  <si>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</si>
  <si>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</si>
  <si>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</si>
  <si>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</si>
  <si>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</si>
  <si>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</si>
  <si>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</si>
  <si>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</si>
  <si>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</si>
  <si>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</si>
  <si>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</si>
  <si>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</si>
  <si>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</si>
  <si>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</si>
  <si>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</si>
  <si>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</si>
  <si>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</si>
  <si>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</si>
  <si>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</si>
  <si>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</si>
  <si>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</si>
  <si>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</si>
  <si>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</si>
  <si>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</si>
  <si>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</si>
  <si>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</si>
  <si>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徐々に増加しており、類似団体を上回る状況にあるが、「②管渠老朽化率」が示すように法定耐用年数を超えた管渠はなく、本格的な更新の時期に至っていないため更新の必要性が低い。
「③管渠改善率」も更新が必要な下水道施設がなく、更新事業を実施していない。
　今後の管渠の本格的な更新時期に向けて、平成30年度からストックマネジメント計画に基づいた管路の調査点検を実施している。その結果を基にリスクを総合的に評価し、平準化等を図った更新事業を実施していく。</t>
    <rPh sb="2" eb="4">
      <t>ユウケイ</t>
    </rPh>
    <rPh sb="4" eb="6">
      <t>コテイ</t>
    </rPh>
    <rPh sb="6" eb="8">
      <t>シサン</t>
    </rPh>
    <rPh sb="8" eb="10">
      <t>ゲンカ</t>
    </rPh>
    <rPh sb="10" eb="12">
      <t>ショウキャク</t>
    </rPh>
    <rPh sb="12" eb="13">
      <t>リツ</t>
    </rPh>
    <rPh sb="16" eb="18">
      <t>ジョジョ</t>
    </rPh>
    <rPh sb="19" eb="21">
      <t>ゾウカ</t>
    </rPh>
    <rPh sb="26" eb="28">
      <t>ルイジ</t>
    </rPh>
    <rPh sb="28" eb="30">
      <t>ダンタイ</t>
    </rPh>
    <rPh sb="31" eb="33">
      <t>ウワマワ</t>
    </rPh>
    <rPh sb="34" eb="36">
      <t>ジョウキョウ</t>
    </rPh>
    <rPh sb="43" eb="45">
      <t>カンキョ</t>
    </rPh>
    <rPh sb="45" eb="48">
      <t>ロウキュウカ</t>
    </rPh>
    <rPh sb="48" eb="49">
      <t>リツ</t>
    </rPh>
    <rPh sb="51" eb="52">
      <t>シメ</t>
    </rPh>
    <rPh sb="56" eb="58">
      <t>ホウテイ</t>
    </rPh>
    <rPh sb="58" eb="60">
      <t>タイヨウ</t>
    </rPh>
    <rPh sb="60" eb="62">
      <t>ネンスウ</t>
    </rPh>
    <rPh sb="63" eb="64">
      <t>コ</t>
    </rPh>
    <rPh sb="66" eb="68">
      <t>カンキョ</t>
    </rPh>
    <rPh sb="72" eb="75">
      <t>ホンカクテキ</t>
    </rPh>
    <rPh sb="76" eb="78">
      <t>コウシン</t>
    </rPh>
    <rPh sb="79" eb="81">
      <t>ジキ</t>
    </rPh>
    <rPh sb="82" eb="83">
      <t>イタ</t>
    </rPh>
    <rPh sb="90" eb="92">
      <t>コウシン</t>
    </rPh>
    <rPh sb="93" eb="96">
      <t>ヒツヨウセイ</t>
    </rPh>
    <rPh sb="97" eb="98">
      <t>ヒク</t>
    </rPh>
    <rPh sb="110" eb="112">
      <t>コウシン</t>
    </rPh>
    <rPh sb="113" eb="115">
      <t>ヒツヨウ</t>
    </rPh>
    <rPh sb="116" eb="119">
      <t>ゲスイドウ</t>
    </rPh>
    <rPh sb="119" eb="121">
      <t>シセツ</t>
    </rPh>
    <rPh sb="125" eb="127">
      <t>コウシン</t>
    </rPh>
    <rPh sb="127" eb="129">
      <t>ジギョウ</t>
    </rPh>
    <rPh sb="130" eb="132">
      <t>ジッシ</t>
    </rPh>
    <rPh sb="140" eb="142">
      <t>コンゴ</t>
    </rPh>
    <rPh sb="155" eb="156">
      <t>ム</t>
    </rPh>
    <rPh sb="159" eb="161">
      <t>ヘイセイ</t>
    </rPh>
    <rPh sb="184" eb="186">
      <t>カンロ</t>
    </rPh>
    <rPh sb="201" eb="203">
      <t>ケッカ</t>
    </rPh>
    <rPh sb="204" eb="205">
      <t>モト</t>
    </rPh>
    <phoneticPr fontId="15"/>
  </si>
  <si>
    <t>　一般会計からの繰入れにより純損失は発生していないが、今後、景気の悪化による税収の減少や扶助費等の増加により一般会計からの繰入れが厳しくなることも想定されるため、下水道使用料の値上げの検討を含め経費回収率の向上を図る必要がある。
　併せて、令和９年度及び令和10年度に各１箇所の処理区で、流域下水道への接続により処理場を廃止する予定であり、維持管理費や更新事業の抑制を図っていく。
　また、ストックマネジメント計画に基づき、管渠等の更新時期の平準化を図り、財政収支とのバランスのとれた、最も効率的・効果的な更新を実施していく。
　下水道事業経営戦略は、平成29年度から10年間を対象として策定している。経営比較分析等により効果を評価し、適宜、見直しを図りながら取組を着実に実行していく。令和６年度に見直し予定。</t>
    <rPh sb="1" eb="3">
      <t>イッパン</t>
    </rPh>
    <rPh sb="3" eb="5">
      <t>カイケイ</t>
    </rPh>
    <rPh sb="8" eb="10">
      <t>クリイ</t>
    </rPh>
    <rPh sb="14" eb="15">
      <t>ジュン</t>
    </rPh>
    <rPh sb="15" eb="17">
      <t>ソンシツ</t>
    </rPh>
    <rPh sb="18" eb="20">
      <t>ハッセイ</t>
    </rPh>
    <rPh sb="54" eb="56">
      <t>イッパン</t>
    </rPh>
    <rPh sb="56" eb="58">
      <t>カイケイ</t>
    </rPh>
    <rPh sb="61" eb="63">
      <t>クリイ</t>
    </rPh>
    <rPh sb="65" eb="66">
      <t>キビ</t>
    </rPh>
    <rPh sb="81" eb="84">
      <t>ゲスイドウ</t>
    </rPh>
    <rPh sb="84" eb="87">
      <t>シヨウリョウ</t>
    </rPh>
    <rPh sb="88" eb="90">
      <t>ネア</t>
    </rPh>
    <rPh sb="92" eb="94">
      <t>ケントウ</t>
    </rPh>
    <rPh sb="95" eb="96">
      <t>フク</t>
    </rPh>
    <rPh sb="97" eb="102">
      <t>ケイヒカイシュウリツ</t>
    </rPh>
    <rPh sb="103" eb="105">
      <t>コウジョウ</t>
    </rPh>
    <rPh sb="106" eb="107">
      <t>ハカ</t>
    </rPh>
    <rPh sb="108" eb="110">
      <t>ヒツヨウ</t>
    </rPh>
    <rPh sb="116" eb="117">
      <t>アワ</t>
    </rPh>
    <rPh sb="120" eb="122">
      <t>レイワ</t>
    </rPh>
    <rPh sb="123" eb="125">
      <t>ネンド</t>
    </rPh>
    <rPh sb="125" eb="126">
      <t>オヨ</t>
    </rPh>
    <rPh sb="127" eb="129">
      <t>レイワ</t>
    </rPh>
    <rPh sb="131" eb="133">
      <t>ネンド</t>
    </rPh>
    <rPh sb="134" eb="135">
      <t>カク</t>
    </rPh>
    <rPh sb="139" eb="142">
      <t>ショリク</t>
    </rPh>
    <rPh sb="144" eb="149">
      <t>リュウイキゲスイドウ</t>
    </rPh>
    <rPh sb="151" eb="153">
      <t>セツゾク</t>
    </rPh>
    <rPh sb="160" eb="162">
      <t>ハイシ</t>
    </rPh>
    <rPh sb="164" eb="166">
      <t>ヨテイ</t>
    </rPh>
    <rPh sb="170" eb="175">
      <t>イジカンリヒ</t>
    </rPh>
    <rPh sb="184" eb="185">
      <t>ハカ</t>
    </rPh>
    <rPh sb="205" eb="207">
      <t>ケイカク</t>
    </rPh>
    <rPh sb="208" eb="209">
      <t>モト</t>
    </rPh>
    <rPh sb="276" eb="278">
      <t>ヘイセイ</t>
    </rPh>
    <rPh sb="280" eb="282">
      <t>ネンド</t>
    </rPh>
    <rPh sb="286" eb="288">
      <t>ネンカン</t>
    </rPh>
    <rPh sb="289" eb="291">
      <t>タイショウ</t>
    </rPh>
    <rPh sb="294" eb="296">
      <t>サクテイ</t>
    </rPh>
    <rPh sb="301" eb="303">
      <t>ケイエイ</t>
    </rPh>
    <rPh sb="303" eb="305">
      <t>ヒカク</t>
    </rPh>
    <rPh sb="305" eb="307">
      <t>ブンセキ</t>
    </rPh>
    <rPh sb="307" eb="308">
      <t>トウ</t>
    </rPh>
    <rPh sb="311" eb="313">
      <t>コウカ</t>
    </rPh>
    <rPh sb="314" eb="316">
      <t>ヒョウカ</t>
    </rPh>
    <rPh sb="318" eb="320">
      <t>テキギ</t>
    </rPh>
    <rPh sb="321" eb="323">
      <t>ミナオ</t>
    </rPh>
    <rPh sb="325" eb="326">
      <t>ハカ</t>
    </rPh>
    <rPh sb="330" eb="332">
      <t>トリクミ</t>
    </rPh>
    <rPh sb="333" eb="335">
      <t>チャクジツ</t>
    </rPh>
    <rPh sb="336" eb="338">
      <t>ジッコウ</t>
    </rPh>
    <rPh sb="346" eb="347">
      <t>ネン</t>
    </rPh>
    <rPh sb="347" eb="348">
      <t>ド</t>
    </rPh>
    <rPh sb="349" eb="351">
      <t>ミナオ</t>
    </rPh>
    <rPh sb="352" eb="354">
      <t>ヨテイ</t>
    </rPh>
    <phoneticPr fontId="15"/>
  </si>
  <si>
    <t>「①経常収支比率」は、使用料収入のほかに一般会計からの繰入れがあるため、100％前後で推移している。
「②累積欠損金比率」は一般会計からの繰入れにより純損失が生じていないため、欠損金が発生していない。
「③流動比率」は100％を超える数値を示しており良好な数値である。
「④企業債残高対事業規模比率」は、企業債の新規借入がなく償還が進んでいるため比率は低下している。
「⑤経費回収率」は、令和元年度からストックマネジメント計画に基づいた施設の維持管理に切り替え、施設修繕のスケジュールを見直したため汚水処理費が減少し、指標が大幅に改善した。令和３年度は、ストックマネジメント計画に基づく点検調査費用の増加による汚水処理費の増加や、水需要の減少による使用料収入の低下により、指標が前年度より悪化している。今後も、流域下水道への接続による処理場の廃止を実施するなど効率的な事業運営を予定している。
「⑥汚水処理原価」は、令和元年度からストックマネジメント計画に基づいた施設の維持管理に切り替え、施設修繕のスケジュールを見直したため汚水処理費が減少し、指標が大幅に改善した。令和３年度は、ストックマネジメント計画に基づく点検調査費用の増加による汚水処理費の増加や、水需要の減少による有収水量の減少により、汚水処理原価が昨年度より上昇した。
「⑦施設利用率」は、53％前後で推移しており、類似団体と比較し、低い値となっている。今後は、流域下水道への接続により４箇所ある処理場のうち２箇所を廃止する予定である。残る処理場については、適正な処理場のあり方について検討していく。
「⑧水洗化率」は、供用開始から15年以上経過している処理区ばかりであるため高い数値で推移している。</t>
    <rPh sb="11" eb="14">
      <t>シヨウリョウ</t>
    </rPh>
    <rPh sb="14" eb="16">
      <t>シュウニュウ</t>
    </rPh>
    <rPh sb="20" eb="22">
      <t>イッパン</t>
    </rPh>
    <rPh sb="22" eb="24">
      <t>カイケイ</t>
    </rPh>
    <rPh sb="27" eb="29">
      <t>クリイレ</t>
    </rPh>
    <rPh sb="40" eb="42">
      <t>ゼンゴ</t>
    </rPh>
    <rPh sb="43" eb="45">
      <t>スイイ</t>
    </rPh>
    <rPh sb="53" eb="55">
      <t>ルイセキ</t>
    </rPh>
    <rPh sb="55" eb="57">
      <t>ケッソン</t>
    </rPh>
    <rPh sb="57" eb="58">
      <t>キン</t>
    </rPh>
    <rPh sb="58" eb="60">
      <t>ヒリツ</t>
    </rPh>
    <rPh sb="62" eb="64">
      <t>イッパン</t>
    </rPh>
    <rPh sb="64" eb="66">
      <t>カイケイ</t>
    </rPh>
    <rPh sb="69" eb="71">
      <t>クリイ</t>
    </rPh>
    <rPh sb="79" eb="80">
      <t>ショウ</t>
    </rPh>
    <rPh sb="88" eb="91">
      <t>ケッソンキン</t>
    </rPh>
    <rPh sb="92" eb="94">
      <t>ハッセイ</t>
    </rPh>
    <rPh sb="103" eb="105">
      <t>リュウドウ</t>
    </rPh>
    <rPh sb="105" eb="107">
      <t>ヒリツ</t>
    </rPh>
    <rPh sb="114" eb="115">
      <t>コ</t>
    </rPh>
    <rPh sb="117" eb="119">
      <t>スウチ</t>
    </rPh>
    <rPh sb="120" eb="121">
      <t>シメ</t>
    </rPh>
    <rPh sb="137" eb="139">
      <t>キギョウ</t>
    </rPh>
    <rPh sb="139" eb="140">
      <t>サイ</t>
    </rPh>
    <rPh sb="140" eb="142">
      <t>ザンダカ</t>
    </rPh>
    <rPh sb="142" eb="143">
      <t>タイ</t>
    </rPh>
    <rPh sb="143" eb="145">
      <t>ジギョウ</t>
    </rPh>
    <rPh sb="145" eb="147">
      <t>キボ</t>
    </rPh>
    <rPh sb="147" eb="149">
      <t>ヒリツ</t>
    </rPh>
    <rPh sb="152" eb="155">
      <t>キギョウサイ</t>
    </rPh>
    <rPh sb="156" eb="158">
      <t>シンキ</t>
    </rPh>
    <rPh sb="158" eb="160">
      <t>カリイレ</t>
    </rPh>
    <rPh sb="163" eb="165">
      <t>ショウカン</t>
    </rPh>
    <rPh sb="166" eb="167">
      <t>スス</t>
    </rPh>
    <rPh sb="173" eb="175">
      <t>ヒリツ</t>
    </rPh>
    <rPh sb="176" eb="178">
      <t>テイカ</t>
    </rPh>
    <rPh sb="194" eb="196">
      <t>レイワ</t>
    </rPh>
    <rPh sb="196" eb="198">
      <t>ガンネン</t>
    </rPh>
    <rPh sb="198" eb="199">
      <t>ド</t>
    </rPh>
    <rPh sb="211" eb="213">
      <t>ケイカク</t>
    </rPh>
    <rPh sb="214" eb="215">
      <t>モト</t>
    </rPh>
    <rPh sb="218" eb="220">
      <t>シセツ</t>
    </rPh>
    <rPh sb="221" eb="223">
      <t>イジ</t>
    </rPh>
    <rPh sb="223" eb="225">
      <t>カンリ</t>
    </rPh>
    <rPh sb="226" eb="227">
      <t>キ</t>
    </rPh>
    <rPh sb="228" eb="229">
      <t>カ</t>
    </rPh>
    <rPh sb="231" eb="233">
      <t>シセツ</t>
    </rPh>
    <rPh sb="233" eb="235">
      <t>シュウゼン</t>
    </rPh>
    <rPh sb="243" eb="245">
      <t>ミナオ</t>
    </rPh>
    <rPh sb="249" eb="251">
      <t>オスイ</t>
    </rPh>
    <rPh sb="251" eb="253">
      <t>ショリ</t>
    </rPh>
    <rPh sb="253" eb="254">
      <t>ヒ</t>
    </rPh>
    <rPh sb="255" eb="257">
      <t>ゲンショウ</t>
    </rPh>
    <rPh sb="259" eb="261">
      <t>シヒョウ</t>
    </rPh>
    <rPh sb="262" eb="264">
      <t>オオハバ</t>
    </rPh>
    <rPh sb="265" eb="267">
      <t>カイゼン</t>
    </rPh>
    <rPh sb="270" eb="272">
      <t>レイワ</t>
    </rPh>
    <rPh sb="273" eb="275">
      <t>ネンド</t>
    </rPh>
    <rPh sb="287" eb="289">
      <t>ケイカク</t>
    </rPh>
    <rPh sb="290" eb="291">
      <t>モト</t>
    </rPh>
    <rPh sb="293" eb="297">
      <t>テンケンチョウサ</t>
    </rPh>
    <rPh sb="297" eb="299">
      <t>ヒヨウ</t>
    </rPh>
    <rPh sb="300" eb="302">
      <t>ゾウカ</t>
    </rPh>
    <rPh sb="305" eb="310">
      <t>オスイショリヒ</t>
    </rPh>
    <rPh sb="311" eb="313">
      <t>ゾウカ</t>
    </rPh>
    <rPh sb="315" eb="318">
      <t>ミズジュヨウ</t>
    </rPh>
    <rPh sb="319" eb="321">
      <t>ゲンショウ</t>
    </rPh>
    <rPh sb="324" eb="329">
      <t>シヨウリョウシュウニュウ</t>
    </rPh>
    <rPh sb="330" eb="332">
      <t>テイカ</t>
    </rPh>
    <rPh sb="336" eb="338">
      <t>シヒョウ</t>
    </rPh>
    <rPh sb="339" eb="341">
      <t>ゼンネン</t>
    </rPh>
    <rPh sb="341" eb="342">
      <t>ド</t>
    </rPh>
    <rPh sb="344" eb="346">
      <t>アッカ</t>
    </rPh>
    <rPh sb="351" eb="353">
      <t>コンゴ</t>
    </rPh>
    <rPh sb="355" eb="357">
      <t>リュウイキ</t>
    </rPh>
    <rPh sb="357" eb="360">
      <t>ゲスイドウ</t>
    </rPh>
    <rPh sb="362" eb="364">
      <t>セツゾク</t>
    </rPh>
    <rPh sb="367" eb="370">
      <t>ショリジョウ</t>
    </rPh>
    <rPh sb="371" eb="373">
      <t>ハイシ</t>
    </rPh>
    <rPh sb="374" eb="376">
      <t>ジッシ</t>
    </rPh>
    <rPh sb="380" eb="383">
      <t>コウリツテキ</t>
    </rPh>
    <rPh sb="384" eb="386">
      <t>ジギョウ</t>
    </rPh>
    <rPh sb="386" eb="388">
      <t>ウンエイ</t>
    </rPh>
    <rPh sb="389" eb="391">
      <t>ヨテイ</t>
    </rPh>
    <rPh sb="399" eb="401">
      <t>オスイ</t>
    </rPh>
    <rPh sb="401" eb="403">
      <t>ショリ</t>
    </rPh>
    <rPh sb="403" eb="405">
      <t>ゲンカ</t>
    </rPh>
    <rPh sb="538" eb="539">
      <t>ア</t>
    </rPh>
    <rPh sb="549" eb="555">
      <t>オスイショリゲンカ</t>
    </rPh>
    <rPh sb="556" eb="559">
      <t>サクネンド</t>
    </rPh>
    <rPh sb="561" eb="563">
      <t>ジョウショウ</t>
    </rPh>
    <rPh sb="569" eb="571">
      <t>シセツ</t>
    </rPh>
    <rPh sb="571" eb="574">
      <t>リヨウリツ</t>
    </rPh>
    <rPh sb="580" eb="582">
      <t>ゼンゴ</t>
    </rPh>
    <rPh sb="583" eb="585">
      <t>スイイ</t>
    </rPh>
    <rPh sb="590" eb="594">
      <t>ルイジダンタイ</t>
    </rPh>
    <rPh sb="595" eb="597">
      <t>ヒカク</t>
    </rPh>
    <rPh sb="599" eb="600">
      <t>ヒク</t>
    </rPh>
    <rPh sb="601" eb="602">
      <t>アタイ</t>
    </rPh>
    <rPh sb="609" eb="611">
      <t>コンゴ</t>
    </rPh>
    <rPh sb="613" eb="618">
      <t>リュウイキゲスイドウ</t>
    </rPh>
    <rPh sb="620" eb="622">
      <t>セツゾク</t>
    </rPh>
    <rPh sb="626" eb="628">
      <t>カショ</t>
    </rPh>
    <rPh sb="630" eb="633">
      <t>ショリジョウ</t>
    </rPh>
    <rPh sb="637" eb="639">
      <t>カショ</t>
    </rPh>
    <rPh sb="640" eb="642">
      <t>ハイシ</t>
    </rPh>
    <rPh sb="644" eb="646">
      <t>ヨテイ</t>
    </rPh>
    <rPh sb="650" eb="651">
      <t>ノコ</t>
    </rPh>
    <rPh sb="652" eb="655">
      <t>ショリジョウ</t>
    </rPh>
    <rPh sb="661" eb="663">
      <t>テキセイ</t>
    </rPh>
    <rPh sb="664" eb="667">
      <t>ショリジョウ</t>
    </rPh>
    <rPh sb="670" eb="671">
      <t>カタ</t>
    </rPh>
    <rPh sb="675" eb="677">
      <t>ケントウ</t>
    </rPh>
    <rPh sb="685" eb="688">
      <t>スイセンカ</t>
    </rPh>
    <rPh sb="688" eb="689">
      <t>リツ</t>
    </rPh>
    <rPh sb="692" eb="694">
      <t>キョウヨウ</t>
    </rPh>
    <rPh sb="694" eb="696">
      <t>カイシ</t>
    </rPh>
    <rPh sb="700" eb="703">
      <t>ネンイジョウ</t>
    </rPh>
    <rPh sb="703" eb="705">
      <t>ケイカ</t>
    </rPh>
    <rPh sb="709" eb="712">
      <t>ショリク</t>
    </rPh>
    <rPh sb="720" eb="721">
      <t>タカ</t>
    </rPh>
    <rPh sb="722" eb="724">
      <t>スウチ</t>
    </rPh>
    <rPh sb="725" eb="727">
      <t>スイイ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</si>
</sst>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ＭＳ 明朝"/>
      <family val="2"/>
      <charset val="128"/>
    </font>
    <font>
      <sz val="6"/>
      <name val="游ゴシック"/>
      <family val="2"/>
      <charset val="128"/>
      <scheme val="minor"/>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61-4594-9214-C7175E26CB01}"/>
            </c:ext>
          </c:extLst>
        </c:ser>
        <c:dLbls>
          <c:showLegendKey val="0"/>
          <c:showVal val="0"/>
          <c:showCatName val="0"/>
          <c:showSerName val="0"/>
          <c:showPercent val="0"/>
          <c:showBubbleSize val="0"/>
        </c:dLbls>
        <c:gapWidth val="150"/>
        <c:axId val="407837536"/>
        <c:axId val="40783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161-4594-9214-C7175E26CB01}"/>
            </c:ext>
          </c:extLst>
        </c:ser>
        <c:dLbls>
          <c:showLegendKey val="0"/>
          <c:showVal val="0"/>
          <c:showCatName val="0"/>
          <c:showSerName val="0"/>
          <c:showPercent val="0"/>
          <c:showBubbleSize val="0"/>
        </c:dLbls>
        <c:marker val="1"/>
        <c:smooth val="0"/>
        <c:axId val="407837536"/>
        <c:axId val="407830480"/>
      </c:lineChart>
      <c:dateAx>
        <c:axId val="407837536"/>
        <c:scaling>
          <c:orientation val="minMax"/>
        </c:scaling>
        <c:delete val="1"/>
        <c:axPos val="b"/>
        <c:numFmt formatCode="&quot;H&quot;yy" sourceLinked="1"/>
        <c:majorTickMark val="none"/>
        <c:minorTickMark val="none"/>
        <c:tickLblPos val="none"/>
        <c:crossAx val="407830480"/>
        <c:crosses val="autoZero"/>
        <c:auto val="1"/>
        <c:lblOffset val="100"/>
        <c:baseTimeUnit val="years"/>
      </c:dateAx>
      <c:valAx>
        <c:axId val="40783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53.69</c:v>
                </c:pt>
                <c:pt idx="1">
                  <c:v>53.02</c:v>
                </c:pt>
                <c:pt idx="2">
                  <c:v>52.76</c:v>
                </c:pt>
                <c:pt idx="3">
                  <c:v>53.83</c:v>
                </c:pt>
                <c:pt idx="4">
                  <c:v>53.09</c:v>
                </c:pt>
              </c:numCache>
            </c:numRef>
          </c:val>
          <c:extLst>
            <c:ext xmlns:c16="http://schemas.microsoft.com/office/drawing/2014/chart" uri="{C3380CC4-5D6E-409C-BE32-E72D297353CC}">
              <c16:uniqueId val="{00000000-D1D6-42FB-8D6B-5822567C73C0}"/>
            </c:ext>
          </c:extLst>
        </c:ser>
        <c:dLbls>
          <c:showLegendKey val="0"/>
          <c:showVal val="0"/>
          <c:showCatName val="0"/>
          <c:showSerName val="0"/>
          <c:showPercent val="0"/>
          <c:showBubbleSize val="0"/>
        </c:dLbls>
        <c:gapWidth val="150"/>
        <c:axId val="180805840"/>
        <c:axId val="18079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1D6-42FB-8D6B-5822567C73C0}"/>
            </c:ext>
          </c:extLst>
        </c:ser>
        <c:dLbls>
          <c:showLegendKey val="0"/>
          <c:showVal val="0"/>
          <c:showCatName val="0"/>
          <c:showSerName val="0"/>
          <c:showPercent val="0"/>
          <c:showBubbleSize val="0"/>
        </c:dLbls>
        <c:marker val="1"/>
        <c:smooth val="0"/>
        <c:axId val="180805840"/>
        <c:axId val="180799960"/>
      </c:lineChart>
      <c:dateAx>
        <c:axId val="180805840"/>
        <c:scaling>
          <c:orientation val="minMax"/>
        </c:scaling>
        <c:delete val="1"/>
        <c:axPos val="b"/>
        <c:numFmt formatCode="&quot;H&quot;yy" sourceLinked="1"/>
        <c:majorTickMark val="none"/>
        <c:minorTickMark val="none"/>
        <c:tickLblPos val="none"/>
        <c:crossAx val="180799960"/>
        <c:crosses val="autoZero"/>
        <c:auto val="1"/>
        <c:lblOffset val="100"/>
        <c:baseTimeUnit val="years"/>
      </c:dateAx>
      <c:valAx>
        <c:axId val="18079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0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94.27</c:v>
                </c:pt>
                <c:pt idx="1">
                  <c:v>94.41</c:v>
                </c:pt>
                <c:pt idx="2">
                  <c:v>94.47</c:v>
                </c:pt>
                <c:pt idx="3">
                  <c:v>95.52</c:v>
                </c:pt>
                <c:pt idx="4">
                  <c:v>95.09</c:v>
                </c:pt>
              </c:numCache>
            </c:numRef>
          </c:val>
          <c:extLst>
            <c:ext xmlns:c16="http://schemas.microsoft.com/office/drawing/2014/chart" uri="{C3380CC4-5D6E-409C-BE32-E72D297353CC}">
              <c16:uniqueId val="{00000000-77F5-4885-AF3B-E048223B9E61}"/>
            </c:ext>
          </c:extLst>
        </c:ser>
        <c:dLbls>
          <c:showLegendKey val="0"/>
          <c:showVal val="0"/>
          <c:showCatName val="0"/>
          <c:showSerName val="0"/>
          <c:showPercent val="0"/>
          <c:showBubbleSize val="0"/>
        </c:dLbls>
        <c:gapWidth val="150"/>
        <c:axId val="180801136"/>
        <c:axId val="18080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77F5-4885-AF3B-E048223B9E61}"/>
            </c:ext>
          </c:extLst>
        </c:ser>
        <c:dLbls>
          <c:showLegendKey val="0"/>
          <c:showVal val="0"/>
          <c:showCatName val="0"/>
          <c:showSerName val="0"/>
          <c:showPercent val="0"/>
          <c:showBubbleSize val="0"/>
        </c:dLbls>
        <c:marker val="1"/>
        <c:smooth val="0"/>
        <c:axId val="180801136"/>
        <c:axId val="180807016"/>
      </c:lineChart>
      <c:dateAx>
        <c:axId val="180801136"/>
        <c:scaling>
          <c:orientation val="minMax"/>
        </c:scaling>
        <c:delete val="1"/>
        <c:axPos val="b"/>
        <c:numFmt formatCode="&quot;H&quot;yy" sourceLinked="1"/>
        <c:majorTickMark val="none"/>
        <c:minorTickMark val="none"/>
        <c:tickLblPos val="none"/>
        <c:crossAx val="180807016"/>
        <c:crosses val="autoZero"/>
        <c:auto val="1"/>
        <c:lblOffset val="100"/>
        <c:baseTimeUnit val="years"/>
      </c:dateAx>
      <c:valAx>
        <c:axId val="18080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0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100.04</c:v>
                </c:pt>
                <c:pt idx="1">
                  <c:v>100</c:v>
                </c:pt>
                <c:pt idx="2">
                  <c:v>100.03</c:v>
                </c:pt>
                <c:pt idx="3">
                  <c:v>100.04</c:v>
                </c:pt>
                <c:pt idx="4">
                  <c:v>100</c:v>
                </c:pt>
              </c:numCache>
            </c:numRef>
          </c:val>
          <c:extLst>
            <c:ext xmlns:c16="http://schemas.microsoft.com/office/drawing/2014/chart" uri="{C3380CC4-5D6E-409C-BE32-E72D297353CC}">
              <c16:uniqueId val="{00000000-1968-40CD-8549-FB04E9F0C8AC}"/>
            </c:ext>
          </c:extLst>
        </c:ser>
        <c:dLbls>
          <c:showLegendKey val="0"/>
          <c:showVal val="0"/>
          <c:showCatName val="0"/>
          <c:showSerName val="0"/>
          <c:showPercent val="0"/>
          <c:showBubbleSize val="0"/>
        </c:dLbls>
        <c:gapWidth val="150"/>
        <c:axId val="406537768"/>
        <c:axId val="40654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1968-40CD-8549-FB04E9F0C8AC}"/>
            </c:ext>
          </c:extLst>
        </c:ser>
        <c:dLbls>
          <c:showLegendKey val="0"/>
          <c:showVal val="0"/>
          <c:showCatName val="0"/>
          <c:showSerName val="0"/>
          <c:showPercent val="0"/>
          <c:showBubbleSize val="0"/>
        </c:dLbls>
        <c:marker val="1"/>
        <c:smooth val="0"/>
        <c:axId val="406537768"/>
        <c:axId val="406540120"/>
      </c:lineChart>
      <c:dateAx>
        <c:axId val="406537768"/>
        <c:scaling>
          <c:orientation val="minMax"/>
        </c:scaling>
        <c:delete val="1"/>
        <c:axPos val="b"/>
        <c:numFmt formatCode="&quot;H&quot;yy" sourceLinked="1"/>
        <c:majorTickMark val="none"/>
        <c:minorTickMark val="none"/>
        <c:tickLblPos val="none"/>
        <c:crossAx val="406540120"/>
        <c:crosses val="autoZero"/>
        <c:auto val="1"/>
        <c:lblOffset val="100"/>
        <c:baseTimeUnit val="years"/>
      </c:dateAx>
      <c:valAx>
        <c:axId val="40654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3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22.78</c:v>
                </c:pt>
                <c:pt idx="1">
                  <c:v>25.52</c:v>
                </c:pt>
                <c:pt idx="2">
                  <c:v>28.1</c:v>
                </c:pt>
                <c:pt idx="3">
                  <c:v>30.5</c:v>
                </c:pt>
                <c:pt idx="4">
                  <c:v>32.89</c:v>
                </c:pt>
              </c:numCache>
            </c:numRef>
          </c:val>
          <c:extLst>
            <c:ext xmlns:c16="http://schemas.microsoft.com/office/drawing/2014/chart" uri="{C3380CC4-5D6E-409C-BE32-E72D297353CC}">
              <c16:uniqueId val="{00000000-1B3C-4EF7-B6BB-773286C9A243}"/>
            </c:ext>
          </c:extLst>
        </c:ser>
        <c:dLbls>
          <c:showLegendKey val="0"/>
          <c:showVal val="0"/>
          <c:showCatName val="0"/>
          <c:showSerName val="0"/>
          <c:showPercent val="0"/>
          <c:showBubbleSize val="0"/>
        </c:dLbls>
        <c:gapWidth val="150"/>
        <c:axId val="406538552"/>
        <c:axId val="40654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1B3C-4EF7-B6BB-773286C9A243}"/>
            </c:ext>
          </c:extLst>
        </c:ser>
        <c:dLbls>
          <c:showLegendKey val="0"/>
          <c:showVal val="0"/>
          <c:showCatName val="0"/>
          <c:showSerName val="0"/>
          <c:showPercent val="0"/>
          <c:showBubbleSize val="0"/>
        </c:dLbls>
        <c:marker val="1"/>
        <c:smooth val="0"/>
        <c:axId val="406538552"/>
        <c:axId val="406541296"/>
      </c:lineChart>
      <c:dateAx>
        <c:axId val="406538552"/>
        <c:scaling>
          <c:orientation val="minMax"/>
        </c:scaling>
        <c:delete val="1"/>
        <c:axPos val="b"/>
        <c:numFmt formatCode="&quot;H&quot;yy" sourceLinked="1"/>
        <c:majorTickMark val="none"/>
        <c:minorTickMark val="none"/>
        <c:tickLblPos val="none"/>
        <c:crossAx val="406541296"/>
        <c:crosses val="autoZero"/>
        <c:auto val="1"/>
        <c:lblOffset val="100"/>
        <c:baseTimeUnit val="years"/>
      </c:dateAx>
      <c:valAx>
        <c:axId val="40654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3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AA-42A6-9079-264C40D9939A}"/>
            </c:ext>
          </c:extLst>
        </c:ser>
        <c:dLbls>
          <c:showLegendKey val="0"/>
          <c:showVal val="0"/>
          <c:showCatName val="0"/>
          <c:showSerName val="0"/>
          <c:showPercent val="0"/>
          <c:showBubbleSize val="0"/>
        </c:dLbls>
        <c:gapWidth val="150"/>
        <c:axId val="406541688"/>
        <c:axId val="4065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AA-42A6-9079-264C40D9939A}"/>
            </c:ext>
          </c:extLst>
        </c:ser>
        <c:dLbls>
          <c:showLegendKey val="0"/>
          <c:showVal val="0"/>
          <c:showCatName val="0"/>
          <c:showSerName val="0"/>
          <c:showPercent val="0"/>
          <c:showBubbleSize val="0"/>
        </c:dLbls>
        <c:marker val="1"/>
        <c:smooth val="0"/>
        <c:axId val="406541688"/>
        <c:axId val="406534240"/>
      </c:lineChart>
      <c:dateAx>
        <c:axId val="406541688"/>
        <c:scaling>
          <c:orientation val="minMax"/>
        </c:scaling>
        <c:delete val="1"/>
        <c:axPos val="b"/>
        <c:numFmt formatCode="&quot;H&quot;yy" sourceLinked="1"/>
        <c:majorTickMark val="none"/>
        <c:minorTickMark val="none"/>
        <c:tickLblPos val="none"/>
        <c:crossAx val="406534240"/>
        <c:crosses val="autoZero"/>
        <c:auto val="1"/>
        <c:lblOffset val="100"/>
        <c:baseTimeUnit val="years"/>
      </c:dateAx>
      <c:valAx>
        <c:axId val="4065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4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7B-4A9F-8AC6-183AADFAF8D0}"/>
            </c:ext>
          </c:extLst>
        </c:ser>
        <c:dLbls>
          <c:showLegendKey val="0"/>
          <c:showVal val="0"/>
          <c:showCatName val="0"/>
          <c:showSerName val="0"/>
          <c:showPercent val="0"/>
          <c:showBubbleSize val="0"/>
        </c:dLbls>
        <c:gapWidth val="150"/>
        <c:axId val="543729976"/>
        <c:axId val="54372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EC7B-4A9F-8AC6-183AADFAF8D0}"/>
            </c:ext>
          </c:extLst>
        </c:ser>
        <c:dLbls>
          <c:showLegendKey val="0"/>
          <c:showVal val="0"/>
          <c:showCatName val="0"/>
          <c:showSerName val="0"/>
          <c:showPercent val="0"/>
          <c:showBubbleSize val="0"/>
        </c:dLbls>
        <c:marker val="1"/>
        <c:smooth val="0"/>
        <c:axId val="543729976"/>
        <c:axId val="543728016"/>
      </c:lineChart>
      <c:dateAx>
        <c:axId val="543729976"/>
        <c:scaling>
          <c:orientation val="minMax"/>
        </c:scaling>
        <c:delete val="1"/>
        <c:axPos val="b"/>
        <c:numFmt formatCode="&quot;H&quot;yy" sourceLinked="1"/>
        <c:majorTickMark val="none"/>
        <c:minorTickMark val="none"/>
        <c:tickLblPos val="none"/>
        <c:crossAx val="543728016"/>
        <c:crosses val="autoZero"/>
        <c:auto val="1"/>
        <c:lblOffset val="100"/>
        <c:baseTimeUnit val="years"/>
      </c:dateAx>
      <c:valAx>
        <c:axId val="54372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72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199.62</c:v>
                </c:pt>
                <c:pt idx="1">
                  <c:v>217.65</c:v>
                </c:pt>
                <c:pt idx="2">
                  <c:v>221.74</c:v>
                </c:pt>
                <c:pt idx="3">
                  <c:v>220.25</c:v>
                </c:pt>
                <c:pt idx="4">
                  <c:v>251.24</c:v>
                </c:pt>
              </c:numCache>
            </c:numRef>
          </c:val>
          <c:extLst>
            <c:ext xmlns:c16="http://schemas.microsoft.com/office/drawing/2014/chart" uri="{C3380CC4-5D6E-409C-BE32-E72D297353CC}">
              <c16:uniqueId val="{00000000-7C2A-44E2-A713-43051B3EF800}"/>
            </c:ext>
          </c:extLst>
        </c:ser>
        <c:dLbls>
          <c:showLegendKey val="0"/>
          <c:showVal val="0"/>
          <c:showCatName val="0"/>
          <c:showSerName val="0"/>
          <c:showPercent val="0"/>
          <c:showBubbleSize val="0"/>
        </c:dLbls>
        <c:gapWidth val="150"/>
        <c:axId val="543730760"/>
        <c:axId val="54372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7C2A-44E2-A713-43051B3EF800}"/>
            </c:ext>
          </c:extLst>
        </c:ser>
        <c:dLbls>
          <c:showLegendKey val="0"/>
          <c:showVal val="0"/>
          <c:showCatName val="0"/>
          <c:showSerName val="0"/>
          <c:showPercent val="0"/>
          <c:showBubbleSize val="0"/>
        </c:dLbls>
        <c:marker val="1"/>
        <c:smooth val="0"/>
        <c:axId val="543730760"/>
        <c:axId val="543729192"/>
      </c:lineChart>
      <c:dateAx>
        <c:axId val="543730760"/>
        <c:scaling>
          <c:orientation val="minMax"/>
        </c:scaling>
        <c:delete val="1"/>
        <c:axPos val="b"/>
        <c:numFmt formatCode="&quot;H&quot;yy" sourceLinked="1"/>
        <c:majorTickMark val="none"/>
        <c:minorTickMark val="none"/>
        <c:tickLblPos val="none"/>
        <c:crossAx val="543729192"/>
        <c:crosses val="autoZero"/>
        <c:auto val="1"/>
        <c:lblOffset val="100"/>
        <c:baseTimeUnit val="years"/>
      </c:dateAx>
      <c:valAx>
        <c:axId val="54372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73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719.45</c:v>
                </c:pt>
                <c:pt idx="1">
                  <c:v>641.28</c:v>
                </c:pt>
                <c:pt idx="2">
                  <c:v>552.77</c:v>
                </c:pt>
                <c:pt idx="3">
                  <c:v>474.51</c:v>
                </c:pt>
                <c:pt idx="4">
                  <c:v>405.9</c:v>
                </c:pt>
              </c:numCache>
            </c:numRef>
          </c:val>
          <c:extLst>
            <c:ext xmlns:c16="http://schemas.microsoft.com/office/drawing/2014/chart" uri="{C3380CC4-5D6E-409C-BE32-E72D297353CC}">
              <c16:uniqueId val="{00000000-92CE-48D5-B6C2-D09F1057DE1B}"/>
            </c:ext>
          </c:extLst>
        </c:ser>
        <c:dLbls>
          <c:showLegendKey val="0"/>
          <c:showVal val="0"/>
          <c:showCatName val="0"/>
          <c:showSerName val="0"/>
          <c:showPercent val="0"/>
          <c:showBubbleSize val="0"/>
        </c:dLbls>
        <c:gapWidth val="150"/>
        <c:axId val="412276560"/>
        <c:axId val="41227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2CE-48D5-B6C2-D09F1057DE1B}"/>
            </c:ext>
          </c:extLst>
        </c:ser>
        <c:dLbls>
          <c:showLegendKey val="0"/>
          <c:showVal val="0"/>
          <c:showCatName val="0"/>
          <c:showSerName val="0"/>
          <c:showPercent val="0"/>
          <c:showBubbleSize val="0"/>
        </c:dLbls>
        <c:marker val="1"/>
        <c:smooth val="0"/>
        <c:axId val="412276560"/>
        <c:axId val="412276952"/>
      </c:lineChart>
      <c:dateAx>
        <c:axId val="412276560"/>
        <c:scaling>
          <c:orientation val="minMax"/>
        </c:scaling>
        <c:delete val="1"/>
        <c:axPos val="b"/>
        <c:numFmt formatCode="&quot;H&quot;yy" sourceLinked="1"/>
        <c:majorTickMark val="none"/>
        <c:minorTickMark val="none"/>
        <c:tickLblPos val="none"/>
        <c:crossAx val="412276952"/>
        <c:crosses val="autoZero"/>
        <c:auto val="1"/>
        <c:lblOffset val="100"/>
        <c:baseTimeUnit val="years"/>
      </c:dateAx>
      <c:valAx>
        <c:axId val="41227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7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47.83</c:v>
                </c:pt>
                <c:pt idx="1">
                  <c:v>49.5</c:v>
                </c:pt>
                <c:pt idx="2">
                  <c:v>62.2</c:v>
                </c:pt>
                <c:pt idx="3">
                  <c:v>61.51</c:v>
                </c:pt>
                <c:pt idx="4">
                  <c:v>57.91</c:v>
                </c:pt>
              </c:numCache>
            </c:numRef>
          </c:val>
          <c:extLst>
            <c:ext xmlns:c16="http://schemas.microsoft.com/office/drawing/2014/chart" uri="{C3380CC4-5D6E-409C-BE32-E72D297353CC}">
              <c16:uniqueId val="{00000000-0995-4687-8552-526A4BCD06D2}"/>
            </c:ext>
          </c:extLst>
        </c:ser>
        <c:dLbls>
          <c:showLegendKey val="0"/>
          <c:showVal val="0"/>
          <c:showCatName val="0"/>
          <c:showSerName val="0"/>
          <c:showPercent val="0"/>
          <c:showBubbleSize val="0"/>
        </c:dLbls>
        <c:gapWidth val="150"/>
        <c:axId val="412281264"/>
        <c:axId val="17775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0995-4687-8552-526A4BCD06D2}"/>
            </c:ext>
          </c:extLst>
        </c:ser>
        <c:dLbls>
          <c:showLegendKey val="0"/>
          <c:showVal val="0"/>
          <c:showCatName val="0"/>
          <c:showSerName val="0"/>
          <c:showPercent val="0"/>
          <c:showBubbleSize val="0"/>
        </c:dLbls>
        <c:marker val="1"/>
        <c:smooth val="0"/>
        <c:axId val="412281264"/>
        <c:axId val="177753400"/>
      </c:lineChart>
      <c:dateAx>
        <c:axId val="412281264"/>
        <c:scaling>
          <c:orientation val="minMax"/>
        </c:scaling>
        <c:delete val="1"/>
        <c:axPos val="b"/>
        <c:numFmt formatCode="&quot;H&quot;yy" sourceLinked="1"/>
        <c:majorTickMark val="none"/>
        <c:minorTickMark val="none"/>
        <c:tickLblPos val="none"/>
        <c:crossAx val="177753400"/>
        <c:crosses val="autoZero"/>
        <c:auto val="1"/>
        <c:lblOffset val="100"/>
        <c:baseTimeUnit val="years"/>
      </c:dateAx>
      <c:valAx>
        <c:axId val="17775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8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257.81</c:v>
                </c:pt>
                <c:pt idx="1">
                  <c:v>249.13</c:v>
                </c:pt>
                <c:pt idx="2">
                  <c:v>199.82</c:v>
                </c:pt>
                <c:pt idx="3">
                  <c:v>199.7</c:v>
                </c:pt>
                <c:pt idx="4">
                  <c:v>210.38</c:v>
                </c:pt>
              </c:numCache>
            </c:numRef>
          </c:val>
          <c:extLst>
            <c:ext xmlns:c16="http://schemas.microsoft.com/office/drawing/2014/chart" uri="{C3380CC4-5D6E-409C-BE32-E72D297353CC}">
              <c16:uniqueId val="{00000000-93AC-43C4-8DCF-8FFB8C08E039}"/>
            </c:ext>
          </c:extLst>
        </c:ser>
        <c:dLbls>
          <c:showLegendKey val="0"/>
          <c:showVal val="0"/>
          <c:showCatName val="0"/>
          <c:showSerName val="0"/>
          <c:showPercent val="0"/>
          <c:showBubbleSize val="0"/>
        </c:dLbls>
        <c:gapWidth val="150"/>
        <c:axId val="180804664"/>
        <c:axId val="18080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3AC-43C4-8DCF-8FFB8C08E039}"/>
            </c:ext>
          </c:extLst>
        </c:ser>
        <c:dLbls>
          <c:showLegendKey val="0"/>
          <c:showVal val="0"/>
          <c:showCatName val="0"/>
          <c:showSerName val="0"/>
          <c:showPercent val="0"/>
          <c:showBubbleSize val="0"/>
        </c:dLbls>
        <c:marker val="1"/>
        <c:smooth val="0"/>
        <c:axId val="180804664"/>
        <c:axId val="180801528"/>
      </c:lineChart>
      <c:dateAx>
        <c:axId val="180804664"/>
        <c:scaling>
          <c:orientation val="minMax"/>
        </c:scaling>
        <c:delete val="1"/>
        <c:axPos val="b"/>
        <c:numFmt formatCode="&quot;H&quot;yy" sourceLinked="1"/>
        <c:majorTickMark val="none"/>
        <c:minorTickMark val="none"/>
        <c:tickLblPos val="none"/>
        <c:crossAx val="180801528"/>
        <c:crosses val="autoZero"/>
        <c:auto val="1"/>
        <c:lblOffset val="100"/>
        <c:baseTimeUnit val="years"/>
      </c:dateAx>
      <c:valAx>
        <c:axId val="18080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0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豊田市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自治体職員</v>
      </c>
      <c r="AE8" s="40"/>
      <c r="AF8" s="40"/>
      <c r="AG8" s="40"/>
      <c r="AH8" s="40"/>
      <c r="AI8" s="40"/>
      <c r="AJ8" s="40"/>
      <c r="AK8" s="3"/>
      <c r="AL8" s="41">
        <f>データ!S6</f>
        <v>419249</v>
      </c>
      <c r="AM8" s="41"/>
      <c r="AN8" s="41"/>
      <c r="AO8" s="41"/>
      <c r="AP8" s="41"/>
      <c r="AQ8" s="41"/>
      <c r="AR8" s="41"/>
      <c r="AS8" s="41"/>
      <c r="AT8" s="42">
        <f>データ!T6</f>
        <v>918.32</v>
      </c>
      <c r="AU8" s="42"/>
      <c r="AV8" s="42"/>
      <c r="AW8" s="42"/>
      <c r="AX8" s="42"/>
      <c r="AY8" s="42"/>
      <c r="AZ8" s="42"/>
      <c r="BA8" s="42"/>
      <c r="BB8" s="42">
        <f>データ!U6</f>
        <v>456.54</v>
      </c>
      <c r="BC8" s="42"/>
      <c r="BD8" s="42"/>
      <c r="BE8" s="42"/>
      <c r="BF8" s="42"/>
      <c r="BG8" s="42"/>
      <c r="BH8" s="42"/>
      <c r="BI8" s="42"/>
      <c r="BJ8" s="3"/>
      <c r="BK8" s="3"/>
      <c r="BL8" s="35" t="s">
        <v>10</v>
      </c>
      <c r="BM8" s="36"/>
      <c r="BN8" s="37" t="s">
        <v>11</v>
      </c>
      <c r="BO8" s="37"/>
      <c r="BP8" s="37"/>
      <c r="BQ8" s="37"/>
      <c r="BR8" s="37"/>
      <c r="BS8" s="37"/>
      <c r="BT8" s="37"/>
      <c r="BU8" s="37"/>
      <c r="BV8" s="37"/>
      <c r="BW8" s="37"/>
      <c r="BX8" s="37"/>
      <c r="BY8" s="38"/>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42" t="str">
        <f>データ!N6</f>
        <v>-</v>
      </c>
      <c r="C10" s="42"/>
      <c r="D10" s="42"/>
      <c r="E10" s="42"/>
      <c r="F10" s="42"/>
      <c r="G10" s="42"/>
      <c r="H10" s="42"/>
      <c r="I10" s="42">
        <f>データ!O6</f>
        <v>93.29</v>
      </c>
      <c r="J10" s="42"/>
      <c r="K10" s="42"/>
      <c r="L10" s="42"/>
      <c r="M10" s="42"/>
      <c r="N10" s="42"/>
      <c r="O10" s="42"/>
      <c r="P10" s="42">
        <f>データ!P6</f>
        <v>1.63</v>
      </c>
      <c r="Q10" s="42"/>
      <c r="R10" s="42"/>
      <c r="S10" s="42"/>
      <c r="T10" s="42"/>
      <c r="U10" s="42"/>
      <c r="V10" s="42"/>
      <c r="W10" s="42">
        <f>データ!Q6</f>
        <v>89.9</v>
      </c>
      <c r="X10" s="42"/>
      <c r="Y10" s="42"/>
      <c r="Z10" s="42"/>
      <c r="AA10" s="42"/>
      <c r="AB10" s="42"/>
      <c r="AC10" s="42"/>
      <c r="AD10" s="41">
        <f>データ!R6</f>
        <v>1980</v>
      </c>
      <c r="AE10" s="41"/>
      <c r="AF10" s="41"/>
      <c r="AG10" s="41"/>
      <c r="AH10" s="41"/>
      <c r="AI10" s="41"/>
      <c r="AJ10" s="41"/>
      <c r="AK10" s="2"/>
      <c r="AL10" s="41">
        <f>データ!V6</f>
        <v>6826</v>
      </c>
      <c r="AM10" s="41"/>
      <c r="AN10" s="41"/>
      <c r="AO10" s="41"/>
      <c r="AP10" s="41"/>
      <c r="AQ10" s="41"/>
      <c r="AR10" s="41"/>
      <c r="AS10" s="41"/>
      <c r="AT10" s="42">
        <f>データ!W6</f>
        <v>3.72</v>
      </c>
      <c r="AU10" s="42"/>
      <c r="AV10" s="42"/>
      <c r="AW10" s="42"/>
      <c r="AX10" s="42"/>
      <c r="AY10" s="42"/>
      <c r="AZ10" s="42"/>
      <c r="BA10" s="42"/>
      <c r="BB10" s="42">
        <f>データ!X6</f>
        <v>1834.95</v>
      </c>
      <c r="BC10" s="42"/>
      <c r="BD10" s="42"/>
      <c r="BE10" s="42"/>
      <c r="BF10" s="42"/>
      <c r="BG10" s="42"/>
      <c r="BH10" s="42"/>
      <c r="BI10" s="42"/>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113</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114</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9"/>
      <c r="BN80" s="79"/>
      <c r="BO80" s="79"/>
      <c r="BP80" s="79"/>
      <c r="BQ80" s="79"/>
      <c r="BR80" s="79"/>
      <c r="BS80" s="79"/>
      <c r="BT80" s="79"/>
      <c r="BU80" s="79"/>
      <c r="BV80" s="79"/>
      <c r="BW80" s="79"/>
      <c r="BX80" s="79"/>
      <c r="BY80" s="79"/>
      <c r="BZ80" s="8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9"/>
      <c r="BN81" s="79"/>
      <c r="BO81" s="79"/>
      <c r="BP81" s="79"/>
      <c r="BQ81" s="79"/>
      <c r="BR81" s="79"/>
      <c r="BS81" s="79"/>
      <c r="BT81" s="79"/>
      <c r="BU81" s="79"/>
      <c r="BV81" s="79"/>
      <c r="BW81" s="79"/>
      <c r="BX81" s="79"/>
      <c r="BY81" s="79"/>
      <c r="BZ81" s="8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b4DsYbT8nmpvqinbPE9lq4NfpQtfVTqZqraazZn5Dff0RpUiAfG9nsWyKv+cve5Bm1HD+hkq7V1zKUGW64i6VA==" saltValue="mgub1MnGsBWqyvVJrwDO2Q=="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28</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54</v>
      </c>
      <c r="B4" s="16"/>
      <c r="C4" s="16"/>
      <c r="D4" s="16"/>
      <c r="E4" s="16"/>
      <c r="F4" s="16"/>
      <c r="G4" s="16"/>
      <c r="H4" s="88"/>
      <c r="I4" s="89"/>
      <c r="J4" s="89"/>
      <c r="K4" s="89"/>
      <c r="L4" s="89"/>
      <c r="M4" s="89"/>
      <c r="N4" s="89"/>
      <c r="O4" s="89"/>
      <c r="P4" s="89"/>
      <c r="Q4" s="89"/>
      <c r="R4" s="89"/>
      <c r="S4" s="89"/>
      <c r="T4" s="89"/>
      <c r="U4" s="89"/>
      <c r="V4" s="89"/>
      <c r="W4" s="89"/>
      <c r="X4" s="90"/>
      <c r="Y4" s="84" t="s">
        <v>55</v>
      </c>
      <c r="Z4" s="84"/>
      <c r="AA4" s="84"/>
      <c r="AB4" s="84"/>
      <c r="AC4" s="84"/>
      <c r="AD4" s="84"/>
      <c r="AE4" s="84"/>
      <c r="AF4" s="84"/>
      <c r="AG4" s="84"/>
      <c r="AH4" s="84"/>
      <c r="AI4" s="84"/>
      <c r="AJ4" s="84" t="s">
        <v>56</v>
      </c>
      <c r="AK4" s="84"/>
      <c r="AL4" s="84"/>
      <c r="AM4" s="84"/>
      <c r="AN4" s="84"/>
      <c r="AO4" s="84"/>
      <c r="AP4" s="84"/>
      <c r="AQ4" s="84"/>
      <c r="AR4" s="84"/>
      <c r="AS4" s="84"/>
      <c r="AT4" s="84"/>
      <c r="AU4" s="84" t="s">
        <v>57</v>
      </c>
      <c r="AV4" s="84"/>
      <c r="AW4" s="84"/>
      <c r="AX4" s="84"/>
      <c r="AY4" s="84"/>
      <c r="AZ4" s="84"/>
      <c r="BA4" s="84"/>
      <c r="BB4" s="84"/>
      <c r="BC4" s="84"/>
      <c r="BD4" s="84"/>
      <c r="BE4" s="84"/>
      <c r="BF4" s="84" t="s">
        <v>58</v>
      </c>
      <c r="BG4" s="84"/>
      <c r="BH4" s="84"/>
      <c r="BI4" s="84"/>
      <c r="BJ4" s="84"/>
      <c r="BK4" s="84"/>
      <c r="BL4" s="84"/>
      <c r="BM4" s="84"/>
      <c r="BN4" s="84"/>
      <c r="BO4" s="84"/>
      <c r="BP4" s="84"/>
      <c r="BQ4" s="84" t="s">
        <v>59</v>
      </c>
      <c r="BR4" s="84"/>
      <c r="BS4" s="84"/>
      <c r="BT4" s="84"/>
      <c r="BU4" s="84"/>
      <c r="BV4" s="84"/>
      <c r="BW4" s="84"/>
      <c r="BX4" s="84"/>
      <c r="BY4" s="84"/>
      <c r="BZ4" s="84"/>
      <c r="CA4" s="84"/>
      <c r="CB4" s="84" t="s">
        <v>60</v>
      </c>
      <c r="CC4" s="84"/>
      <c r="CD4" s="84"/>
      <c r="CE4" s="84"/>
      <c r="CF4" s="84"/>
      <c r="CG4" s="84"/>
      <c r="CH4" s="84"/>
      <c r="CI4" s="84"/>
      <c r="CJ4" s="84"/>
      <c r="CK4" s="84"/>
      <c r="CL4" s="84"/>
      <c r="CM4" s="84" t="s">
        <v>61</v>
      </c>
      <c r="CN4" s="84"/>
      <c r="CO4" s="84"/>
      <c r="CP4" s="84"/>
      <c r="CQ4" s="84"/>
      <c r="CR4" s="84"/>
      <c r="CS4" s="84"/>
      <c r="CT4" s="84"/>
      <c r="CU4" s="84"/>
      <c r="CV4" s="84"/>
      <c r="CW4" s="84"/>
      <c r="CX4" s="84" t="s">
        <v>62</v>
      </c>
      <c r="CY4" s="84"/>
      <c r="CZ4" s="84"/>
      <c r="DA4" s="84"/>
      <c r="DB4" s="84"/>
      <c r="DC4" s="84"/>
      <c r="DD4" s="84"/>
      <c r="DE4" s="84"/>
      <c r="DF4" s="84"/>
      <c r="DG4" s="84"/>
      <c r="DH4" s="84"/>
      <c r="DI4" s="84" t="s">
        <v>63</v>
      </c>
      <c r="DJ4" s="84"/>
      <c r="DK4" s="84"/>
      <c r="DL4" s="84"/>
      <c r="DM4" s="84"/>
      <c r="DN4" s="84"/>
      <c r="DO4" s="84"/>
      <c r="DP4" s="84"/>
      <c r="DQ4" s="84"/>
      <c r="DR4" s="84"/>
      <c r="DS4" s="84"/>
      <c r="DT4" s="84" t="s">
        <v>64</v>
      </c>
      <c r="DU4" s="84"/>
      <c r="DV4" s="84"/>
      <c r="DW4" s="84"/>
      <c r="DX4" s="84"/>
      <c r="DY4" s="84"/>
      <c r="DZ4" s="84"/>
      <c r="EA4" s="84"/>
      <c r="EB4" s="84"/>
      <c r="EC4" s="84"/>
      <c r="ED4" s="84"/>
      <c r="EE4" s="84" t="s">
        <v>65</v>
      </c>
      <c r="EF4" s="84"/>
      <c r="EG4" s="84"/>
      <c r="EH4" s="84"/>
      <c r="EI4" s="84"/>
      <c r="EJ4" s="84"/>
      <c r="EK4" s="84"/>
      <c r="EL4" s="84"/>
      <c r="EM4" s="84"/>
      <c r="EN4" s="84"/>
      <c r="EO4" s="84"/>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232114</v>
      </c>
      <c r="D6" s="19">
        <f t="shared" si="3"/>
        <v>46</v>
      </c>
      <c r="E6" s="19">
        <f t="shared" si="3"/>
        <v>17</v>
      </c>
      <c r="F6" s="19">
        <f t="shared" si="3"/>
        <v>5</v>
      </c>
      <c r="G6" s="19">
        <f t="shared" si="3"/>
        <v>0</v>
      </c>
      <c r="H6" s="19" t="str">
        <f t="shared" si="3"/>
        <v>愛知県　豊田市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93.29</v>
      </c>
      <c r="P6" s="20">
        <f t="shared" si="3"/>
        <v>1.63</v>
      </c>
      <c r="Q6" s="20">
        <f t="shared" si="3"/>
        <v>89.9</v>
      </c>
      <c r="R6" s="20">
        <f t="shared" si="3"/>
        <v>1980</v>
      </c>
      <c r="S6" s="20">
        <f t="shared" si="3"/>
        <v>419249</v>
      </c>
      <c r="T6" s="20">
        <f t="shared" si="3"/>
        <v>918.32</v>
      </c>
      <c r="U6" s="20">
        <f t="shared" si="3"/>
        <v>456.54</v>
      </c>
      <c r="V6" s="20">
        <f t="shared" si="3"/>
        <v>6826</v>
      </c>
      <c r="W6" s="20">
        <f t="shared" si="3"/>
        <v>3.72</v>
      </c>
      <c r="X6" s="20">
        <f t="shared" si="3"/>
        <v>1834.95</v>
      </c>
      <c r="Y6" s="21">
        <f>IF(Y7="",NA(),Y7)</f>
        <v>100.04</v>
      </c>
      <c r="Z6" s="21">
        <f t="shared" ref="Z6:AH6" si="4">IF(Z7="",NA(),Z7)</f>
        <v>100</v>
      </c>
      <c r="AA6" s="21">
        <f t="shared" si="4"/>
        <v>100.03</v>
      </c>
      <c r="AB6" s="21">
        <f t="shared" si="4"/>
        <v>100.04</v>
      </c>
      <c r="AC6" s="21">
        <f t="shared" si="4"/>
        <v>100</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199.62</v>
      </c>
      <c r="AV6" s="21">
        <f t="shared" ref="AV6:BD6" si="6">IF(AV7="",NA(),AV7)</f>
        <v>217.65</v>
      </c>
      <c r="AW6" s="21">
        <f t="shared" si="6"/>
        <v>221.74</v>
      </c>
      <c r="AX6" s="21">
        <f t="shared" si="6"/>
        <v>220.25</v>
      </c>
      <c r="AY6" s="21">
        <f t="shared" si="6"/>
        <v>251.24</v>
      </c>
      <c r="AZ6" s="21">
        <f t="shared" si="6"/>
        <v>29.91</v>
      </c>
      <c r="BA6" s="21">
        <f t="shared" si="6"/>
        <v>29.54</v>
      </c>
      <c r="BB6" s="21">
        <f t="shared" si="6"/>
        <v>26.99</v>
      </c>
      <c r="BC6" s="21">
        <f t="shared" si="6"/>
        <v>29.13</v>
      </c>
      <c r="BD6" s="21">
        <f t="shared" si="6"/>
        <v>35.69</v>
      </c>
      <c r="BE6" s="20" t="str">
        <f>IF(BE7="","",IF(BE7="-","【-】","【"&amp;SUBSTITUTE(TEXT(BE7,"#,##0.00"),"-","△")&amp;"】"))</f>
        <v>【34.77】</v>
      </c>
      <c r="BF6" s="21">
        <f>IF(BF7="",NA(),BF7)</f>
        <v>719.45</v>
      </c>
      <c r="BG6" s="21">
        <f t="shared" ref="BG6:BO6" si="7">IF(BG7="",NA(),BG7)</f>
        <v>641.28</v>
      </c>
      <c r="BH6" s="21">
        <f t="shared" si="7"/>
        <v>552.77</v>
      </c>
      <c r="BI6" s="21">
        <f t="shared" si="7"/>
        <v>474.51</v>
      </c>
      <c r="BJ6" s="21">
        <f t="shared" si="7"/>
        <v>405.9</v>
      </c>
      <c r="BK6" s="21">
        <f t="shared" si="7"/>
        <v>855.8</v>
      </c>
      <c r="BL6" s="21">
        <f t="shared" si="7"/>
        <v>789.46</v>
      </c>
      <c r="BM6" s="21">
        <f t="shared" si="7"/>
        <v>826.83</v>
      </c>
      <c r="BN6" s="21">
        <f t="shared" si="7"/>
        <v>867.83</v>
      </c>
      <c r="BO6" s="21">
        <f t="shared" si="7"/>
        <v>791.76</v>
      </c>
      <c r="BP6" s="20" t="str">
        <f>IF(BP7="","",IF(BP7="-","【-】","【"&amp;SUBSTITUTE(TEXT(BP7,"#,##0.00"),"-","△")&amp;"】"))</f>
        <v>【786.37】</v>
      </c>
      <c r="BQ6" s="21">
        <f>IF(BQ7="",NA(),BQ7)</f>
        <v>47.83</v>
      </c>
      <c r="BR6" s="21">
        <f t="shared" ref="BR6:BZ6" si="8">IF(BR7="",NA(),BR7)</f>
        <v>49.5</v>
      </c>
      <c r="BS6" s="21">
        <f t="shared" si="8"/>
        <v>62.2</v>
      </c>
      <c r="BT6" s="21">
        <f t="shared" si="8"/>
        <v>61.51</v>
      </c>
      <c r="BU6" s="21">
        <f t="shared" si="8"/>
        <v>57.91</v>
      </c>
      <c r="BV6" s="21">
        <f t="shared" si="8"/>
        <v>59.8</v>
      </c>
      <c r="BW6" s="21">
        <f t="shared" si="8"/>
        <v>57.77</v>
      </c>
      <c r="BX6" s="21">
        <f t="shared" si="8"/>
        <v>57.31</v>
      </c>
      <c r="BY6" s="21">
        <f t="shared" si="8"/>
        <v>57.08</v>
      </c>
      <c r="BZ6" s="21">
        <f t="shared" si="8"/>
        <v>56.26</v>
      </c>
      <c r="CA6" s="20" t="str">
        <f>IF(CA7="","",IF(CA7="-","【-】","【"&amp;SUBSTITUTE(TEXT(CA7,"#,##0.00"),"-","△")&amp;"】"))</f>
        <v>【60.65】</v>
      </c>
      <c r="CB6" s="21">
        <f>IF(CB7="",NA(),CB7)</f>
        <v>257.81</v>
      </c>
      <c r="CC6" s="21">
        <f t="shared" ref="CC6:CK6" si="9">IF(CC7="",NA(),CC7)</f>
        <v>249.13</v>
      </c>
      <c r="CD6" s="21">
        <f t="shared" si="9"/>
        <v>199.82</v>
      </c>
      <c r="CE6" s="21">
        <f t="shared" si="9"/>
        <v>199.7</v>
      </c>
      <c r="CF6" s="21">
        <f t="shared" si="9"/>
        <v>210.38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53.69</v>
      </c>
      <c r="CN6" s="21">
        <f t="shared" ref="CN6:CV6" si="10">IF(CN7="",NA(),CN7)</f>
        <v>53.02</v>
      </c>
      <c r="CO6" s="21">
        <f t="shared" si="10"/>
        <v>52.76</v>
      </c>
      <c r="CP6" s="21">
        <f t="shared" si="10"/>
        <v>53.83</v>
      </c>
      <c r="CQ6" s="21">
        <f t="shared" si="10"/>
        <v>53.09</v>
      </c>
      <c r="CR6" s="21">
        <f t="shared" si="10"/>
        <v>51.75</v>
      </c>
      <c r="CS6" s="21">
        <f t="shared" si="10"/>
        <v>50.68</v>
      </c>
      <c r="CT6" s="21">
        <f t="shared" si="10"/>
        <v>50.14</v>
      </c>
      <c r="CU6" s="21">
        <f t="shared" si="10"/>
        <v>54.83</v>
      </c>
      <c r="CV6" s="21">
        <f t="shared" si="10"/>
        <v>66.53</v>
      </c>
      <c r="CW6" s="20" t="str">
        <f>IF(CW7="","",IF(CW7="-","【-】","【"&amp;SUBSTITUTE(TEXT(CW7,"#,##0.00"),"-","△")&amp;"】"))</f>
        <v>【61.14】</v>
      </c>
      <c r="CX6" s="21">
        <f>IF(CX7="",NA(),CX7)</f>
        <v>94.27</v>
      </c>
      <c r="CY6" s="21">
        <f t="shared" ref="CY6:DG6" si="11">IF(CY7="",NA(),CY7)</f>
        <v>94.41</v>
      </c>
      <c r="CZ6" s="21">
        <f t="shared" si="11"/>
        <v>94.47</v>
      </c>
      <c r="DA6" s="21">
        <f t="shared" si="11"/>
        <v>95.52</v>
      </c>
      <c r="DB6" s="21">
        <f t="shared" si="11"/>
        <v>95.09</v>
      </c>
      <c r="DC6" s="21">
        <f t="shared" si="11"/>
        <v>84.84</v>
      </c>
      <c r="DD6" s="21">
        <f t="shared" si="11"/>
        <v>84.86</v>
      </c>
      <c r="DE6" s="21">
        <f t="shared" si="11"/>
        <v>84.98</v>
      </c>
      <c r="DF6" s="21">
        <f t="shared" si="11"/>
        <v>84.7</v>
      </c>
      <c r="DG6" s="21">
        <f t="shared" si="11"/>
        <v>84.67</v>
      </c>
      <c r="DH6" s="20" t="str">
        <f>IF(DH7="","",IF(DH7="-","【-】","【"&amp;SUBSTITUTE(TEXT(DH7,"#,##0.00"),"-","△")&amp;"】"))</f>
        <v>【86.91】</v>
      </c>
      <c r="DI6" s="21">
        <f>IF(DI7="",NA(),DI7)</f>
        <v>22.78</v>
      </c>
      <c r="DJ6" s="21">
        <f t="shared" ref="DJ6:DR6" si="12">IF(DJ7="",NA(),DJ7)</f>
        <v>25.52</v>
      </c>
      <c r="DK6" s="21">
        <f t="shared" si="12"/>
        <v>28.1</v>
      </c>
      <c r="DL6" s="21">
        <f t="shared" si="12"/>
        <v>30.5</v>
      </c>
      <c r="DM6" s="21">
        <f t="shared" si="12"/>
        <v>32.89</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232114</v>
      </c>
      <c r="D7" s="23">
        <v>46</v>
      </c>
      <c r="E7" s="23">
        <v>17</v>
      </c>
      <c r="F7" s="23">
        <v>5</v>
      </c>
      <c r="G7" s="23">
        <v>0</v>
      </c>
      <c r="H7" s="23" t="s">
        <v>95</v>
      </c>
      <c r="I7" s="23" t="s">
        <v>96</v>
      </c>
      <c r="J7" s="23" t="s">
        <v>97</v>
      </c>
      <c r="K7" s="23" t="s">
        <v>98</v>
      </c>
      <c r="L7" s="23" t="s">
        <v>99</v>
      </c>
      <c r="M7" s="23" t="s">
        <v>100</v>
      </c>
      <c r="N7" s="24" t="s">
        <v>101</v>
      </c>
      <c r="O7" s="24">
        <v>93.29</v>
      </c>
      <c r="P7" s="24">
        <v>1.63</v>
      </c>
      <c r="Q7" s="24">
        <v>89.9</v>
      </c>
      <c r="R7" s="24">
        <v>1980</v>
      </c>
      <c r="S7" s="24">
        <v>419249</v>
      </c>
      <c r="T7" s="24">
        <v>918.32</v>
      </c>
      <c r="U7" s="24">
        <v>456.54</v>
      </c>
      <c r="V7" s="24">
        <v>6826</v>
      </c>
      <c r="W7" s="24">
        <v>3.72</v>
      </c>
      <c r="X7" s="24">
        <v>1834.95</v>
      </c>
      <c r="Y7" s="24">
        <v>100.04</v>
      </c>
      <c r="Z7" s="24">
        <v>100</v>
      </c>
      <c r="AA7" s="24">
        <v>100.03</v>
      </c>
      <c r="AB7" s="24">
        <v>100.04</v>
      </c>
      <c r="AC7" s="24">
        <v>100</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199.62</v>
      </c>
      <c r="AV7" s="24">
        <v>217.65</v>
      </c>
      <c r="AW7" s="24">
        <v>221.74</v>
      </c>
      <c r="AX7" s="24">
        <v>220.25</v>
      </c>
      <c r="AY7" s="24">
        <v>251.24</v>
      </c>
      <c r="AZ7" s="24">
        <v>29.91</v>
      </c>
      <c r="BA7" s="24">
        <v>29.54</v>
      </c>
      <c r="BB7" s="24">
        <v>26.99</v>
      </c>
      <c r="BC7" s="24">
        <v>29.13</v>
      </c>
      <c r="BD7" s="24">
        <v>35.69</v>
      </c>
      <c r="BE7" s="24">
        <v>34.770000000000003</v>
      </c>
      <c r="BF7" s="24">
        <v>719.45</v>
      </c>
      <c r="BG7" s="24">
        <v>641.28</v>
      </c>
      <c r="BH7" s="24">
        <v>552.77</v>
      </c>
      <c r="BI7" s="24">
        <v>474.51</v>
      </c>
      <c r="BJ7" s="24">
        <v>405.9</v>
      </c>
      <c r="BK7" s="24">
        <v>855.8</v>
      </c>
      <c r="BL7" s="24">
        <v>789.46</v>
      </c>
      <c r="BM7" s="24">
        <v>826.83</v>
      </c>
      <c r="BN7" s="24">
        <v>867.83</v>
      </c>
      <c r="BO7" s="24">
        <v>791.76</v>
      </c>
      <c r="BP7" s="24">
        <v>786.37</v>
      </c>
      <c r="BQ7" s="24">
        <v>47.83</v>
      </c>
      <c r="BR7" s="24">
        <v>49.5</v>
      </c>
      <c r="BS7" s="24">
        <v>62.2</v>
      </c>
      <c r="BT7" s="24">
        <v>61.51</v>
      </c>
      <c r="BU7" s="24">
        <v>57.91</v>
      </c>
      <c r="BV7" s="24">
        <v>59.8</v>
      </c>
      <c r="BW7" s="24">
        <v>57.77</v>
      </c>
      <c r="BX7" s="24">
        <v>57.31</v>
      </c>
      <c r="BY7" s="24">
        <v>57.08</v>
      </c>
      <c r="BZ7" s="24">
        <v>56.26</v>
      </c>
      <c r="CA7" s="24">
        <v>60.65</v>
      </c>
      <c r="CB7" s="24">
        <v>257.81</v>
      </c>
      <c r="CC7" s="24">
        <v>249.13</v>
      </c>
      <c r="CD7" s="24">
        <v>199.82</v>
      </c>
      <c r="CE7" s="24">
        <v>199.7</v>
      </c>
      <c r="CF7" s="24">
        <v>210.38</v>
      </c>
      <c r="CG7" s="24">
        <v>263.76</v>
      </c>
      <c r="CH7" s="24">
        <v>274.35000000000002</v>
      </c>
      <c r="CI7" s="24">
        <v>273.52</v>
      </c>
      <c r="CJ7" s="24">
        <v>274.99</v>
      </c>
      <c r="CK7" s="24">
        <v>282.08999999999997</v>
      </c>
      <c r="CL7" s="24">
        <v>256.97000000000003</v>
      </c>
      <c r="CM7" s="24">
        <v>53.69</v>
      </c>
      <c r="CN7" s="24">
        <v>53.02</v>
      </c>
      <c r="CO7" s="24">
        <v>52.76</v>
      </c>
      <c r="CP7" s="24">
        <v>53.83</v>
      </c>
      <c r="CQ7" s="24">
        <v>53.09</v>
      </c>
      <c r="CR7" s="24">
        <v>51.75</v>
      </c>
      <c r="CS7" s="24">
        <v>50.68</v>
      </c>
      <c r="CT7" s="24">
        <v>50.14</v>
      </c>
      <c r="CU7" s="24">
        <v>54.83</v>
      </c>
      <c r="CV7" s="24">
        <v>66.53</v>
      </c>
      <c r="CW7" s="24">
        <v>61.14</v>
      </c>
      <c r="CX7" s="24">
        <v>94.27</v>
      </c>
      <c r="CY7" s="24">
        <v>94.41</v>
      </c>
      <c r="CZ7" s="24">
        <v>94.47</v>
      </c>
      <c r="DA7" s="24">
        <v>95.52</v>
      </c>
      <c r="DB7" s="24">
        <v>95.09</v>
      </c>
      <c r="DC7" s="24">
        <v>84.84</v>
      </c>
      <c r="DD7" s="24">
        <v>84.86</v>
      </c>
      <c r="DE7" s="24">
        <v>84.98</v>
      </c>
      <c r="DF7" s="24">
        <v>84.7</v>
      </c>
      <c r="DG7" s="24">
        <v>84.67</v>
      </c>
      <c r="DH7" s="24">
        <v>86.91</v>
      </c>
      <c r="DI7" s="24">
        <v>22.78</v>
      </c>
      <c r="DJ7" s="24">
        <v>25.52</v>
      </c>
      <c r="DK7" s="24">
        <v>28.1</v>
      </c>
      <c r="DL7" s="24">
        <v>30.5</v>
      </c>
      <c r="DM7" s="24">
        <v>32.89</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2023-01-28T07:54:13Z</cp:lastPrinted>
  <dcterms:created xsi:type="dcterms:W3CDTF">2023-01-12T23:45:05Z</dcterms:created>
  <dcterms:modified xsi:type="dcterms:W3CDTF">2023-01-28T08:01:47Z</dcterms:modified>
  <cp:category/>
</cp:coreProperties>
</file>