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.71.46\04_調整・企画g\010 低炭素水素SC関係\060 低炭素水素認証制度\要領・指針（最終版）\300417最終版\"/>
    </mc:Choice>
  </mc:AlternateContent>
  <bookViews>
    <workbookView xWindow="0" yWindow="0" windowWidth="28800" windowHeight="12210"/>
  </bookViews>
  <sheets>
    <sheet name="水電解" sheetId="4" r:id="rId1"/>
    <sheet name="ガス改質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4" l="1"/>
  <c r="D28" i="4"/>
  <c r="E19" i="4"/>
  <c r="E12" i="3"/>
  <c r="E11" i="3"/>
  <c r="E19" i="3"/>
  <c r="E17" i="3"/>
  <c r="E20" i="3"/>
  <c r="E20" i="4"/>
  <c r="D30" i="4" l="1"/>
  <c r="E12" i="4" l="1"/>
  <c r="E11" i="4"/>
  <c r="D32" i="3"/>
  <c r="E21" i="3" l="1"/>
  <c r="D30" i="3" l="1"/>
  <c r="D31" i="3" s="1"/>
</calcChain>
</file>

<file path=xl/sharedStrings.xml><?xml version="1.0" encoding="utf-8"?>
<sst xmlns="http://schemas.openxmlformats.org/spreadsheetml/2006/main" count="73" uniqueCount="51">
  <si>
    <t>低炭素水素の製造に用いるエネルギー、製造予定量等に係る総括書（水電解の場合）</t>
    <rPh sb="0" eb="3">
      <t>テイタンソ</t>
    </rPh>
    <rPh sb="3" eb="5">
      <t>スイソ</t>
    </rPh>
    <rPh sb="6" eb="8">
      <t>セイゾウ</t>
    </rPh>
    <rPh sb="9" eb="10">
      <t>モチ</t>
    </rPh>
    <rPh sb="18" eb="20">
      <t>セイゾウ</t>
    </rPh>
    <rPh sb="20" eb="22">
      <t>ヨテイ</t>
    </rPh>
    <rPh sb="22" eb="23">
      <t>リョウ</t>
    </rPh>
    <rPh sb="23" eb="24">
      <t>トウ</t>
    </rPh>
    <rPh sb="25" eb="26">
      <t>カカ</t>
    </rPh>
    <rPh sb="27" eb="29">
      <t>ソウカツ</t>
    </rPh>
    <rPh sb="29" eb="30">
      <t>ショ</t>
    </rPh>
    <rPh sb="31" eb="32">
      <t>ミズ</t>
    </rPh>
    <rPh sb="32" eb="34">
      <t>デンカイ</t>
    </rPh>
    <rPh sb="35" eb="37">
      <t>バアイ</t>
    </rPh>
    <phoneticPr fontId="1"/>
  </si>
  <si>
    <t>低炭素水素の製造に用いるエネルギー、製造予定量等に係る総括書（ガス改質の場合）</t>
    <rPh sb="0" eb="3">
      <t>テイタンソ</t>
    </rPh>
    <rPh sb="3" eb="5">
      <t>スイソ</t>
    </rPh>
    <rPh sb="6" eb="8">
      <t>セイゾウ</t>
    </rPh>
    <rPh sb="9" eb="10">
      <t>モチ</t>
    </rPh>
    <rPh sb="18" eb="20">
      <t>セイゾウ</t>
    </rPh>
    <rPh sb="20" eb="22">
      <t>ヨテイ</t>
    </rPh>
    <rPh sb="22" eb="23">
      <t>リョウ</t>
    </rPh>
    <rPh sb="23" eb="24">
      <t>トウ</t>
    </rPh>
    <rPh sb="25" eb="26">
      <t>カカ</t>
    </rPh>
    <rPh sb="27" eb="29">
      <t>ソウカツ</t>
    </rPh>
    <rPh sb="29" eb="30">
      <t>ショ</t>
    </rPh>
    <rPh sb="33" eb="35">
      <t>カイシツ</t>
    </rPh>
    <rPh sb="36" eb="38">
      <t>バアイ</t>
    </rPh>
    <phoneticPr fontId="1"/>
  </si>
  <si>
    <t>：</t>
    <phoneticPr fontId="1"/>
  </si>
  <si>
    <t>m3N/年</t>
    <rPh sb="4" eb="5">
      <t>ネン</t>
    </rPh>
    <phoneticPr fontId="1"/>
  </si>
  <si>
    <t>※水素製造量が確認できる書類を添付</t>
    <rPh sb="1" eb="3">
      <t>スイソ</t>
    </rPh>
    <rPh sb="3" eb="5">
      <t>セイゾウ</t>
    </rPh>
    <rPh sb="5" eb="6">
      <t>リョウ</t>
    </rPh>
    <rPh sb="7" eb="9">
      <t>カクニン</t>
    </rPh>
    <rPh sb="12" eb="14">
      <t>ショルイ</t>
    </rPh>
    <rPh sb="15" eb="17">
      <t>テンプ</t>
    </rPh>
    <phoneticPr fontId="1"/>
  </si>
  <si>
    <t>総エネルギー量（MJ/年）</t>
    <rPh sb="0" eb="1">
      <t>ソウ</t>
    </rPh>
    <rPh sb="6" eb="7">
      <t>リョウ</t>
    </rPh>
    <rPh sb="11" eb="12">
      <t>ネン</t>
    </rPh>
    <phoneticPr fontId="1"/>
  </si>
  <si>
    <t>うち、再生可能エネルギー量（MJ/年）</t>
    <rPh sb="3" eb="5">
      <t>サイセイ</t>
    </rPh>
    <rPh sb="5" eb="7">
      <t>カノウ</t>
    </rPh>
    <rPh sb="12" eb="13">
      <t>リョウ</t>
    </rPh>
    <rPh sb="17" eb="18">
      <t>ネン</t>
    </rPh>
    <phoneticPr fontId="1"/>
  </si>
  <si>
    <t>CO2排出係数</t>
    <rPh sb="3" eb="5">
      <t>ハイシュツ</t>
    </rPh>
    <rPh sb="5" eb="7">
      <t>ケイスウ</t>
    </rPh>
    <phoneticPr fontId="1"/>
  </si>
  <si>
    <t>※水素製造の原料となる総エネルギー量及び水素製造施設の総動力エネルギー量が確認できる書類を添付。</t>
    <rPh sb="1" eb="3">
      <t>スイソ</t>
    </rPh>
    <rPh sb="3" eb="5">
      <t>セイゾウ</t>
    </rPh>
    <rPh sb="6" eb="8">
      <t>ゲンリョウ</t>
    </rPh>
    <rPh sb="11" eb="12">
      <t>ソウ</t>
    </rPh>
    <rPh sb="17" eb="18">
      <t>リョウ</t>
    </rPh>
    <rPh sb="18" eb="19">
      <t>オヨ</t>
    </rPh>
    <rPh sb="20" eb="22">
      <t>スイソ</t>
    </rPh>
    <rPh sb="22" eb="24">
      <t>セイゾウ</t>
    </rPh>
    <rPh sb="24" eb="26">
      <t>シセツ</t>
    </rPh>
    <rPh sb="27" eb="28">
      <t>ソウ</t>
    </rPh>
    <rPh sb="28" eb="30">
      <t>ドウリョク</t>
    </rPh>
    <rPh sb="35" eb="36">
      <t>リョウ</t>
    </rPh>
    <rPh sb="37" eb="39">
      <t>カクニン</t>
    </rPh>
    <rPh sb="42" eb="44">
      <t>ショルイ</t>
    </rPh>
    <rPh sb="45" eb="47">
      <t>テンプ</t>
    </rPh>
    <phoneticPr fontId="1"/>
  </si>
  <si>
    <t>２　前年度に製造した水素製造量</t>
    <rPh sb="2" eb="5">
      <t>ゼンネンド</t>
    </rPh>
    <rPh sb="6" eb="8">
      <t>セイゾウ</t>
    </rPh>
    <rPh sb="10" eb="12">
      <t>スイソ</t>
    </rPh>
    <rPh sb="12" eb="14">
      <t>セイゾウ</t>
    </rPh>
    <rPh sb="14" eb="15">
      <t>リョウ</t>
    </rPh>
    <phoneticPr fontId="1"/>
  </si>
  <si>
    <t>３　前年度に水素製造施設に投入したエネルギー量</t>
    <rPh sb="2" eb="5">
      <t>ゼンネンド</t>
    </rPh>
    <rPh sb="6" eb="8">
      <t>スイソ</t>
    </rPh>
    <rPh sb="8" eb="10">
      <t>セイゾウ</t>
    </rPh>
    <rPh sb="10" eb="12">
      <t>シセツ</t>
    </rPh>
    <rPh sb="13" eb="15">
      <t>トウニュウ</t>
    </rPh>
    <rPh sb="22" eb="23">
      <t>リョウ</t>
    </rPh>
    <phoneticPr fontId="1"/>
  </si>
  <si>
    <t>①水素製造の原料となるエネルギー（水素製造施設の動力を除く）</t>
    <rPh sb="1" eb="3">
      <t>スイソ</t>
    </rPh>
    <rPh sb="3" eb="5">
      <t>セイゾウ</t>
    </rPh>
    <rPh sb="6" eb="8">
      <t>ゲンリョウ</t>
    </rPh>
    <rPh sb="17" eb="19">
      <t>スイソ</t>
    </rPh>
    <rPh sb="19" eb="21">
      <t>セイゾウ</t>
    </rPh>
    <rPh sb="21" eb="23">
      <t>シセツ</t>
    </rPh>
    <rPh sb="24" eb="26">
      <t>ドウリョク</t>
    </rPh>
    <rPh sb="27" eb="28">
      <t>ノゾ</t>
    </rPh>
    <phoneticPr fontId="1"/>
  </si>
  <si>
    <t>②水素製造施設の動力エネルギー</t>
    <phoneticPr fontId="1"/>
  </si>
  <si>
    <t>購入量</t>
    <rPh sb="0" eb="3">
      <t>コウニュウリョウ</t>
    </rPh>
    <phoneticPr fontId="1"/>
  </si>
  <si>
    <t>１　水素製造施設番号</t>
    <rPh sb="2" eb="4">
      <t>スイソ</t>
    </rPh>
    <rPh sb="4" eb="6">
      <t>セイゾウ</t>
    </rPh>
    <rPh sb="6" eb="8">
      <t>シセツ</t>
    </rPh>
    <rPh sb="8" eb="10">
      <t>バンゴウ</t>
    </rPh>
    <phoneticPr fontId="1"/>
  </si>
  <si>
    <t>：</t>
    <phoneticPr fontId="1"/>
  </si>
  <si>
    <t>６　低炭素水素の製造量・CO2排出係数、低炭素水素の製造に伴うCO2排出削減量</t>
    <rPh sb="2" eb="5">
      <t>テイタンソ</t>
    </rPh>
    <rPh sb="5" eb="7">
      <t>スイソ</t>
    </rPh>
    <rPh sb="8" eb="11">
      <t>セイゾウリョウ</t>
    </rPh>
    <rPh sb="15" eb="17">
      <t>ハイシュツ</t>
    </rPh>
    <rPh sb="17" eb="19">
      <t>ケイスウ</t>
    </rPh>
    <rPh sb="20" eb="23">
      <t>テイタンソ</t>
    </rPh>
    <rPh sb="23" eb="25">
      <t>スイソ</t>
    </rPh>
    <rPh sb="26" eb="28">
      <t>セイゾウ</t>
    </rPh>
    <rPh sb="29" eb="30">
      <t>トモナ</t>
    </rPh>
    <rPh sb="34" eb="36">
      <t>ハイシュツ</t>
    </rPh>
    <rPh sb="36" eb="39">
      <t>サクゲンリョウ</t>
    </rPh>
    <phoneticPr fontId="1"/>
  </si>
  <si>
    <t>CO2排出量がオフセット
された都市ガスの熱量</t>
    <rPh sb="3" eb="6">
      <t>ハイシュツリョウ</t>
    </rPh>
    <rPh sb="16" eb="18">
      <t>トシ</t>
    </rPh>
    <rPh sb="21" eb="23">
      <t>ネツリョウ</t>
    </rPh>
    <phoneticPr fontId="1"/>
  </si>
  <si>
    <t>-</t>
    <phoneticPr fontId="1"/>
  </si>
  <si>
    <t>合計</t>
    <rPh sb="0" eb="2">
      <t>ゴウケイ</t>
    </rPh>
    <phoneticPr fontId="1"/>
  </si>
  <si>
    <t>←③欄又は⑤欄に入力していない場合、入力不要</t>
    <rPh sb="2" eb="3">
      <t>ラン</t>
    </rPh>
    <rPh sb="3" eb="4">
      <t>マタ</t>
    </rPh>
    <rPh sb="6" eb="7">
      <t>ラン</t>
    </rPh>
    <rPh sb="8" eb="10">
      <t>ニュウリョク</t>
    </rPh>
    <rPh sb="15" eb="17">
      <t>バアイ</t>
    </rPh>
    <rPh sb="18" eb="20">
      <t>ニュウリョク</t>
    </rPh>
    <rPh sb="20" eb="22">
      <t>フヨウ</t>
    </rPh>
    <phoneticPr fontId="1"/>
  </si>
  <si>
    <t>⑨低炭素水素製造量(m3N/年)</t>
    <rPh sb="1" eb="4">
      <t>テイタンソ</t>
    </rPh>
    <rPh sb="4" eb="6">
      <t>スイソ</t>
    </rPh>
    <rPh sb="6" eb="9">
      <t>セイゾウリョウ</t>
    </rPh>
    <phoneticPr fontId="1"/>
  </si>
  <si>
    <t>⑩低炭素水素のCO2排出係数(kg-CO2/m3N-H2)</t>
    <rPh sb="1" eb="4">
      <t>テイタンソ</t>
    </rPh>
    <rPh sb="4" eb="6">
      <t>スイソ</t>
    </rPh>
    <rPh sb="10" eb="12">
      <t>ハイシュツ</t>
    </rPh>
    <rPh sb="12" eb="14">
      <t>ケイスウ</t>
    </rPh>
    <phoneticPr fontId="1"/>
  </si>
  <si>
    <t>⑪低炭素水素の製造に伴うCO2排出削減量(kg-CO2/年)</t>
    <rPh sb="1" eb="4">
      <t>テイタンソ</t>
    </rPh>
    <rPh sb="4" eb="6">
      <t>スイソ</t>
    </rPh>
    <rPh sb="7" eb="9">
      <t>セイゾウ</t>
    </rPh>
    <rPh sb="10" eb="11">
      <t>トモナ</t>
    </rPh>
    <rPh sb="15" eb="17">
      <t>ハイシュツ</t>
    </rPh>
    <rPh sb="17" eb="20">
      <t>サクゲンリョウ</t>
    </rPh>
    <phoneticPr fontId="1"/>
  </si>
  <si>
    <t>⑦系統電力分(kg-CO2/kWh)</t>
    <rPh sb="1" eb="3">
      <t>ケイトウ</t>
    </rPh>
    <rPh sb="3" eb="5">
      <t>デンリョク</t>
    </rPh>
    <rPh sb="5" eb="6">
      <t>ブン</t>
    </rPh>
    <phoneticPr fontId="1"/>
  </si>
  <si>
    <t>⑧都市ガス(kg-CO2/m3N)</t>
    <rPh sb="1" eb="3">
      <t>トシ</t>
    </rPh>
    <phoneticPr fontId="1"/>
  </si>
  <si>
    <t>→添付資料：別紙２－１－１</t>
    <rPh sb="1" eb="3">
      <t>テンプ</t>
    </rPh>
    <rPh sb="3" eb="5">
      <t>シリョウ</t>
    </rPh>
    <phoneticPr fontId="1"/>
  </si>
  <si>
    <t>※⑦、⑧に入力したエネルギーに係る概要書を添付（別紙２－２）</t>
    <rPh sb="5" eb="7">
      <t>ニュウリョク</t>
    </rPh>
    <rPh sb="15" eb="16">
      <t>カカ</t>
    </rPh>
    <phoneticPr fontId="1"/>
  </si>
  <si>
    <t>→添付資料：別紙２－１－２</t>
    <rPh sb="1" eb="3">
      <t>テンプ</t>
    </rPh>
    <rPh sb="3" eb="5">
      <t>シリョウ</t>
    </rPh>
    <phoneticPr fontId="1"/>
  </si>
  <si>
    <t>→添付資料：別紙２－１－３</t>
    <rPh sb="1" eb="3">
      <t>テンプ</t>
    </rPh>
    <rPh sb="3" eb="5">
      <t>シリョウ</t>
    </rPh>
    <phoneticPr fontId="1"/>
  </si>
  <si>
    <t>→添付資料：別紙２－１－４</t>
    <rPh sb="1" eb="3">
      <t>テンプ</t>
    </rPh>
    <rPh sb="3" eb="5">
      <t>シリョウ</t>
    </rPh>
    <phoneticPr fontId="1"/>
  </si>
  <si>
    <t>CO2排出量がオフセットされた電力量</t>
    <rPh sb="3" eb="6">
      <t>ハイシュツリョウ</t>
    </rPh>
    <rPh sb="15" eb="17">
      <t>デンリョク</t>
    </rPh>
    <rPh sb="17" eb="18">
      <t>リョウ</t>
    </rPh>
    <phoneticPr fontId="1"/>
  </si>
  <si>
    <t>-</t>
    <phoneticPr fontId="1"/>
  </si>
  <si>
    <t>総電力量（kWh/年）</t>
    <rPh sb="0" eb="1">
      <t>ソウ</t>
    </rPh>
    <rPh sb="1" eb="3">
      <t>デンリョク</t>
    </rPh>
    <rPh sb="3" eb="4">
      <t>リョウ</t>
    </rPh>
    <rPh sb="9" eb="10">
      <t>ネン</t>
    </rPh>
    <phoneticPr fontId="1"/>
  </si>
  <si>
    <t>⑥系統電力分(kg-CO2/kWh)</t>
    <rPh sb="1" eb="3">
      <t>ケイトウ</t>
    </rPh>
    <rPh sb="3" eb="5">
      <t>デンリョク</t>
    </rPh>
    <rPh sb="5" eb="6">
      <t>ブン</t>
    </rPh>
    <phoneticPr fontId="1"/>
  </si>
  <si>
    <t>様式第６別紙１</t>
    <phoneticPr fontId="1"/>
  </si>
  <si>
    <t>⑦低炭素水素製造量(m3N/年)</t>
    <rPh sb="1" eb="4">
      <t>テイタンソ</t>
    </rPh>
    <rPh sb="4" eb="6">
      <t>スイソ</t>
    </rPh>
    <rPh sb="6" eb="9">
      <t>セイゾウリョウ</t>
    </rPh>
    <phoneticPr fontId="1"/>
  </si>
  <si>
    <t>⑧低炭素水素のCO2排出係数(kg-CO2/m3N-H2)</t>
    <rPh sb="1" eb="4">
      <t>テイタンソ</t>
    </rPh>
    <rPh sb="4" eb="6">
      <t>スイソ</t>
    </rPh>
    <rPh sb="10" eb="12">
      <t>ハイシュツ</t>
    </rPh>
    <rPh sb="12" eb="14">
      <t>ケイスウ</t>
    </rPh>
    <phoneticPr fontId="1"/>
  </si>
  <si>
    <t>⑨低炭素水素の製造に伴うCO2排出削減量(kg-CO2/年)</t>
    <rPh sb="1" eb="4">
      <t>テイタンソ</t>
    </rPh>
    <rPh sb="4" eb="6">
      <t>スイソ</t>
    </rPh>
    <rPh sb="7" eb="9">
      <t>セイゾウ</t>
    </rPh>
    <rPh sb="10" eb="11">
      <t>トモナ</t>
    </rPh>
    <rPh sb="15" eb="17">
      <t>ハイシュツ</t>
    </rPh>
    <rPh sb="17" eb="20">
      <t>サクゲンリョウ</t>
    </rPh>
    <phoneticPr fontId="1"/>
  </si>
  <si>
    <t>※⑥に入力したエネルギーに係る概要書を添付（別紙２－２）</t>
    <rPh sb="3" eb="5">
      <t>ニュウリョク</t>
    </rPh>
    <rPh sb="13" eb="14">
      <t>カカ</t>
    </rPh>
    <phoneticPr fontId="1"/>
  </si>
  <si>
    <t>④バイオガス熱量(MJ/年)</t>
    <phoneticPr fontId="1"/>
  </si>
  <si>
    <t>⑤グリーン電力証書の電力量(kWh/年)</t>
    <rPh sb="5" eb="7">
      <t>デンリョク</t>
    </rPh>
    <rPh sb="7" eb="9">
      <t>ショウショ</t>
    </rPh>
    <rPh sb="10" eb="13">
      <t>デンリョクリョウ</t>
    </rPh>
    <phoneticPr fontId="1"/>
  </si>
  <si>
    <t>⑥J-クレジットによるCO2削減量(kg-CO2/年)</t>
    <rPh sb="14" eb="17">
      <t>サクゲンリョウ</t>
    </rPh>
    <phoneticPr fontId="1"/>
  </si>
  <si>
    <t>⑤J-クレジットによるCO2削減量(kg-CO2/年)</t>
    <rPh sb="14" eb="17">
      <t>サクゲンリョウ</t>
    </rPh>
    <phoneticPr fontId="1"/>
  </si>
  <si>
    <t>④グリーン電力証書の電力量(kWh/年)</t>
    <rPh sb="5" eb="7">
      <t>デンリョク</t>
    </rPh>
    <rPh sb="7" eb="9">
      <t>ショウショ</t>
    </rPh>
    <rPh sb="10" eb="13">
      <t>デンリョクリョウ</t>
    </rPh>
    <phoneticPr fontId="1"/>
  </si>
  <si>
    <t>４　前年度に購入した再生可能エネルギーの量</t>
    <rPh sb="2" eb="5">
      <t>ゼンネンド</t>
    </rPh>
    <rPh sb="6" eb="8">
      <t>コウニュウ</t>
    </rPh>
    <rPh sb="10" eb="12">
      <t>サイセイ</t>
    </rPh>
    <rPh sb="12" eb="14">
      <t>カノウ</t>
    </rPh>
    <rPh sb="20" eb="21">
      <t>リョウ</t>
    </rPh>
    <phoneticPr fontId="1"/>
  </si>
  <si>
    <t>４　前年度に購入した再生可能エネルギーの量</t>
    <rPh sb="6" eb="8">
      <t>コウニュウ</t>
    </rPh>
    <rPh sb="10" eb="12">
      <t>サイセイ</t>
    </rPh>
    <rPh sb="12" eb="14">
      <t>カノウ</t>
    </rPh>
    <rPh sb="20" eb="21">
      <t>リョウ</t>
    </rPh>
    <phoneticPr fontId="1"/>
  </si>
  <si>
    <t>５　前年度に購入した非再生可能エネルギーのCO2排出係数</t>
    <rPh sb="6" eb="8">
      <t>コウニュウ</t>
    </rPh>
    <rPh sb="10" eb="11">
      <t>ヒ</t>
    </rPh>
    <rPh sb="11" eb="13">
      <t>サイセイ</t>
    </rPh>
    <rPh sb="13" eb="15">
      <t>カノウ</t>
    </rPh>
    <rPh sb="24" eb="26">
      <t>ハイシュツ</t>
    </rPh>
    <rPh sb="26" eb="28">
      <t>ケイスウ</t>
    </rPh>
    <phoneticPr fontId="1"/>
  </si>
  <si>
    <t>③再生可能エネルギー電気の電力量(kWh/年)（非化石証書を活用して、CO2排出係数を「０」とした電力を含む。）</t>
    <rPh sb="10" eb="12">
      <t>デンキ</t>
    </rPh>
    <phoneticPr fontId="1"/>
  </si>
  <si>
    <t>③再生可能エネルギー電気の電力量(kWh/年)（非化石証書を活用して、CO2排出係数を「０」とした電力を含む。）</t>
    <rPh sb="10" eb="12">
      <t>デンキ</t>
    </rPh>
    <rPh sb="21" eb="22">
      <t>ネン</t>
    </rPh>
    <phoneticPr fontId="1"/>
  </si>
  <si>
    <t>うち、再生可能エネルギー電気の電力量（kWh/年）</t>
    <rPh sb="3" eb="5">
      <t>サイセイ</t>
    </rPh>
    <rPh sb="5" eb="7">
      <t>カノウ</t>
    </rPh>
    <rPh sb="12" eb="14">
      <t>デンキ</t>
    </rPh>
    <rPh sb="15" eb="17">
      <t>デンリョク</t>
    </rPh>
    <rPh sb="17" eb="18">
      <t>リョウ</t>
    </rPh>
    <rPh sb="23" eb="24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</si>
</sst>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0_);[Red]\(#,##0.00\)"/>
    <numFmt numFmtId="177" formatCode="#,##0.00_ 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2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2" borderId="1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76" fontId="2" fillId="2" borderId="1" xfId="0" applyNumberFormat="1" applyFont="1" applyFill="1" applyBorder="1">
      <alignment vertical="center"/>
    </xf>
    <xf numFmtId="176" fontId="2" fillId="2" borderId="7" xfId="0" applyNumberFormat="1" applyFont="1" applyFill="1" applyBorder="1">
      <alignment vertical="center"/>
    </xf>
    <xf numFmtId="176" fontId="2" fillId="0" borderId="5" xfId="0" applyNumberFormat="1" applyFont="1" applyBorder="1" applyAlignment="1">
      <alignment horizontal="right" vertical="center"/>
    </xf>
    <xf numFmtId="176" fontId="4" fillId="0" borderId="9" xfId="0" quotePrefix="1" applyNumberFormat="1" applyFont="1" applyFill="1" applyBorder="1" applyAlignment="1">
      <alignment horizontal="center" vertical="center"/>
    </xf>
    <xf numFmtId="176" fontId="2" fillId="0" borderId="2" xfId="0" applyNumberFormat="1" applyFont="1" applyBorder="1" applyAlignment="1">
      <alignment horizontal="right" vertical="center"/>
    </xf>
    <xf numFmtId="176" fontId="2" fillId="0" borderId="5" xfId="0" applyNumberFormat="1" applyFont="1" applyBorder="1">
      <alignment vertical="center"/>
    </xf>
    <xf numFmtId="176" fontId="2" fillId="2" borderId="1" xfId="0" applyNumberFormat="1" applyFont="1" applyFill="1" applyBorder="1" applyAlignment="1">
      <alignment horizontal="center" vertical="center"/>
    </xf>
    <xf numFmtId="177" fontId="2" fillId="2" borderId="1" xfId="0" applyNumberFormat="1" applyFont="1" applyFill="1" applyBorder="1" applyAlignment="1">
      <alignment horizontal="center" vertical="center"/>
    </xf>
    <xf numFmtId="177" fontId="2" fillId="2" borderId="1" xfId="0" applyNumberFormat="1" applyFont="1" applyFill="1" applyBorder="1">
      <alignment vertical="center"/>
    </xf>
    <xf numFmtId="177" fontId="2" fillId="0" borderId="5" xfId="0" applyNumberFormat="1" applyFont="1" applyBorder="1">
      <alignment vertical="center"/>
    </xf>
    <xf numFmtId="177" fontId="2" fillId="2" borderId="7" xfId="0" applyNumberFormat="1" applyFont="1" applyFill="1" applyBorder="1">
      <alignment vertical="center"/>
    </xf>
    <xf numFmtId="177" fontId="2" fillId="0" borderId="5" xfId="0" applyNumberFormat="1" applyFont="1" applyBorder="1" applyAlignment="1">
      <alignment horizontal="right" vertical="center"/>
    </xf>
    <xf numFmtId="177" fontId="2" fillId="0" borderId="5" xfId="0" quotePrefix="1" applyNumberFormat="1" applyFont="1" applyBorder="1" applyAlignment="1">
      <alignment horizontal="center" vertical="center"/>
    </xf>
    <xf numFmtId="177" fontId="2" fillId="0" borderId="11" xfId="0" applyNumberFormat="1" applyFont="1" applyBorder="1" applyAlignment="1">
      <alignment horizontal="right" vertical="center"/>
    </xf>
    <xf numFmtId="177" fontId="4" fillId="0" borderId="9" xfId="0" quotePrefix="1" applyNumberFormat="1" applyFont="1" applyFill="1" applyBorder="1" applyAlignment="1">
      <alignment horizontal="center" vertical="center"/>
    </xf>
    <xf numFmtId="177" fontId="2" fillId="0" borderId="2" xfId="0" applyNumberFormat="1" applyFont="1" applyBorder="1" applyAlignment="1">
      <alignment horizontal="right" vertical="center"/>
    </xf>
    <xf numFmtId="176" fontId="2" fillId="0" borderId="1" xfId="0" applyNumberFormat="1" applyFont="1" applyBorder="1">
      <alignment vertical="center"/>
    </xf>
    <xf numFmtId="177" fontId="2" fillId="0" borderId="1" xfId="0" applyNumberFormat="1" applyFont="1" applyBorder="1">
      <alignment vertical="center"/>
    </xf>
    <xf numFmtId="176" fontId="2" fillId="0" borderId="5" xfId="0" quotePrefix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14" fontId="2" fillId="0" borderId="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1170215</xdr:colOff>
      <xdr:row>27</xdr:row>
      <xdr:rowOff>190499</xdr:rowOff>
    </xdr:from>
    <xdr:to>
      <xdr:col>5</xdr:col>
      <xdr:colOff>2068286</xdr:colOff>
      <xdr:row>29</xdr:row>
      <xdr:rowOff>66674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571390" y="7734299"/>
          <a:ext cx="898071" cy="3905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/>
            <a:t>:</a:t>
          </a:r>
          <a:r>
            <a:rPr kumimoji="1" lang="ja-JP" altLang="en-US" sz="1200"/>
            <a:t>入力欄</a:t>
          </a:r>
          <a:endParaRPr kumimoji="1" lang="en-US" altLang="ja-JP" sz="1200"/>
        </a:p>
        <a:p>
          <a:endParaRPr kumimoji="1" lang="en-US" altLang="ja-JP" sz="1200"/>
        </a:p>
        <a:p>
          <a:endParaRPr kumimoji="1" lang="ja-JP" altLang="en-US" sz="1200"/>
        </a:p>
      </xdr:txBody>
    </xdr:sp>
    <xdr:clientData/>
  </xdr:twoCellAnchor>
  <xdr:twoCellAnchor>
    <xdr:from>
      <xdr:col>5</xdr:col>
      <xdr:colOff>585107</xdr:colOff>
      <xdr:row>28</xdr:row>
      <xdr:rowOff>13607</xdr:rowOff>
    </xdr:from>
    <xdr:to>
      <xdr:col>5</xdr:col>
      <xdr:colOff>1143000</xdr:colOff>
      <xdr:row>28</xdr:row>
      <xdr:rowOff>217714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9986282" y="8843282"/>
          <a:ext cx="557893" cy="204107"/>
        </a:xfrm>
        <a:prstGeom prst="rect">
          <a:avLst/>
        </a:prstGeom>
        <a:solidFill>
          <a:srgbClr val="FFFF66"/>
        </a:solidFill>
        <a:ln w="285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299357</xdr:colOff>
      <xdr:row>27</xdr:row>
      <xdr:rowOff>0</xdr:rowOff>
    </xdr:from>
    <xdr:to>
      <xdr:col>5</xdr:col>
      <xdr:colOff>2122714</xdr:colOff>
      <xdr:row>29</xdr:row>
      <xdr:rowOff>190500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9700532" y="8582025"/>
          <a:ext cx="1823357" cy="6858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1170215</xdr:colOff>
      <xdr:row>29</xdr:row>
      <xdr:rowOff>190499</xdr:rowOff>
    </xdr:from>
    <xdr:to>
      <xdr:col>5</xdr:col>
      <xdr:colOff>2068286</xdr:colOff>
      <xdr:row>31</xdr:row>
      <xdr:rowOff>104774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0742840" y="8534399"/>
          <a:ext cx="898071" cy="4286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/>
            <a:t>:</a:t>
          </a:r>
          <a:r>
            <a:rPr kumimoji="1" lang="ja-JP" altLang="en-US" sz="1200"/>
            <a:t>入力欄</a:t>
          </a:r>
          <a:endParaRPr kumimoji="1" lang="en-US" altLang="ja-JP" sz="1200"/>
        </a:p>
        <a:p>
          <a:endParaRPr kumimoji="1" lang="en-US" altLang="ja-JP" sz="1200"/>
        </a:p>
        <a:p>
          <a:endParaRPr kumimoji="1" lang="ja-JP" altLang="en-US" sz="1200"/>
        </a:p>
      </xdr:txBody>
    </xdr:sp>
    <xdr:clientData/>
  </xdr:twoCellAnchor>
  <xdr:twoCellAnchor>
    <xdr:from>
      <xdr:col>5</xdr:col>
      <xdr:colOff>585107</xdr:colOff>
      <xdr:row>30</xdr:row>
      <xdr:rowOff>13607</xdr:rowOff>
    </xdr:from>
    <xdr:to>
      <xdr:col>5</xdr:col>
      <xdr:colOff>1143000</xdr:colOff>
      <xdr:row>30</xdr:row>
      <xdr:rowOff>217714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9987643" y="8286750"/>
          <a:ext cx="557893" cy="204107"/>
        </a:xfrm>
        <a:prstGeom prst="rect">
          <a:avLst/>
        </a:prstGeom>
        <a:solidFill>
          <a:srgbClr val="FFFF66"/>
        </a:solidFill>
        <a:ln w="285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299357</xdr:colOff>
      <xdr:row>29</xdr:row>
      <xdr:rowOff>0</xdr:rowOff>
    </xdr:from>
    <xdr:to>
      <xdr:col>5</xdr:col>
      <xdr:colOff>2122714</xdr:colOff>
      <xdr:row>31</xdr:row>
      <xdr:rowOff>190500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9701893" y="8028214"/>
          <a:ext cx="1823357" cy="680357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tabSelected="1" zoomScaleNormal="100" workbookViewId="0"/>
  </sheetViews>
  <sheetFormatPr defaultRowHeight="19.5" x14ac:dyDescent="0.4"/>
  <cols>
    <col min="1" max="1" width="22.75" style="1" customWidth="1"/>
    <col min="2" max="2" width="11" style="1" customWidth="1"/>
    <col min="3" max="3" width="20.625" style="1" customWidth="1"/>
    <col min="4" max="4" width="30" style="1" bestFit="1" customWidth="1"/>
    <col min="5" max="5" width="40.625" style="1" bestFit="1" customWidth="1"/>
    <col min="6" max="6" width="30" style="1" bestFit="1" customWidth="1"/>
    <col min="7" max="16384" width="9" style="1"/>
  </cols>
  <sheetData>
    <row r="1" spans="1:6" x14ac:dyDescent="0.4">
      <c r="F1" s="6" t="s">
        <v>35</v>
      </c>
    </row>
    <row r="2" spans="1:6" x14ac:dyDescent="0.4">
      <c r="A2" s="43" t="s">
        <v>0</v>
      </c>
      <c r="B2" s="43"/>
      <c r="C2" s="43"/>
      <c r="D2" s="43"/>
      <c r="E2" s="43"/>
      <c r="F2" s="43"/>
    </row>
    <row r="3" spans="1:6" ht="20.25" thickBot="1" x14ac:dyDescent="0.45">
      <c r="B3" s="15"/>
      <c r="C3" s="15"/>
      <c r="D3" s="15"/>
      <c r="E3" s="15"/>
      <c r="F3" s="15"/>
    </row>
    <row r="4" spans="1:6" ht="20.25" thickBot="1" x14ac:dyDescent="0.45">
      <c r="A4" s="1" t="s">
        <v>14</v>
      </c>
      <c r="C4" s="7" t="s">
        <v>15</v>
      </c>
      <c r="D4" s="3"/>
    </row>
    <row r="5" spans="1:6" ht="20.25" thickBot="1" x14ac:dyDescent="0.45">
      <c r="B5" s="4"/>
      <c r="C5" s="7"/>
    </row>
    <row r="6" spans="1:6" ht="20.25" thickBot="1" x14ac:dyDescent="0.45">
      <c r="A6" s="44" t="s">
        <v>9</v>
      </c>
      <c r="B6" s="44"/>
      <c r="C6" s="5" t="s">
        <v>2</v>
      </c>
      <c r="D6" s="22"/>
      <c r="E6" s="1" t="s">
        <v>3</v>
      </c>
    </row>
    <row r="7" spans="1:6" x14ac:dyDescent="0.4">
      <c r="B7" s="4"/>
      <c r="D7" s="1" t="s">
        <v>4</v>
      </c>
    </row>
    <row r="8" spans="1:6" x14ac:dyDescent="0.4">
      <c r="B8" s="4"/>
    </row>
    <row r="9" spans="1:6" x14ac:dyDescent="0.4">
      <c r="A9" s="41" t="s">
        <v>10</v>
      </c>
      <c r="B9" s="41"/>
      <c r="C9" s="41"/>
      <c r="D9" s="41"/>
      <c r="E9" s="41"/>
    </row>
    <row r="10" spans="1:6" ht="30" customHeight="1" thickBot="1" x14ac:dyDescent="0.45">
      <c r="A10" s="38"/>
      <c r="B10" s="38"/>
      <c r="C10" s="38"/>
      <c r="D10" s="14" t="s">
        <v>33</v>
      </c>
      <c r="E10" s="35" t="s">
        <v>50</v>
      </c>
    </row>
    <row r="11" spans="1:6" ht="40.5" customHeight="1" thickBot="1" x14ac:dyDescent="0.45">
      <c r="A11" s="39" t="s">
        <v>11</v>
      </c>
      <c r="B11" s="39"/>
      <c r="C11" s="40"/>
      <c r="D11" s="16"/>
      <c r="E11" s="21">
        <f>IFERROR(IF(D11&gt;E20,E20,D11),"")</f>
        <v>0</v>
      </c>
    </row>
    <row r="12" spans="1:6" ht="30" customHeight="1" thickBot="1" x14ac:dyDescent="0.45">
      <c r="A12" s="36" t="s">
        <v>12</v>
      </c>
      <c r="B12" s="36"/>
      <c r="C12" s="37"/>
      <c r="D12" s="17"/>
      <c r="E12" s="21">
        <f>IFERROR(IF(D11&gt;E20,0,IF(E20-D11&gt;D12,D12,E20-D11)),"")</f>
        <v>0</v>
      </c>
    </row>
    <row r="13" spans="1:6" x14ac:dyDescent="0.4">
      <c r="A13" s="12" t="s">
        <v>8</v>
      </c>
      <c r="B13" s="10"/>
      <c r="C13" s="10"/>
      <c r="D13" s="11"/>
      <c r="E13" s="11"/>
    </row>
    <row r="14" spans="1:6" x14ac:dyDescent="0.4">
      <c r="B14" s="4"/>
    </row>
    <row r="15" spans="1:6" x14ac:dyDescent="0.4">
      <c r="A15" s="1" t="s">
        <v>45</v>
      </c>
      <c r="B15" s="4"/>
    </row>
    <row r="16" spans="1:6" ht="20.25" thickBot="1" x14ac:dyDescent="0.45">
      <c r="A16" s="38"/>
      <c r="B16" s="38"/>
      <c r="C16" s="38"/>
      <c r="D16" s="14" t="s">
        <v>13</v>
      </c>
      <c r="E16" s="8" t="s">
        <v>31</v>
      </c>
    </row>
    <row r="17" spans="1:6" ht="37.5" customHeight="1" thickBot="1" x14ac:dyDescent="0.45">
      <c r="A17" s="39" t="s">
        <v>48</v>
      </c>
      <c r="B17" s="39"/>
      <c r="C17" s="40"/>
      <c r="D17" s="16"/>
      <c r="E17" s="34" t="s">
        <v>32</v>
      </c>
      <c r="F17" s="2" t="s">
        <v>26</v>
      </c>
    </row>
    <row r="18" spans="1:6" ht="20.25" thickBot="1" x14ac:dyDescent="0.45">
      <c r="A18" s="39" t="s">
        <v>44</v>
      </c>
      <c r="B18" s="39"/>
      <c r="C18" s="40"/>
      <c r="D18" s="16"/>
      <c r="E18" s="34" t="s">
        <v>32</v>
      </c>
      <c r="F18" s="2" t="s">
        <v>29</v>
      </c>
    </row>
    <row r="19" spans="1:6" ht="20.25" thickBot="1" x14ac:dyDescent="0.45">
      <c r="A19" s="39" t="s">
        <v>43</v>
      </c>
      <c r="B19" s="39"/>
      <c r="C19" s="40"/>
      <c r="D19" s="16"/>
      <c r="E19" s="18">
        <f>IFERROR(D19/D24,0)</f>
        <v>0</v>
      </c>
      <c r="F19" s="2" t="s">
        <v>30</v>
      </c>
    </row>
    <row r="20" spans="1:6" x14ac:dyDescent="0.4">
      <c r="A20" s="42" t="s">
        <v>19</v>
      </c>
      <c r="B20" s="42"/>
      <c r="C20" s="42"/>
      <c r="D20" s="19" t="s">
        <v>18</v>
      </c>
      <c r="E20" s="20">
        <f>SUM(D17,D18,E19)</f>
        <v>0</v>
      </c>
      <c r="F20" s="2"/>
    </row>
    <row r="21" spans="1:6" x14ac:dyDescent="0.4">
      <c r="B21" s="4"/>
    </row>
    <row r="22" spans="1:6" x14ac:dyDescent="0.4">
      <c r="A22" s="41" t="s">
        <v>47</v>
      </c>
      <c r="B22" s="41"/>
      <c r="C22" s="41"/>
      <c r="D22" s="41"/>
    </row>
    <row r="23" spans="1:6" ht="20.25" thickBot="1" x14ac:dyDescent="0.45">
      <c r="A23" s="38"/>
      <c r="B23" s="38"/>
      <c r="C23" s="38"/>
      <c r="D23" s="14" t="s">
        <v>7</v>
      </c>
      <c r="E23" s="11"/>
    </row>
    <row r="24" spans="1:6" ht="20.25" thickBot="1" x14ac:dyDescent="0.45">
      <c r="A24" s="39" t="s">
        <v>34</v>
      </c>
      <c r="B24" s="39"/>
      <c r="C24" s="40"/>
      <c r="D24" s="16"/>
    </row>
    <row r="25" spans="1:6" x14ac:dyDescent="0.4">
      <c r="A25" s="1" t="s">
        <v>39</v>
      </c>
      <c r="B25" s="4"/>
    </row>
    <row r="26" spans="1:6" x14ac:dyDescent="0.4">
      <c r="B26" s="4"/>
    </row>
    <row r="27" spans="1:6" ht="20.25" thickBot="1" x14ac:dyDescent="0.45">
      <c r="A27" s="1" t="s">
        <v>16</v>
      </c>
    </row>
    <row r="28" spans="1:6" ht="20.25" thickBot="1" x14ac:dyDescent="0.45">
      <c r="A28" s="36" t="s">
        <v>36</v>
      </c>
      <c r="B28" s="36"/>
      <c r="C28" s="37"/>
      <c r="D28" s="32">
        <f>IFERROR(D6*E11/D11,0)</f>
        <v>0</v>
      </c>
    </row>
    <row r="29" spans="1:6" ht="20.25" thickBot="1" x14ac:dyDescent="0.45">
      <c r="A29" s="36" t="s">
        <v>37</v>
      </c>
      <c r="B29" s="36"/>
      <c r="C29" s="37"/>
      <c r="D29" s="32">
        <f>IFERROR((D12*E11/D11-E12)*D24/D28,0)</f>
        <v>0</v>
      </c>
    </row>
    <row r="30" spans="1:6" ht="20.25" thickBot="1" x14ac:dyDescent="0.45">
      <c r="A30" s="36" t="s">
        <v>38</v>
      </c>
      <c r="B30" s="36"/>
      <c r="C30" s="37"/>
      <c r="D30" s="32">
        <f>D17*D24+D18*D24+D19</f>
        <v>0</v>
      </c>
    </row>
  </sheetData>
  <mergeCells count="17">
    <mergeCell ref="A12:C12"/>
    <mergeCell ref="A2:F2"/>
    <mergeCell ref="A6:B6"/>
    <mergeCell ref="A9:E9"/>
    <mergeCell ref="A10:C10"/>
    <mergeCell ref="A11:C11"/>
    <mergeCell ref="A30:C30"/>
    <mergeCell ref="A16:C16"/>
    <mergeCell ref="A17:C17"/>
    <mergeCell ref="A18:C18"/>
    <mergeCell ref="A19:C19"/>
    <mergeCell ref="A22:D22"/>
    <mergeCell ref="A20:C20"/>
    <mergeCell ref="A23:C23"/>
    <mergeCell ref="A24:C24"/>
    <mergeCell ref="A28:C28"/>
    <mergeCell ref="A29:C29"/>
  </mergeCells>
  <phoneticPr fontId="1"/>
  <pageMargins left="0.9055118110236221" right="0.9055118110236221" top="0.74803149606299213" bottom="0.74803149606299213" header="0.31496062992125984" footer="0.31496062992125984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zoomScaleNormal="100" workbookViewId="0"/>
  </sheetViews>
  <sheetFormatPr defaultRowHeight="19.5" x14ac:dyDescent="0.4"/>
  <cols>
    <col min="1" max="1" width="22.75" style="1" customWidth="1"/>
    <col min="2" max="2" width="11" style="1" customWidth="1"/>
    <col min="3" max="3" width="21.25" style="1" customWidth="1"/>
    <col min="4" max="4" width="30" style="1" bestFit="1" customWidth="1"/>
    <col min="5" max="5" width="40.625" style="1" bestFit="1" customWidth="1"/>
    <col min="6" max="6" width="30" style="1" bestFit="1" customWidth="1"/>
    <col min="7" max="16384" width="9" style="1"/>
  </cols>
  <sheetData>
    <row r="1" spans="1:6" x14ac:dyDescent="0.4">
      <c r="F1" s="6" t="s">
        <v>35</v>
      </c>
    </row>
    <row r="2" spans="1:6" x14ac:dyDescent="0.4">
      <c r="A2" s="43" t="s">
        <v>1</v>
      </c>
      <c r="B2" s="43"/>
      <c r="C2" s="43"/>
      <c r="D2" s="43"/>
      <c r="E2" s="43"/>
      <c r="F2" s="43"/>
    </row>
    <row r="3" spans="1:6" ht="20.25" thickBot="1" x14ac:dyDescent="0.45">
      <c r="B3" s="15"/>
      <c r="C3" s="15"/>
      <c r="D3" s="15"/>
      <c r="E3" s="15"/>
      <c r="F3" s="15"/>
    </row>
    <row r="4" spans="1:6" ht="20.25" thickBot="1" x14ac:dyDescent="0.45">
      <c r="A4" s="1" t="s">
        <v>14</v>
      </c>
      <c r="C4" s="7" t="s">
        <v>15</v>
      </c>
      <c r="D4" s="3"/>
    </row>
    <row r="5" spans="1:6" ht="20.25" thickBot="1" x14ac:dyDescent="0.45">
      <c r="B5" s="4"/>
      <c r="C5" s="7"/>
    </row>
    <row r="6" spans="1:6" ht="20.25" thickBot="1" x14ac:dyDescent="0.45">
      <c r="A6" s="44" t="s">
        <v>9</v>
      </c>
      <c r="B6" s="44"/>
      <c r="C6" s="5" t="s">
        <v>2</v>
      </c>
      <c r="D6" s="23"/>
      <c r="E6" s="1" t="s">
        <v>3</v>
      </c>
    </row>
    <row r="7" spans="1:6" x14ac:dyDescent="0.4">
      <c r="B7" s="4"/>
      <c r="D7" s="1" t="s">
        <v>4</v>
      </c>
    </row>
    <row r="8" spans="1:6" x14ac:dyDescent="0.4">
      <c r="B8" s="4"/>
    </row>
    <row r="9" spans="1:6" x14ac:dyDescent="0.4">
      <c r="A9" s="41" t="s">
        <v>10</v>
      </c>
      <c r="B9" s="41"/>
      <c r="C9" s="41"/>
      <c r="D9" s="41"/>
      <c r="E9" s="41"/>
    </row>
    <row r="10" spans="1:6" ht="30" customHeight="1" thickBot="1" x14ac:dyDescent="0.45">
      <c r="A10" s="38"/>
      <c r="B10" s="38"/>
      <c r="C10" s="38"/>
      <c r="D10" s="14" t="s">
        <v>5</v>
      </c>
      <c r="E10" s="13" t="s">
        <v>6</v>
      </c>
    </row>
    <row r="11" spans="1:6" ht="40.5" customHeight="1" thickBot="1" x14ac:dyDescent="0.45">
      <c r="A11" s="39" t="s">
        <v>11</v>
      </c>
      <c r="B11" s="39"/>
      <c r="C11" s="40"/>
      <c r="D11" s="24"/>
      <c r="E11" s="25">
        <f>IFERROR(IF(D11&gt;E21,E21,D11),0)</f>
        <v>0</v>
      </c>
    </row>
    <row r="12" spans="1:6" ht="30" customHeight="1" thickBot="1" x14ac:dyDescent="0.45">
      <c r="A12" s="36" t="s">
        <v>12</v>
      </c>
      <c r="B12" s="36"/>
      <c r="C12" s="37"/>
      <c r="D12" s="26"/>
      <c r="E12" s="25">
        <f>IFERROR(IF(D11&gt;E21,0,IF(E21-D11&gt;D12,D12,E21-D11)),0)</f>
        <v>0</v>
      </c>
    </row>
    <row r="13" spans="1:6" x14ac:dyDescent="0.4">
      <c r="A13" s="12" t="s">
        <v>8</v>
      </c>
      <c r="B13" s="10"/>
      <c r="C13" s="10"/>
      <c r="D13" s="11"/>
      <c r="E13" s="11"/>
    </row>
    <row r="14" spans="1:6" x14ac:dyDescent="0.4">
      <c r="B14" s="4"/>
    </row>
    <row r="15" spans="1:6" x14ac:dyDescent="0.4">
      <c r="A15" s="1" t="s">
        <v>46</v>
      </c>
      <c r="B15" s="4"/>
    </row>
    <row r="16" spans="1:6" ht="39.75" thickBot="1" x14ac:dyDescent="0.45">
      <c r="A16" s="38"/>
      <c r="B16" s="38"/>
      <c r="C16" s="38"/>
      <c r="D16" s="14" t="s">
        <v>13</v>
      </c>
      <c r="E16" s="9" t="s">
        <v>17</v>
      </c>
    </row>
    <row r="17" spans="1:6" ht="40.5" customHeight="1" thickBot="1" x14ac:dyDescent="0.45">
      <c r="A17" s="39" t="s">
        <v>49</v>
      </c>
      <c r="B17" s="39"/>
      <c r="C17" s="40"/>
      <c r="D17" s="24"/>
      <c r="E17" s="27">
        <f>IFERROR(D17*D25/D26*45,0)</f>
        <v>0</v>
      </c>
      <c r="F17" s="2" t="s">
        <v>26</v>
      </c>
    </row>
    <row r="18" spans="1:6" ht="20.25" thickBot="1" x14ac:dyDescent="0.45">
      <c r="A18" s="39" t="s">
        <v>40</v>
      </c>
      <c r="B18" s="39"/>
      <c r="C18" s="40"/>
      <c r="D18" s="24"/>
      <c r="E18" s="28" t="s">
        <v>18</v>
      </c>
      <c r="F18" s="2" t="s">
        <v>28</v>
      </c>
    </row>
    <row r="19" spans="1:6" ht="20.25" thickBot="1" x14ac:dyDescent="0.45">
      <c r="A19" s="39" t="s">
        <v>41</v>
      </c>
      <c r="B19" s="39"/>
      <c r="C19" s="40"/>
      <c r="D19" s="24"/>
      <c r="E19" s="27">
        <f>IFERROR(D19*D25/D26*45,0)</f>
        <v>0</v>
      </c>
      <c r="F19" s="2" t="s">
        <v>29</v>
      </c>
    </row>
    <row r="20" spans="1:6" ht="20.25" thickBot="1" x14ac:dyDescent="0.45">
      <c r="A20" s="45" t="s">
        <v>42</v>
      </c>
      <c r="B20" s="45"/>
      <c r="C20" s="46"/>
      <c r="D20" s="24"/>
      <c r="E20" s="29">
        <f>IFERROR(D20/D26*45,0)</f>
        <v>0</v>
      </c>
      <c r="F20" s="2" t="s">
        <v>30</v>
      </c>
    </row>
    <row r="21" spans="1:6" x14ac:dyDescent="0.4">
      <c r="A21" s="42" t="s">
        <v>19</v>
      </c>
      <c r="B21" s="42"/>
      <c r="C21" s="42"/>
      <c r="D21" s="30" t="s">
        <v>18</v>
      </c>
      <c r="E21" s="31">
        <f>SUM(E17,D18,E19,E20)</f>
        <v>0</v>
      </c>
      <c r="F21" s="2"/>
    </row>
    <row r="22" spans="1:6" x14ac:dyDescent="0.4">
      <c r="B22" s="4"/>
    </row>
    <row r="23" spans="1:6" x14ac:dyDescent="0.4">
      <c r="A23" s="41" t="s">
        <v>47</v>
      </c>
      <c r="B23" s="41"/>
      <c r="C23" s="41"/>
      <c r="D23" s="41"/>
    </row>
    <row r="24" spans="1:6" ht="20.25" thickBot="1" x14ac:dyDescent="0.45">
      <c r="A24" s="38"/>
      <c r="B24" s="38"/>
      <c r="C24" s="38"/>
      <c r="D24" s="14" t="s">
        <v>7</v>
      </c>
      <c r="E24" s="11"/>
    </row>
    <row r="25" spans="1:6" ht="20.25" thickBot="1" x14ac:dyDescent="0.45">
      <c r="A25" s="39" t="s">
        <v>24</v>
      </c>
      <c r="B25" s="39"/>
      <c r="C25" s="40"/>
      <c r="D25" s="24"/>
      <c r="E25" s="11" t="s">
        <v>20</v>
      </c>
    </row>
    <row r="26" spans="1:6" ht="20.25" thickBot="1" x14ac:dyDescent="0.45">
      <c r="A26" s="36" t="s">
        <v>25</v>
      </c>
      <c r="B26" s="36"/>
      <c r="C26" s="37"/>
      <c r="D26" s="26"/>
      <c r="E26" s="11"/>
    </row>
    <row r="27" spans="1:6" x14ac:dyDescent="0.4">
      <c r="A27" s="1" t="s">
        <v>27</v>
      </c>
      <c r="B27" s="4"/>
    </row>
    <row r="28" spans="1:6" x14ac:dyDescent="0.4">
      <c r="B28" s="4"/>
    </row>
    <row r="29" spans="1:6" ht="20.25" thickBot="1" x14ac:dyDescent="0.45">
      <c r="A29" s="1" t="s">
        <v>16</v>
      </c>
    </row>
    <row r="30" spans="1:6" ht="20.25" thickBot="1" x14ac:dyDescent="0.45">
      <c r="A30" s="36" t="s">
        <v>21</v>
      </c>
      <c r="B30" s="36"/>
      <c r="C30" s="37"/>
      <c r="D30" s="33">
        <f>IFERROR(D6*E11/D11,0)</f>
        <v>0</v>
      </c>
    </row>
    <row r="31" spans="1:6" ht="20.25" thickBot="1" x14ac:dyDescent="0.45">
      <c r="A31" s="36" t="s">
        <v>22</v>
      </c>
      <c r="B31" s="36"/>
      <c r="C31" s="37"/>
      <c r="D31" s="33">
        <f>IFERROR((D12*E11/D11-E12)*D25/3.6/D30,0)</f>
        <v>0</v>
      </c>
    </row>
    <row r="32" spans="1:6" ht="20.25" thickBot="1" x14ac:dyDescent="0.45">
      <c r="A32" s="36" t="s">
        <v>23</v>
      </c>
      <c r="B32" s="36"/>
      <c r="C32" s="37"/>
      <c r="D32" s="33">
        <f>D17*D25+D18*D26/45+D19*D25+D20</f>
        <v>0</v>
      </c>
    </row>
  </sheetData>
  <mergeCells count="19">
    <mergeCell ref="A2:F2"/>
    <mergeCell ref="A21:C21"/>
    <mergeCell ref="A20:C20"/>
    <mergeCell ref="A17:C17"/>
    <mergeCell ref="A16:C16"/>
    <mergeCell ref="A9:E9"/>
    <mergeCell ref="A18:C18"/>
    <mergeCell ref="A19:C19"/>
    <mergeCell ref="A10:C10"/>
    <mergeCell ref="A11:C11"/>
    <mergeCell ref="A12:C12"/>
    <mergeCell ref="A24:C24"/>
    <mergeCell ref="A25:C25"/>
    <mergeCell ref="A6:B6"/>
    <mergeCell ref="A32:C32"/>
    <mergeCell ref="A30:C30"/>
    <mergeCell ref="A31:C31"/>
    <mergeCell ref="A26:C26"/>
    <mergeCell ref="A23:D23"/>
  </mergeCells>
  <phoneticPr fontId="1"/>
  <pageMargins left="0.9055118110236221" right="0.9055118110236221" top="0.74803149606299213" bottom="0.74803149606299213" header="0.31496062992125984" footer="0.31496062992125984"/>
  <pageSetup paperSize="9" scale="6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水電解</vt:lpstr>
      <vt:lpstr>ガス改質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oa</dc:creator>
  <cp:lastModifiedBy>oa</cp:lastModifiedBy>
  <cp:lastPrinted>2018-04-15T00:42:03Z</cp:lastPrinted>
  <dcterms:created xsi:type="dcterms:W3CDTF">2017-12-28T04:09:15Z</dcterms:created>
  <dcterms:modified xsi:type="dcterms:W3CDTF">2018-10-15T00:50:29Z</dcterms:modified>
</cp:coreProperties>
</file>