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9"/>
  <workbookPr/>
  <mc:AlternateContent xmlns:mc="http://schemas.openxmlformats.org/markup-compatibility/2006">
    <mc:Choice Requires="x15">
      <x15ac:absPath xmlns:x15ac="http://schemas.microsoft.com/office/spreadsheetml/2010/11/ac" url="\\10.1.41.99\zaisei3\026　財政状況資料集\R4財政状況資料集\01_地方公会計（R2決算分）\05_完成版\"/>
    </mc:Choice>
  </mc:AlternateContent>
  <xr:revisionPtr revIDLastSave="0" documentId="13_ncr:1_{C91064BD-1F93-4129-8241-480FB951AF9B}" xr6:coauthVersionLast="36" xr6:coauthVersionMax="36" xr10:uidLastSave="{00000000-0000-0000-0000-000000000000}"/>
  <bookViews>
    <workbookView xWindow="0" yWindow="0" windowWidth="19200" windowHeight="6860" tabRatio="82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BW38" i="10"/>
  <c r="BE38" i="10"/>
  <c r="AM38" i="10"/>
  <c r="U38" i="10"/>
  <c r="BW37" i="10"/>
  <c r="BE37" i="10"/>
  <c r="AM37" i="10"/>
  <c r="U37" i="10"/>
  <c r="BE36" i="10"/>
  <c r="C35" i="10"/>
  <c r="C34"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C38" i="10" l="1"/>
  <c r="C39" i="10" l="1"/>
  <c r="U34" i="10" l="1"/>
  <c r="U35" i="10" s="1"/>
  <c r="U36" i="10" s="1"/>
  <c r="AM34" i="10" l="1"/>
  <c r="AM35" i="10" s="1"/>
  <c r="AM36" i="10" s="1"/>
  <c r="BE34" i="10" l="1"/>
  <c r="BE35" i="10" s="1"/>
  <c r="BW34" i="10" l="1"/>
  <c r="BW35" i="10" l="1"/>
  <c r="BW36" i="10" s="1"/>
  <c r="CO34" i="10" s="1"/>
  <c r="CO35" i="10" s="1"/>
  <c r="CO36" i="10" s="1"/>
  <c r="CO37" i="10" s="1"/>
  <c r="CO38" i="10" s="1"/>
  <c r="CO39" i="10" s="1"/>
</calcChain>
</file>

<file path=xl/sharedStrings.xml><?xml version="1.0" encoding="utf-8"?>
<sst xmlns="http://schemas.openxmlformats.org/spreadsheetml/2006/main" count="1150" uniqueCount="613">
  <si>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</si>
  <si>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</si>
  <si>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</si>
  <si>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</si>
  <si>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</si>
  <si>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</si>
  <si>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</si>
  <si>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</si>
  <si>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</si>
  <si>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</si>
  <si>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</si>
  <si>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</si>
  <si>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</si>
  <si>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</si>
  <si>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</si>
  <si>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</si>
  <si>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</si>
  <si>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</si>
  <si>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</si>
  <si>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</si>
  <si>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</si>
  <si>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</si>
  <si>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</si>
  <si>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</si>
  <si>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</si>
  <si>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</si>
  <si>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</si>
  <si>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</si>
  <si>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</si>
  <si>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</si>
  <si>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</si>
  <si>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</si>
  <si>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</si>
  <si>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</si>
  <si>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</si>
  <si>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</si>
  <si>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</si>
  <si>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</si>
  <si>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</si>
  <si>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</si>
  <si>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</si>
  <si>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</si>
  <si>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</si>
  <si>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</si>
  <si>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</si>
  <si>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</si>
  <si>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</si>
  <si>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</si>
  <si>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</si>
  <si>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</si>
  <si>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</si>
  <si>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</si>
  <si>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</si>
  <si>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</si>
  <si>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</si>
  <si>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</si>
  <si>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</si>
  <si>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</si>
  <si>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</si>
  <si>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</si>
  <si>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</si>
  <si>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</si>
  <si>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</si>
  <si>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</si>
  <si>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</si>
  <si>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</si>
  <si>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</si>
  <si>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</si>
  <si>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</si>
  <si>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</si>
  <si>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</si>
  <si>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</si>
  <si>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</si>
  <si>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</si>
  <si>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</si>
  <si>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</si>
  <si>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</si>
  <si>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</si>
  <si>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</si>
  <si>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</si>
  <si>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</si>
  <si>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</si>
  <si>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</si>
  <si>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</si>
  <si>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</si>
  <si>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</si>
  <si>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</si>
  <si>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</si>
  <si>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</si>
  <si>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</si>
  <si>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</si>
  <si>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</si>
  <si>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</si>
  <si>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</si>
  <si>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</si>
  <si>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</si>
  <si>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</si>
  <si>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</si>
  <si>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</si>
  <si>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</si>
  <si>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</si>
  <si>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</si>
  <si>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</si>
  <si>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</si>
  <si>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</si>
  <si>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</si>
  <si>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</si>
  <si>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</si>
  <si>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</si>
  <si>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</si>
  <si>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</si>
  <si>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</si>
  <si>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</si>
  <si>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</si>
  <si>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</si>
  <si>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</si>
  <si>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</si>
  <si>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</si>
  <si>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</si>
  <si>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</si>
  <si>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</si>
  <si>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</si>
  <si>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</si>
  <si>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</si>
  <si>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</si>
  <si>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</si>
  <si>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</si>
  <si>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</si>
  <si>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</si>
  <si>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</si>
  <si>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</si>
  <si>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</si>
  <si>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</si>
  <si>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</si>
  <si>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</si>
  <si>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</si>
  <si>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</si>
  <si>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</si>
  <si>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</si>
  <si>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</si>
  <si>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</si>
  <si>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</si>
  <si>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</si>
  <si>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</si>
  <si>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</si>
  <si>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</si>
  <si>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</si>
  <si>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</si>
  <si>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</si>
  <si>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</si>
  <si>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</si>
  <si>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</si>
  <si>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</si>
  <si>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</si>
  <si>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</si>
  <si>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</si>
  <si>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</si>
  <si>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</si>
  <si>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</si>
  <si>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</si>
  <si>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</si>
  <si>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</si>
  <si>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</si>
  <si>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</si>
  <si>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</si>
  <si>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</si>
  <si>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</si>
  <si>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</si>
  <si>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</si>
  <si>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</si>
  <si>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</si>
  <si>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</si>
  <si>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</si>
  <si>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</si>
  <si>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</si>
  <si>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</si>
  <si>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</si>
  <si>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</si>
  <si>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</si>
  <si>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</si>
  <si>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</si>
  <si>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</si>
  <si>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</si>
  <si>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</si>
  <si>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</si>
  <si>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</si>
  <si>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</si>
  <si>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</si>
  <si>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</si>
  <si>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</si>
  <si>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</si>
  <si>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</si>
  <si>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</si>
  <si>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</si>
  <si>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</si>
  <si>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</si>
  <si>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</si>
  <si>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</si>
  <si>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</si>
  <si>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</si>
  <si>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</si>
  <si>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</si>
  <si>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</si>
  <si>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</si>
  <si>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</si>
  <si>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</si>
  <si>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</si>
  <si>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</si>
  <si>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</si>
  <si>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</si>
  <si>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</si>
  <si>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</si>
  <si>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愛知県岡崎市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</si>
  <si>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</si>
  <si>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</si>
  <si>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</si>
  <si>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</si>
  <si>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</si>
  <si>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</si>
  <si>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</si>
  <si>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</si>
  <si>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</si>
  <si>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</si>
  <si>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</si>
  <si>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</si>
  <si>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</si>
  <si>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</si>
  <si>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</si>
  <si>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</si>
  <si>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</si>
  <si>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</si>
  <si>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</si>
  <si>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</si>
  <si>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</si>
  <si>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</si>
  <si>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</si>
  <si>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</si>
  <si>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</si>
  <si>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</si>
  <si>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</si>
  <si>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</si>
  <si>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</si>
  <si>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</si>
  <si>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</si>
  <si>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</si>
  <si>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</si>
  <si>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</si>
  <si>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</si>
  <si>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</si>
  <si>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</si>
  <si>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</si>
  <si>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</si>
  <si>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</si>
  <si>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</si>
  <si>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</si>
  <si>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</si>
  <si>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</si>
  <si>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</si>
  <si>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</si>
  <si>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</si>
  <si>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</si>
  <si>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</si>
  <si>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</si>
  <si>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</si>
  <si>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</si>
  <si>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</si>
  <si>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</si>
  <si>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</si>
  <si>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</si>
  <si>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</si>
  <si>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</si>
  <si>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</si>
  <si>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</si>
  <si>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</si>
  <si>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</si>
  <si>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</si>
  <si>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</si>
  <si>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</si>
  <si>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</si>
  <si>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</si>
  <si>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</si>
  <si>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</si>
  <si>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</si>
  <si>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</si>
  <si>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</si>
  <si>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</si>
  <si>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</si>
  <si>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</si>
  <si>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</si>
  <si>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</si>
  <si>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</si>
  <si>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</si>
  <si>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</si>
  <si>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</si>
  <si>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</si>
  <si>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</si>
  <si>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</si>
  <si>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</si>
  <si>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</si>
  <si>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</si>
  <si>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</si>
  <si>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</si>
  <si>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</si>
  <si>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</si>
  <si>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</si>
  <si>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</si>
  <si>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</si>
  <si>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</si>
  <si>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</si>
  <si>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</si>
  <si>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</si>
  <si>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</si>
  <si>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</si>
  <si>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</si>
  <si>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</si>
  <si>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</si>
  <si>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</si>
  <si>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</si>
  <si>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</si>
  <si>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</si>
  <si>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</si>
  <si>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</si>
  <si>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</si>
  <si>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</si>
  <si>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</si>
  <si>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</si>
  <si>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</si>
  <si>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</si>
  <si>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</si>
  <si>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</si>
  <si>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</si>
  <si>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</si>
  <si>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</si>
  <si>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</si>
  <si>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</si>
  <si>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</si>
  <si>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</si>
  <si>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</si>
  <si>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</si>
  <si>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</si>
  <si>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</si>
  <si>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</si>
  <si>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</si>
  <si>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</si>
  <si>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</si>
  <si>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</si>
  <si>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</si>
  <si>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</si>
  <si>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</si>
  <si>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</si>
  <si>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</si>
  <si>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</si>
  <si>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</si>
  <si>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</si>
  <si>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</si>
  <si>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</si>
  <si>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</si>
  <si>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</si>
  <si>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</si>
  <si>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</si>
  <si>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</si>
  <si>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</si>
  <si>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</si>
  <si>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</si>
  <si>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</si>
  <si>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</si>
  <si>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</si>
  <si>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愛知県岡崎市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</si>
  <si>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</si>
  <si>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</si>
  <si>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</si>
  <si>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</si>
  <si>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</si>
  <si>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</si>
  <si>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</si>
  <si>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</si>
  <si>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</si>
  <si>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</si>
  <si>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</si>
  <si>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</si>
  <si>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</si>
  <si>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</si>
  <si>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</si>
  <si>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</si>
  <si>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</si>
  <si>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</si>
  <si>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</si>
  <si>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</si>
  <si>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継続契約集合支払特別会計</t>
    <phoneticPr fontId="5"/>
  </si>
  <si>
    <t>額田北部診療所特別会計</t>
    <phoneticPr fontId="5"/>
  </si>
  <si>
    <t>こども発達医療センター特別会計</t>
    <phoneticPr fontId="5"/>
  </si>
  <si>
    <t>岡崎駅東土地区画整理事業清算金特別会計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</si>
  <si>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</si>
  <si>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</si>
  <si>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</si>
  <si>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</si>
  <si>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</si>
  <si>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</si>
  <si>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</si>
  <si>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</si>
  <si>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</si>
  <si>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</si>
  <si>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</si>
  <si>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</si>
  <si>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</si>
  <si>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</si>
  <si>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</si>
  <si>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</si>
  <si>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</si>
  <si>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</si>
  <si>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</si>
  <si>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</si>
  <si>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</si>
  <si>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農業集落排水事業特別会計</t>
    <phoneticPr fontId="5"/>
  </si>
  <si>
    <t>法非適用企業</t>
    <phoneticPr fontId="5"/>
  </si>
  <si>
    <t>阿知和地区工業団地造成事業特別会計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</si>
  <si>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</si>
  <si>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</si>
  <si>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</si>
  <si>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</si>
  <si>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</si>
  <si>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</si>
  <si>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</si>
  <si>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</si>
  <si>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</si>
  <si>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</si>
  <si>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</si>
  <si>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</si>
  <si>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</si>
  <si>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</si>
  <si>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</si>
  <si>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</si>
  <si>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</si>
  <si>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</si>
  <si>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</si>
  <si>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</si>
  <si>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</si>
  <si>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</si>
  <si>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</si>
  <si>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</si>
  <si>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</si>
  <si>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</si>
  <si>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</si>
  <si>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</si>
  <si>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</si>
  <si>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</si>
  <si>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</si>
  <si>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</si>
  <si>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</si>
  <si>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</si>
  <si>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</si>
  <si>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</si>
  <si>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</si>
  <si>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</si>
  <si>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</si>
  <si>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</si>
  <si>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</si>
  <si>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</si>
  <si>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</si>
  <si>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</si>
  <si>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</si>
  <si>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</si>
  <si>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</si>
  <si>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</si>
  <si>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</si>
  <si>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</si>
  <si>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</si>
  <si>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</si>
  <si>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</si>
  <si>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</si>
  <si>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</si>
  <si>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</si>
  <si>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</si>
  <si>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</si>
  <si>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</si>
  <si>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</si>
  <si>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</si>
  <si>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</si>
  <si>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</si>
  <si>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</si>
  <si>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</si>
  <si>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</si>
  <si>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</si>
  <si>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</si>
  <si>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</si>
  <si>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</si>
  <si>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</si>
  <si>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</si>
  <si>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</si>
  <si>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</si>
  <si>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</si>
  <si>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</si>
  <si>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</si>
  <si>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</si>
  <si>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</si>
  <si>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</si>
  <si>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</si>
  <si>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</si>
  <si>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</si>
  <si>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</si>
  <si>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</si>
  <si>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</si>
  <si>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</si>
  <si>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</si>
  <si>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</si>
  <si>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</si>
  <si>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</si>
  <si>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</si>
  <si>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</si>
  <si>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</si>
  <si>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</si>
  <si>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</si>
  <si>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</si>
  <si>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</si>
  <si>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</si>
  <si>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</si>
  <si>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</si>
  <si>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</si>
  <si>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</si>
  <si>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</si>
  <si>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</si>
  <si>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</si>
  <si>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</si>
  <si>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</si>
  <si>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</si>
  <si>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</si>
  <si>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</si>
  <si>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</si>
  <si>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</si>
  <si>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</si>
  <si>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</si>
  <si>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</si>
  <si>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</si>
  <si>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</si>
  <si>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</si>
  <si>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</si>
  <si>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</si>
  <si>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</si>
  <si>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</si>
  <si>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</si>
  <si>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</si>
  <si>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</si>
  <si>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</si>
  <si>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</si>
  <si>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</si>
  <si>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</si>
  <si>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</si>
  <si>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</si>
  <si>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</si>
  <si>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</si>
  <si>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</si>
  <si>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</si>
  <si>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</si>
  <si>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</si>
  <si>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</si>
  <si>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</si>
  <si>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</si>
  <si>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5.60</t>
  </si>
  <si>
    <t>▲ 2.26</t>
  </si>
  <si>
    <t>▲ 5.06</t>
  </si>
  <si>
    <t>▲ 4.49</t>
  </si>
  <si>
    <t>▲ 1.73</t>
  </si>
  <si>
    <t>水道事業会計</t>
  </si>
  <si>
    <t>病院事業会計</t>
  </si>
  <si>
    <t>一般会計</t>
  </si>
  <si>
    <t>下水道事業会計</t>
  </si>
  <si>
    <t>介護保険特別会計</t>
  </si>
  <si>
    <t>国民健康保険事業特別会計</t>
  </si>
  <si>
    <t>後期高齢者医療特別会計</t>
  </si>
  <si>
    <t>岡崎駅東土地区画整理事業清算金特別会計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</si>
  <si>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</si>
  <si>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</si>
  <si>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</si>
  <si>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</si>
  <si>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</si>
  <si>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</si>
  <si>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</si>
  <si>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</si>
  <si>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公共施設保全整備基金</t>
    <rPh sb="0" eb="2">
      <t>コウキョウ</t>
    </rPh>
    <rPh sb="2" eb="4">
      <t>シセツ</t>
    </rPh>
    <rPh sb="4" eb="6">
      <t>ホゼン</t>
    </rPh>
    <rPh sb="6" eb="8">
      <t>セイビ</t>
    </rPh>
    <rPh sb="8" eb="10">
      <t>キキン</t>
    </rPh>
    <phoneticPr fontId="2"/>
  </si>
  <si>
    <t>公園施設整備基金</t>
    <rPh sb="0" eb="2">
      <t>コウエン</t>
    </rPh>
    <rPh sb="2" eb="4">
      <t>シセツ</t>
    </rPh>
    <rPh sb="4" eb="6">
      <t>セイビ</t>
    </rPh>
    <rPh sb="6" eb="8">
      <t>キキン</t>
    </rPh>
    <phoneticPr fontId="2"/>
  </si>
  <si>
    <t>東岡崎駅周辺地区整備基金</t>
    <rPh sb="0" eb="4">
      <t>ヒガシオカザキエキ</t>
    </rPh>
    <rPh sb="4" eb="6">
      <t>シュウヘン</t>
    </rPh>
    <rPh sb="6" eb="8">
      <t>チク</t>
    </rPh>
    <rPh sb="8" eb="10">
      <t>セイビ</t>
    </rPh>
    <rPh sb="10" eb="12">
      <t>キキン</t>
    </rPh>
    <phoneticPr fontId="2"/>
  </si>
  <si>
    <t>美術博物館等整備基金</t>
    <rPh sb="0" eb="2">
      <t>ビジュツ</t>
    </rPh>
    <rPh sb="2" eb="5">
      <t>ハクブツカン</t>
    </rPh>
    <rPh sb="5" eb="6">
      <t>トウ</t>
    </rPh>
    <rPh sb="6" eb="8">
      <t>セイビ</t>
    </rPh>
    <rPh sb="8" eb="10">
      <t>キキン</t>
    </rPh>
    <phoneticPr fontId="2"/>
  </si>
  <si>
    <t>文化施設整備基金</t>
    <rPh sb="0" eb="2">
      <t>ブンカ</t>
    </rPh>
    <rPh sb="2" eb="4">
      <t>シセツ</t>
    </rPh>
    <rPh sb="4" eb="6">
      <t>セイビ</t>
    </rPh>
    <rPh sb="6" eb="8">
      <t>キキン</t>
    </rPh>
    <phoneticPr fontId="2"/>
  </si>
  <si>
    <t>岡崎市土地開発公社</t>
    <rPh sb="0" eb="3">
      <t>オカザキシ</t>
    </rPh>
    <rPh sb="3" eb="9">
      <t>トチカイハツコウシャ</t>
    </rPh>
    <phoneticPr fontId="2"/>
  </si>
  <si>
    <t>公益財団法人岡崎幸田勤労者共済会</t>
    <rPh sb="0" eb="2">
      <t>コウエキ</t>
    </rPh>
    <rPh sb="2" eb="4">
      <t>ザイダン</t>
    </rPh>
    <rPh sb="4" eb="6">
      <t>ホウジン</t>
    </rPh>
    <rPh sb="6" eb="8">
      <t>オカザキ</t>
    </rPh>
    <rPh sb="8" eb="10">
      <t>コウタ</t>
    </rPh>
    <rPh sb="10" eb="13">
      <t>キンロウシャ</t>
    </rPh>
    <rPh sb="13" eb="16">
      <t>キョウサイカイ</t>
    </rPh>
    <phoneticPr fontId="2"/>
  </si>
  <si>
    <t>株式会社岡崎情報開発センター</t>
    <rPh sb="0" eb="2">
      <t>カブシキ</t>
    </rPh>
    <rPh sb="2" eb="4">
      <t>カイシャ</t>
    </rPh>
    <rPh sb="4" eb="6">
      <t>オカザキ</t>
    </rPh>
    <rPh sb="6" eb="8">
      <t>ジョウホウ</t>
    </rPh>
    <rPh sb="8" eb="10">
      <t>カイハツ</t>
    </rPh>
    <phoneticPr fontId="2"/>
  </si>
  <si>
    <t>公益財団法人岡崎市学校給食協会</t>
    <rPh sb="0" eb="6">
      <t>コウエキザイダンホウジン</t>
    </rPh>
    <rPh sb="6" eb="9">
      <t>オカザキシ</t>
    </rPh>
    <rPh sb="9" eb="11">
      <t>ガッコウ</t>
    </rPh>
    <rPh sb="11" eb="13">
      <t>キュウショク</t>
    </rPh>
    <rPh sb="13" eb="15">
      <t>キョウカイ</t>
    </rPh>
    <phoneticPr fontId="2"/>
  </si>
  <si>
    <t>株式会社岡崎さくら電力</t>
    <rPh sb="0" eb="2">
      <t>カブシキ</t>
    </rPh>
    <rPh sb="2" eb="4">
      <t>カイシャ</t>
    </rPh>
    <rPh sb="4" eb="6">
      <t>オカザキ</t>
    </rPh>
    <rPh sb="9" eb="11">
      <t>デンリョク</t>
    </rPh>
    <phoneticPr fontId="2"/>
  </si>
  <si>
    <t>○</t>
    <phoneticPr fontId="2"/>
  </si>
  <si>
    <t>-</t>
    <phoneticPr fontId="2"/>
  </si>
  <si>
    <t>-</t>
    <phoneticPr fontId="2"/>
  </si>
  <si>
    <t>岡崎市額田郡模範造林組合</t>
    <rPh sb="0" eb="3">
      <t>オカザキシ</t>
    </rPh>
    <rPh sb="3" eb="5">
      <t>ヌカタ</t>
    </rPh>
    <rPh sb="5" eb="6">
      <t>グン</t>
    </rPh>
    <rPh sb="6" eb="8">
      <t>モハン</t>
    </rPh>
    <rPh sb="8" eb="10">
      <t>ゾウリン</t>
    </rPh>
    <rPh sb="10" eb="12">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</si>
  <si>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</si>
  <si>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</si>
  <si>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</si>
  <si>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</si>
  <si>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公益財団法人岡崎市スポーツ協会</t>
    <rPh sb="0" eb="2">
      <t>コウエキ</t>
    </rPh>
    <rPh sb="2" eb="4">
      <t>ザイダン</t>
    </rPh>
    <rPh sb="4" eb="6">
      <t>ホウジン</t>
    </rPh>
    <rPh sb="6" eb="9">
      <t>オカザキシ</t>
    </rPh>
    <rPh sb="13" eb="15">
      <t>キョウカイ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</si>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</sst>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2799-41D1-9FBD-6DACE4D8AA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47761</c:v>
                </c:pt>
                <c:pt idx="1">
                  <c:v>50848</c:v>
                </c:pt>
                <c:pt idx="2">
                  <c:v>51013</c:v>
                </c:pt>
                <c:pt idx="3">
                  <c:v>73476</c:v>
                </c:pt>
                <c:pt idx="4">
                  <c:v>48238</c:v>
                </c:pt>
              </c:numCache>
            </c:numRef>
          </c:val>
          <c:smooth val="0"/>
          <c:extLst>
            <c:ext xmlns:c16="http://schemas.microsoft.com/office/drawing/2014/chart" uri="{C3380CC4-5D6E-409C-BE32-E72D297353CC}">
              <c16:uniqueId val="{00000001-2799-41D1-9FBD-6DACE4D8AA93}"/>
            </c:ext>
          </c:extLst>
        </c:ser>
        <c:dLbls>
          <c:showLegendKey val="0"/>
          <c:showVal val="0"/>
          <c:showCatName val="0"/>
          <c:showSerName val="0"/>
          <c:showPercent val="0"/>
          <c:showBubbleSize val="0"/>
        </c:dLbls>
        <c:marker val="1"/>
        <c:smooth val="0"/>
        <c:axId val="227434528"/>
        <c:axId val="227435704"/>
      </c:lineChart>
      <c:catAx>
        <c:axId val="22743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7435704"/>
        <c:crosses val="autoZero"/>
        <c:auto val="1"/>
        <c:lblAlgn val="ctr"/>
        <c:lblOffset val="100"/>
        <c:tickLblSkip val="1"/>
        <c:tickMarkSkip val="1"/>
        <c:noMultiLvlLbl val="0"/>
      </c:catAx>
      <c:valAx>
        <c:axId val="22743570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743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5.28</c:v>
                </c:pt>
                <c:pt idx="1">
                  <c:v>6.38</c:v>
                </c:pt>
                <c:pt idx="2">
                  <c:v>6.01</c:v>
                </c:pt>
                <c:pt idx="3">
                  <c:v>5.57</c:v>
                </c:pt>
                <c:pt idx="4">
                  <c:v>6.87</c:v>
                </c:pt>
              </c:numCache>
            </c:numRef>
          </c:val>
          <c:extLst>
            <c:ext xmlns:c16="http://schemas.microsoft.com/office/drawing/2014/chart" uri="{C3380CC4-5D6E-409C-BE32-E72D297353CC}">
              <c16:uniqueId val="{00000000-6531-40E8-8F93-A8C2DBA5C3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17.3</c:v>
                </c:pt>
                <c:pt idx="1">
                  <c:v>16.48</c:v>
                </c:pt>
                <c:pt idx="2">
                  <c:v>16.2</c:v>
                </c:pt>
                <c:pt idx="3">
                  <c:v>15.7</c:v>
                </c:pt>
                <c:pt idx="4">
                  <c:v>15.51</c:v>
                </c:pt>
              </c:numCache>
            </c:numRef>
          </c:val>
          <c:extLst>
            <c:ext xmlns:c16="http://schemas.microsoft.com/office/drawing/2014/chart" uri="{C3380CC4-5D6E-409C-BE32-E72D297353CC}">
              <c16:uniqueId val="{00000001-6531-40E8-8F93-A8C2DBA5C30C}"/>
            </c:ext>
          </c:extLst>
        </c:ser>
        <c:dLbls>
          <c:showLegendKey val="0"/>
          <c:showVal val="0"/>
          <c:showCatName val="0"/>
          <c:showSerName val="0"/>
          <c:showPercent val="0"/>
          <c:showBubbleSize val="0"/>
        </c:dLbls>
        <c:gapWidth val="250"/>
        <c:overlap val="100"/>
        <c:axId val="526149272"/>
        <c:axId val="526152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-5.6</c:v>
                </c:pt>
                <c:pt idx="1">
                  <c:v>-2.2599999999999998</c:v>
                </c:pt>
                <c:pt idx="2">
                  <c:v>-5.0599999999999996</c:v>
                </c:pt>
                <c:pt idx="3">
                  <c:v>-4.49</c:v>
                </c:pt>
                <c:pt idx="4">
                  <c:v>-1.73</c:v>
                </c:pt>
              </c:numCache>
            </c:numRef>
          </c:val>
          <c:smooth val="0"/>
          <c:extLst>
            <c:ext xmlns:c16="http://schemas.microsoft.com/office/drawing/2014/chart" uri="{C3380CC4-5D6E-409C-BE32-E72D297353CC}">
              <c16:uniqueId val="{00000002-6531-40E8-8F93-A8C2DBA5C30C}"/>
            </c:ext>
          </c:extLst>
        </c:ser>
        <c:dLbls>
          <c:showLegendKey val="0"/>
          <c:showVal val="0"/>
          <c:showCatName val="0"/>
          <c:showSerName val="0"/>
          <c:showPercent val="0"/>
          <c:showBubbleSize val="0"/>
        </c:dLbls>
        <c:marker val="1"/>
        <c:smooth val="0"/>
        <c:axId val="526149272"/>
        <c:axId val="526152016"/>
      </c:lineChart>
      <c:catAx>
        <c:axId val="526149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6152016"/>
        <c:crosses val="autoZero"/>
        <c:auto val="1"/>
        <c:lblAlgn val="ctr"/>
        <c:lblOffset val="100"/>
        <c:tickLblSkip val="1"/>
        <c:tickMarkSkip val="1"/>
        <c:noMultiLvlLbl val="0"/>
      </c:catAx>
      <c:valAx>
        <c:axId val="526152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149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0.19</c:v>
                </c:pt>
                <c:pt idx="8">
                  <c:v>#N/A</c:v>
                </c:pt>
                <c:pt idx="9">
                  <c:v>0</c:v>
                </c:pt>
              </c:numCache>
            </c:numRef>
          </c:val>
          <c:extLst>
            <c:ext xmlns:c16="http://schemas.microsoft.com/office/drawing/2014/chart" uri="{C3380CC4-5D6E-409C-BE32-E72D297353CC}">
              <c16:uniqueId val="{00000000-B3F4-4856-863F-452EC4AF51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F4-4856-863F-452EC4AF516A}"/>
            </c:ext>
          </c:extLst>
        </c:ser>
        <c:ser>
          <c:idx val="2"/>
          <c:order val="2"/>
          <c:tx>
            <c:strRef>
              <c:f>データシート!$A$29</c:f>
              <c:strCache>
                <c:ptCount val="1"/>
                <c:pt idx="0">
                  <c:v>岡崎駅東土地区画整理事業清算金特別会計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0.01</c:v>
                </c:pt>
                <c:pt idx="8">
                  <c:v>#N/A</c:v>
                </c:pt>
                <c:pt idx="9">
                  <c:v>0</c:v>
                </c:pt>
              </c:numCache>
            </c:numRef>
          </c:val>
          <c:extLst>
            <c:ext xmlns:c16="http://schemas.microsoft.com/office/drawing/2014/chart" uri="{C3380CC4-5D6E-409C-BE32-E72D297353CC}">
              <c16:uniqueId val="{00000002-B3F4-4856-863F-452EC4AF516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3-B3F4-4856-863F-452EC4AF516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0.38</c:v>
                </c:pt>
                <c:pt idx="2">
                  <c:v>#N/A</c:v>
                </c:pt>
                <c:pt idx="3">
                  <c:v>0.67</c:v>
                </c:pt>
                <c:pt idx="4">
                  <c:v>#N/A</c:v>
                </c:pt>
                <c:pt idx="5">
                  <c:v>0.09</c:v>
                </c:pt>
                <c:pt idx="6">
                  <c:v>#N/A</c:v>
                </c:pt>
                <c:pt idx="7">
                  <c:v>0.1</c:v>
                </c:pt>
                <c:pt idx="8">
                  <c:v>#N/A</c:v>
                </c:pt>
                <c:pt idx="9">
                  <c:v>0.3</c:v>
                </c:pt>
              </c:numCache>
            </c:numRef>
          </c:val>
          <c:extLst>
            <c:ext xmlns:c16="http://schemas.microsoft.com/office/drawing/2014/chart" uri="{C3380CC4-5D6E-409C-BE32-E72D297353CC}">
              <c16:uniqueId val="{00000004-B3F4-4856-863F-452EC4AF516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0.74</c:v>
                </c:pt>
                <c:pt idx="2">
                  <c:v>#N/A</c:v>
                </c:pt>
                <c:pt idx="3">
                  <c:v>0.39</c:v>
                </c:pt>
                <c:pt idx="4">
                  <c:v>#N/A</c:v>
                </c:pt>
                <c:pt idx="5">
                  <c:v>0.69</c:v>
                </c:pt>
                <c:pt idx="6">
                  <c:v>#N/A</c:v>
                </c:pt>
                <c:pt idx="7">
                  <c:v>0.53</c:v>
                </c:pt>
                <c:pt idx="8">
                  <c:v>#N/A</c:v>
                </c:pt>
                <c:pt idx="9">
                  <c:v>0.67</c:v>
                </c:pt>
              </c:numCache>
            </c:numRef>
          </c:val>
          <c:extLst>
            <c:ext xmlns:c16="http://schemas.microsoft.com/office/drawing/2014/chart" uri="{C3380CC4-5D6E-409C-BE32-E72D297353CC}">
              <c16:uniqueId val="{00000005-B3F4-4856-863F-452EC4AF516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1.7</c:v>
                </c:pt>
                <c:pt idx="2">
                  <c:v>#N/A</c:v>
                </c:pt>
                <c:pt idx="3">
                  <c:v>1.44</c:v>
                </c:pt>
                <c:pt idx="4">
                  <c:v>#N/A</c:v>
                </c:pt>
                <c:pt idx="5">
                  <c:v>2.2799999999999998</c:v>
                </c:pt>
                <c:pt idx="6">
                  <c:v>#N/A</c:v>
                </c:pt>
                <c:pt idx="7">
                  <c:v>3.68</c:v>
                </c:pt>
                <c:pt idx="8">
                  <c:v>#N/A</c:v>
                </c:pt>
                <c:pt idx="9">
                  <c:v>4.1500000000000004</c:v>
                </c:pt>
              </c:numCache>
            </c:numRef>
          </c:val>
          <c:extLst>
            <c:ext xmlns:c16="http://schemas.microsoft.com/office/drawing/2014/chart" uri="{C3380CC4-5D6E-409C-BE32-E72D297353CC}">
              <c16:uniqueId val="{00000006-B3F4-4856-863F-452EC4AF516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5.28</c:v>
                </c:pt>
                <c:pt idx="2">
                  <c:v>#N/A</c:v>
                </c:pt>
                <c:pt idx="3">
                  <c:v>6.37</c:v>
                </c:pt>
                <c:pt idx="4">
                  <c:v>#N/A</c:v>
                </c:pt>
                <c:pt idx="5">
                  <c:v>6</c:v>
                </c:pt>
                <c:pt idx="6">
                  <c:v>#N/A</c:v>
                </c:pt>
                <c:pt idx="7">
                  <c:v>5.55</c:v>
                </c:pt>
                <c:pt idx="8">
                  <c:v>#N/A</c:v>
                </c:pt>
                <c:pt idx="9">
                  <c:v>6.85</c:v>
                </c:pt>
              </c:numCache>
            </c:numRef>
          </c:val>
          <c:extLst>
            <c:ext xmlns:c16="http://schemas.microsoft.com/office/drawing/2014/chart" uri="{C3380CC4-5D6E-409C-BE32-E72D297353CC}">
              <c16:uniqueId val="{00000007-B3F4-4856-863F-452EC4AF516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11.44</c:v>
                </c:pt>
                <c:pt idx="2">
                  <c:v>#N/A</c:v>
                </c:pt>
                <c:pt idx="3">
                  <c:v>9.34</c:v>
                </c:pt>
                <c:pt idx="4">
                  <c:v>#N/A</c:v>
                </c:pt>
                <c:pt idx="5">
                  <c:v>8.81</c:v>
                </c:pt>
                <c:pt idx="6">
                  <c:v>#N/A</c:v>
                </c:pt>
                <c:pt idx="7">
                  <c:v>7.36</c:v>
                </c:pt>
                <c:pt idx="8">
                  <c:v>#N/A</c:v>
                </c:pt>
                <c:pt idx="9">
                  <c:v>7.75</c:v>
                </c:pt>
              </c:numCache>
            </c:numRef>
          </c:val>
          <c:extLst>
            <c:ext xmlns:c16="http://schemas.microsoft.com/office/drawing/2014/chart" uri="{C3380CC4-5D6E-409C-BE32-E72D297353CC}">
              <c16:uniqueId val="{00000008-B3F4-4856-863F-452EC4AF516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16.77</c:v>
                </c:pt>
                <c:pt idx="2">
                  <c:v>#N/A</c:v>
                </c:pt>
                <c:pt idx="3">
                  <c:v>15.09</c:v>
                </c:pt>
                <c:pt idx="4">
                  <c:v>#N/A</c:v>
                </c:pt>
                <c:pt idx="5">
                  <c:v>15.84</c:v>
                </c:pt>
                <c:pt idx="6">
                  <c:v>#N/A</c:v>
                </c:pt>
                <c:pt idx="7">
                  <c:v>16.399999999999999</c:v>
                </c:pt>
                <c:pt idx="8">
                  <c:v>#N/A</c:v>
                </c:pt>
                <c:pt idx="9">
                  <c:v>15.79</c:v>
                </c:pt>
              </c:numCache>
            </c:numRef>
          </c:val>
          <c:extLst>
            <c:ext xmlns:c16="http://schemas.microsoft.com/office/drawing/2014/chart" uri="{C3380CC4-5D6E-409C-BE32-E72D297353CC}">
              <c16:uniqueId val="{00000009-B3F4-4856-863F-452EC4AF516A}"/>
            </c:ext>
          </c:extLst>
        </c:ser>
        <c:dLbls>
          <c:showLegendKey val="0"/>
          <c:showVal val="0"/>
          <c:showCatName val="0"/>
          <c:showSerName val="0"/>
          <c:showPercent val="0"/>
          <c:showBubbleSize val="0"/>
        </c:dLbls>
        <c:gapWidth val="150"/>
        <c:overlap val="100"/>
        <c:axId val="526154368"/>
        <c:axId val="526152408"/>
      </c:barChart>
      <c:catAx>
        <c:axId val="526154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6152408"/>
        <c:crosses val="autoZero"/>
        <c:auto val="1"/>
        <c:lblAlgn val="ctr"/>
        <c:lblOffset val="100"/>
        <c:tickLblSkip val="1"/>
        <c:tickMarkSkip val="1"/>
        <c:noMultiLvlLbl val="0"/>
      </c:catAx>
      <c:valAx>
        <c:axId val="526152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154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11230</c:v>
                </c:pt>
                <c:pt idx="5">
                  <c:v>11169</c:v>
                </c:pt>
                <c:pt idx="8">
                  <c:v>10939</c:v>
                </c:pt>
                <c:pt idx="11">
                  <c:v>10665</c:v>
                </c:pt>
                <c:pt idx="14">
                  <c:v>10489</c:v>
                </c:pt>
              </c:numCache>
            </c:numRef>
          </c:val>
          <c:extLst>
            <c:ext xmlns:c16="http://schemas.microsoft.com/office/drawing/2014/chart" uri="{C3380CC4-5D6E-409C-BE32-E72D297353CC}">
              <c16:uniqueId val="{00000000-1AC4-4D0D-A8C8-0F8EF27286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C4-4D0D-A8C8-0F8EF27286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161</c:v>
                </c:pt>
                <c:pt idx="3">
                  <c:v>204</c:v>
                </c:pt>
                <c:pt idx="6">
                  <c:v>217</c:v>
                </c:pt>
                <c:pt idx="9">
                  <c:v>223</c:v>
                </c:pt>
                <c:pt idx="12">
                  <c:v>370</c:v>
                </c:pt>
              </c:numCache>
            </c:numRef>
          </c:val>
          <c:extLst>
            <c:ext xmlns:c16="http://schemas.microsoft.com/office/drawing/2014/chart" uri="{C3380CC4-5D6E-409C-BE32-E72D297353CC}">
              <c16:uniqueId val="{00000002-1AC4-4D0D-A8C8-0F8EF27286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C4-4D0D-A8C8-0F8EF27286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3775</c:v>
                </c:pt>
                <c:pt idx="3">
                  <c:v>3692</c:v>
                </c:pt>
                <c:pt idx="6">
                  <c:v>3681</c:v>
                </c:pt>
                <c:pt idx="9">
                  <c:v>3710</c:v>
                </c:pt>
                <c:pt idx="12">
                  <c:v>3600</c:v>
                </c:pt>
              </c:numCache>
            </c:numRef>
          </c:val>
          <c:extLst>
            <c:ext xmlns:c16="http://schemas.microsoft.com/office/drawing/2014/chart" uri="{C3380CC4-5D6E-409C-BE32-E72D297353CC}">
              <c16:uniqueId val="{00000004-1AC4-4D0D-A8C8-0F8EF27286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C4-4D0D-A8C8-0F8EF27286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C4-4D0D-A8C8-0F8EF27286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6530</c:v>
                </c:pt>
                <c:pt idx="3">
                  <c:v>6304</c:v>
                </c:pt>
                <c:pt idx="6">
                  <c:v>6176</c:v>
                </c:pt>
                <c:pt idx="9">
                  <c:v>6368</c:v>
                </c:pt>
                <c:pt idx="12">
                  <c:v>6461</c:v>
                </c:pt>
              </c:numCache>
            </c:numRef>
          </c:val>
          <c:extLst>
            <c:ext xmlns:c16="http://schemas.microsoft.com/office/drawing/2014/chart" uri="{C3380CC4-5D6E-409C-BE32-E72D297353CC}">
              <c16:uniqueId val="{00000007-1AC4-4D0D-A8C8-0F8EF2728653}"/>
            </c:ext>
          </c:extLst>
        </c:ser>
        <c:dLbls>
          <c:showLegendKey val="0"/>
          <c:showVal val="0"/>
          <c:showCatName val="0"/>
          <c:showSerName val="0"/>
          <c:showPercent val="0"/>
          <c:showBubbleSize val="0"/>
        </c:dLbls>
        <c:gapWidth val="100"/>
        <c:overlap val="100"/>
        <c:axId val="526153192"/>
        <c:axId val="5261535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-764</c:v>
                </c:pt>
                <c:pt idx="2">
                  <c:v>#N/A</c:v>
                </c:pt>
                <c:pt idx="3">
                  <c:v>#N/A</c:v>
                </c:pt>
                <c:pt idx="4">
                  <c:v>-969</c:v>
                </c:pt>
                <c:pt idx="5">
                  <c:v>#N/A</c:v>
                </c:pt>
                <c:pt idx="6">
                  <c:v>#N/A</c:v>
                </c:pt>
                <c:pt idx="7">
                  <c:v>-865</c:v>
                </c:pt>
                <c:pt idx="8">
                  <c:v>#N/A</c:v>
                </c:pt>
                <c:pt idx="9">
                  <c:v>#N/A</c:v>
                </c:pt>
                <c:pt idx="10">
                  <c:v>-364</c:v>
                </c:pt>
                <c:pt idx="11">
                  <c:v>#N/A</c:v>
                </c:pt>
                <c:pt idx="12">
                  <c:v>#N/A</c:v>
                </c:pt>
                <c:pt idx="13">
                  <c:v>-58</c:v>
                </c:pt>
                <c:pt idx="14">
                  <c:v>#N/A</c:v>
                </c:pt>
              </c:numCache>
            </c:numRef>
          </c:val>
          <c:smooth val="0"/>
          <c:extLst>
            <c:ext xmlns:c16="http://schemas.microsoft.com/office/drawing/2014/chart" uri="{C3380CC4-5D6E-409C-BE32-E72D297353CC}">
              <c16:uniqueId val="{00000008-1AC4-4D0D-A8C8-0F8EF2728653}"/>
            </c:ext>
          </c:extLst>
        </c:ser>
        <c:dLbls>
          <c:showLegendKey val="0"/>
          <c:showVal val="0"/>
          <c:showCatName val="0"/>
          <c:showSerName val="0"/>
          <c:showPercent val="0"/>
          <c:showBubbleSize val="0"/>
        </c:dLbls>
        <c:marker val="1"/>
        <c:smooth val="0"/>
        <c:axId val="526153192"/>
        <c:axId val="526153584"/>
      </c:lineChart>
      <c:catAx>
        <c:axId val="526153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6153584"/>
        <c:crosses val="autoZero"/>
        <c:auto val="1"/>
        <c:lblAlgn val="ctr"/>
        <c:lblOffset val="100"/>
        <c:tickLblSkip val="1"/>
        <c:tickMarkSkip val="1"/>
        <c:noMultiLvlLbl val="0"/>
      </c:catAx>
      <c:valAx>
        <c:axId val="526153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153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82475</c:v>
                </c:pt>
                <c:pt idx="5">
                  <c:v>78242</c:v>
                </c:pt>
                <c:pt idx="8">
                  <c:v>76311</c:v>
                </c:pt>
                <c:pt idx="11">
                  <c:v>73258</c:v>
                </c:pt>
                <c:pt idx="14">
                  <c:v>70406</c:v>
                </c:pt>
              </c:numCache>
            </c:numRef>
          </c:val>
          <c:extLst>
            <c:ext xmlns:c16="http://schemas.microsoft.com/office/drawing/2014/chart" uri="{C3380CC4-5D6E-409C-BE32-E72D297353CC}">
              <c16:uniqueId val="{00000000-222E-457E-8D4C-F0CBE62775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39538</c:v>
                </c:pt>
                <c:pt idx="5">
                  <c:v>37140</c:v>
                </c:pt>
                <c:pt idx="8">
                  <c:v>41634</c:v>
                </c:pt>
                <c:pt idx="11">
                  <c:v>46391</c:v>
                </c:pt>
                <c:pt idx="14">
                  <c:v>50762</c:v>
                </c:pt>
              </c:numCache>
            </c:numRef>
          </c:val>
          <c:extLst>
            <c:ext xmlns:c16="http://schemas.microsoft.com/office/drawing/2014/chart" uri="{C3380CC4-5D6E-409C-BE32-E72D297353CC}">
              <c16:uniqueId val="{00000001-222E-457E-8D4C-F0CBE62775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32627</c:v>
                </c:pt>
                <c:pt idx="5">
                  <c:v>32160</c:v>
                </c:pt>
                <c:pt idx="8">
                  <c:v>31646</c:v>
                </c:pt>
                <c:pt idx="11">
                  <c:v>26863</c:v>
                </c:pt>
                <c:pt idx="14">
                  <c:v>26383</c:v>
                </c:pt>
              </c:numCache>
            </c:numRef>
          </c:val>
          <c:extLst>
            <c:ext xmlns:c16="http://schemas.microsoft.com/office/drawing/2014/chart" uri="{C3380CC4-5D6E-409C-BE32-E72D297353CC}">
              <c16:uniqueId val="{00000002-222E-457E-8D4C-F0CBE62775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2E-457E-8D4C-F0CBE62775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2E-457E-8D4C-F0CBE62775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c:v>
                </c:pt>
                <c:pt idx="3">
                  <c:v>6</c:v>
                </c:pt>
                <c:pt idx="6">
                  <c:v>1</c:v>
                </c:pt>
                <c:pt idx="9">
                  <c:v>1</c:v>
                </c:pt>
                <c:pt idx="12">
                  <c:v>2</c:v>
                </c:pt>
              </c:numCache>
            </c:numRef>
          </c:val>
          <c:extLst>
            <c:ext xmlns:c16="http://schemas.microsoft.com/office/drawing/2014/chart" uri="{C3380CC4-5D6E-409C-BE32-E72D297353CC}">
              <c16:uniqueId val="{00000005-222E-457E-8D4C-F0CBE62775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14592</c:v>
                </c:pt>
                <c:pt idx="3">
                  <c:v>14133</c:v>
                </c:pt>
                <c:pt idx="6">
                  <c:v>14230</c:v>
                </c:pt>
                <c:pt idx="9">
                  <c:v>14143</c:v>
                </c:pt>
                <c:pt idx="12">
                  <c:v>13984</c:v>
                </c:pt>
              </c:numCache>
            </c:numRef>
          </c:val>
          <c:extLst>
            <c:ext xmlns:c16="http://schemas.microsoft.com/office/drawing/2014/chart" uri="{C3380CC4-5D6E-409C-BE32-E72D297353CC}">
              <c16:uniqueId val="{00000006-222E-457E-8D4C-F0CBE62775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22E-457E-8D4C-F0CBE62775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52468</c:v>
                </c:pt>
                <c:pt idx="3">
                  <c:v>48163</c:v>
                </c:pt>
                <c:pt idx="6">
                  <c:v>47919</c:v>
                </c:pt>
                <c:pt idx="9">
                  <c:v>49941</c:v>
                </c:pt>
                <c:pt idx="12">
                  <c:v>49071</c:v>
                </c:pt>
              </c:numCache>
            </c:numRef>
          </c:val>
          <c:extLst>
            <c:ext xmlns:c16="http://schemas.microsoft.com/office/drawing/2014/chart" uri="{C3380CC4-5D6E-409C-BE32-E72D297353CC}">
              <c16:uniqueId val="{00000008-222E-457E-8D4C-F0CBE62775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4396</c:v>
                </c:pt>
                <c:pt idx="3">
                  <c:v>3505</c:v>
                </c:pt>
                <c:pt idx="6">
                  <c:v>4011</c:v>
                </c:pt>
                <c:pt idx="9">
                  <c:v>4391</c:v>
                </c:pt>
                <c:pt idx="12">
                  <c:v>5254</c:v>
                </c:pt>
              </c:numCache>
            </c:numRef>
          </c:val>
          <c:extLst>
            <c:ext xmlns:c16="http://schemas.microsoft.com/office/drawing/2014/chart" uri="{C3380CC4-5D6E-409C-BE32-E72D297353CC}">
              <c16:uniqueId val="{00000009-222E-457E-8D4C-F0CBE62775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62208</c:v>
                </c:pt>
                <c:pt idx="3">
                  <c:v>61824</c:v>
                </c:pt>
                <c:pt idx="6">
                  <c:v>60700</c:v>
                </c:pt>
                <c:pt idx="9">
                  <c:v>62666</c:v>
                </c:pt>
                <c:pt idx="12">
                  <c:v>62362</c:v>
                </c:pt>
              </c:numCache>
            </c:numRef>
          </c:val>
          <c:extLst>
            <c:ext xmlns:c16="http://schemas.microsoft.com/office/drawing/2014/chart" uri="{C3380CC4-5D6E-409C-BE32-E72D297353CC}">
              <c16:uniqueId val="{0000000A-222E-457E-8D4C-F0CBE62775B9}"/>
            </c:ext>
          </c:extLst>
        </c:ser>
        <c:dLbls>
          <c:showLegendKey val="0"/>
          <c:showVal val="0"/>
          <c:showCatName val="0"/>
          <c:showSerName val="0"/>
          <c:showPercent val="0"/>
          <c:showBubbleSize val="0"/>
        </c:dLbls>
        <c:gapWidth val="100"/>
        <c:overlap val="100"/>
        <c:axId val="526150840"/>
        <c:axId val="526151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2E-457E-8D4C-F0CBE62775B9}"/>
            </c:ext>
          </c:extLst>
        </c:ser>
        <c:dLbls>
          <c:showLegendKey val="0"/>
          <c:showVal val="0"/>
          <c:showCatName val="0"/>
          <c:showSerName val="0"/>
          <c:showPercent val="0"/>
          <c:showBubbleSize val="0"/>
        </c:dLbls>
        <c:marker val="1"/>
        <c:smooth val="0"/>
        <c:axId val="526150840"/>
        <c:axId val="526151232"/>
      </c:lineChart>
      <c:catAx>
        <c:axId val="526150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6151232"/>
        <c:crosses val="autoZero"/>
        <c:auto val="1"/>
        <c:lblAlgn val="ctr"/>
        <c:lblOffset val="100"/>
        <c:tickLblSkip val="1"/>
        <c:tickMarkSkip val="1"/>
        <c:noMultiLvlLbl val="0"/>
      </c:catAx>
      <c:valAx>
        <c:axId val="526151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150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12159</c:v>
                </c:pt>
                <c:pt idx="1">
                  <c:v>11989</c:v>
                </c:pt>
                <c:pt idx="2">
                  <c:v>12057</c:v>
                </c:pt>
              </c:numCache>
            </c:numRef>
          </c:val>
          <c:extLst>
            <c:ext xmlns:c16="http://schemas.microsoft.com/office/drawing/2014/chart" uri="{C3380CC4-5D6E-409C-BE32-E72D297353CC}">
              <c16:uniqueId val="{00000000-C280-43F1-945D-5C609F4A45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280-43F1-945D-5C609F4A45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17130</c:v>
                </c:pt>
                <c:pt idx="1">
                  <c:v>12877</c:v>
                </c:pt>
                <c:pt idx="2">
                  <c:v>12368</c:v>
                </c:pt>
              </c:numCache>
            </c:numRef>
          </c:val>
          <c:extLst>
            <c:ext xmlns:c16="http://schemas.microsoft.com/office/drawing/2014/chart" uri="{C3380CC4-5D6E-409C-BE32-E72D297353CC}">
              <c16:uniqueId val="{00000002-C280-43F1-945D-5C609F4A45E4}"/>
            </c:ext>
          </c:extLst>
        </c:ser>
        <c:dLbls>
          <c:showLegendKey val="0"/>
          <c:showVal val="0"/>
          <c:showCatName val="0"/>
          <c:showSerName val="0"/>
          <c:showPercent val="0"/>
          <c:showBubbleSize val="0"/>
        </c:dLbls>
        <c:gapWidth val="120"/>
        <c:overlap val="100"/>
        <c:axId val="526148096"/>
        <c:axId val="526152800"/>
      </c:barChart>
      <c:catAx>
        <c:axId val="526148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6152800"/>
        <c:crosses val="autoZero"/>
        <c:auto val="1"/>
        <c:lblAlgn val="ctr"/>
        <c:lblOffset val="100"/>
        <c:tickLblSkip val="1"/>
        <c:tickMarkSkip val="1"/>
        <c:noMultiLvlLbl val="0"/>
      </c:catAx>
      <c:valAx>
        <c:axId val="5261528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6148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{3BF895E4-C0A2-4EE9-98A8-124ACF11AC2D}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746-48AD-9742-645694F779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{FA8522D1-4141-424F-AF75-5F927688547C}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46-48AD-9742-645694F779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{3FB7859D-E5AD-4CEA-8045-607276873745}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46-48AD-9742-645694F779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{8A538B81-B4A7-47BF-86EC-42896CB14BAB}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46-48AD-9742-645694F779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{364D1DEB-900C-470D-ABB7-0633BCE98EAB}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46-48AD-9742-645694F7790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{2CECBE63-EC13-4FC7-A3F7-7CFE46F0E2CB}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746-48AD-9742-645694F7790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{3EE65DEC-60AC-4B17-83E3-D4B894C64CF2}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746-48AD-9742-645694F7790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{D760D92F-D633-4D5C-AE16-279820A8AB91}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746-48AD-9742-645694F7790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{CB3E7985-994F-467D-80BA-46A0D2863DE2}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746-48AD-9742-645694F779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58.1</c:v>
                </c:pt>
                <c:pt idx="8">
                  <c:v>59.1</c:v>
                </c:pt>
                <c:pt idx="16">
                  <c:v>60.2</c:v>
                </c:pt>
                <c:pt idx="24">
                  <c:v>60.2</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746-48AD-9742-645694F779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{B23AE93C-FD98-4E0C-A85E-DBFCC349298F}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746-48AD-9742-645694F779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{3ED16945-D6B1-4624-8DD1-B7026C6BB7AA}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46-48AD-9742-645694F779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{73D35C53-2F38-4D2E-9C0B-500295A2920E}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46-48AD-9742-645694F779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{0A0FDB70-7842-4AEA-8375-65AA83A0E98E}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46-48AD-9742-645694F779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{2D59F9A1-C254-442D-944E-CB9C1682B72E}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46-48AD-9742-645694F7790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{AB644FE0-4D50-49FA-A5ED-17555CA91BF3}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746-48AD-9742-645694F7790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{755C7614-BB96-4CD0-A8C3-01B549F5B6B5}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746-48AD-9742-645694F7790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{16808818-859E-46F2-A486-A3AEF004783D}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746-48AD-9742-645694F7790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{9D021340-0133-4C19-9549-20249D22B849}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746-48AD-9742-645694F779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7746-48AD-9742-645694F7790A}"/>
            </c:ext>
          </c:extLst>
        </c:ser>
        <c:dLbls>
          <c:showLegendKey val="0"/>
          <c:showVal val="1"/>
          <c:showCatName val="0"/>
          <c:showSerName val="0"/>
          <c:showPercent val="0"/>
          <c:showBubbleSize val="0"/>
        </c:dLbls>
        <c:axId val="526147704"/>
        <c:axId val="526148488"/>
      </c:scatterChart>
      <c:valAx>
        <c:axId val="526147704"/>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6148488"/>
        <c:crosses val="autoZero"/>
        <c:crossBetween val="midCat"/>
      </c:valAx>
      <c:valAx>
        <c:axId val="526148488"/>
        <c:scaling>
          <c:orientation val="maxMin"/>
          <c:max val="40"/>
          <c:min val="2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61477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{34BEED41-E735-4742-9515-78166086AA04}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98B-4C15-A4C0-74EDCE9009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{9E268A4C-45AB-4381-8CFD-B35A3DC61B7C}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8B-4C15-A4C0-74EDCE9009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{B923711C-AA8B-4A1C-94D0-91A98B56E50C}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8B-4C15-A4C0-74EDCE9009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{FE13405B-5894-4642-AD9E-E16CDC76511D}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8B-4C15-A4C0-74EDCE9009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{BDA54BBE-2E0B-4789-9EB7-F0D28866F327}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8B-4C15-A4C0-74EDCE90092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{155ADD50-43A5-46E2-8342-DEC032BF57F2}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98B-4C15-A4C0-74EDCE90092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{5AAA54A6-3439-4EE8-BA73-851DBC8A37A9}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98B-4C15-A4C0-74EDCE90092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{1108171C-325D-43B5-8396-4B05EDAB5CD0}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98B-4C15-A4C0-74EDCE90092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{0AA9B971-179A-46F2-ADE7-692B8FC9CF6A}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98B-4C15-A4C0-74EDCE9009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-1.2</c:v>
                </c:pt>
                <c:pt idx="16">
                  <c:v>-1.2</c:v>
                </c:pt>
                <c:pt idx="24">
                  <c:v>-1</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98B-4C15-A4C0-74EDCE9009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{7F4E396A-7087-451F-A83B-2E0BB1B22D0B}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98B-4C15-A4C0-74EDCE9009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{78E7565E-2348-4397-908E-9DC3061A2D4C}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8B-4C15-A4C0-74EDCE9009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{4CE8EA5A-444C-46E5-AB20-E2E4919DE8A7}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8B-4C15-A4C0-74EDCE9009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{2C8E2F8B-9B85-4728-9998-2B484ACE1300}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8B-4C15-A4C0-74EDCE9009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{0E19DCFD-D03D-4E24-A045-D76D16A716C4}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8B-4C15-A4C0-74EDCE90092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{5F8F7A3C-74B2-4BCC-B524-E0C3ACDD8795}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98B-4C15-A4C0-74EDCE90092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{CFA90BF6-B0C5-4764-95F3-45173C090CF8}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98B-4C15-A4C0-74EDCE90092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{B29FDFCA-AC41-4FD6-975F-78F4019134F0}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98B-4C15-A4C0-74EDCE90092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{B56BD8A7-2992-43C1-9207-7FE087087A50}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98B-4C15-A4C0-74EDCE9009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F98B-4C15-A4C0-74EDCE900921}"/>
            </c:ext>
          </c:extLst>
        </c:ser>
        <c:dLbls>
          <c:showLegendKey val="0"/>
          <c:showVal val="1"/>
          <c:showCatName val="0"/>
          <c:showSerName val="0"/>
          <c:showPercent val="0"/>
          <c:showBubbleSize val="0"/>
        </c:dLbls>
        <c:axId val="532436440"/>
        <c:axId val="532436832"/>
      </c:scatterChart>
      <c:valAx>
        <c:axId val="532436440"/>
        <c:scaling>
          <c:orientation val="maxMin"/>
          <c:max val="6.5"/>
          <c:min val="5.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2436832"/>
        <c:crosses val="autoZero"/>
        <c:crossBetween val="midCat"/>
      </c:valAx>
      <c:valAx>
        <c:axId val="532436832"/>
        <c:scaling>
          <c:orientation val="maxMin"/>
          <c:max val="40"/>
          <c:min val="2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324364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２年度においては、福祉施設整備事業債等が増となったことなどから元利償還金等は増となった。また減税補塡債償還費及び臨時財政対策債償還費等が減額となったことにより算入公債費等が減となったため、前年度と比較し悪化することとなったが、前年度以前に引き続き、分子は負数となった。これは、臨時財政対策債の借入れにおいて、特定財源への算入が実償還額ではなく発行可能額に補正係数を乗じた理論額とされるため、本市のように過去において発行可能額を下回る借入れを行ってきた結果であると捉えている。過去の償還が終わっていくと長期的には算入公債費の減少が見込まれるため、今後も公債費の推移に注視しながら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本市は減債基金を所有していないため、指標は算定されていない。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龍北総合運動場整備事業等により債務負担行為に基づく支出予定額の増があるものの、水道事業が簡易水道事業を事業統合したことに伴う公営企業債等繰入見込額の減により将来負担額は前年度と比較し減となった。</a:t>
          </a:r>
        </a:p>
        <a:p>
          <a:r>
            <a:rPr kumimoji="1" lang="ja-JP" altLang="en-US" sz="1200">
              <a:latin typeface="ＭＳ ゴシック" pitchFamily="49" charset="-128"/>
              <a:ea typeface="ＭＳ ゴシック" pitchFamily="49" charset="-128"/>
            </a:rPr>
            <a:t>　また、文化施設整備基金の減等により充当可能基金が減、基準財政需要額算入見込額についても算入対象となる過去の市債借入分の償還が順次終了することにより減となったものの、都市計画事業に係る地方債現在高が増となったこと等に伴い充当可能な都市計画税が増となったため、充当可能財源は前年度と比較し増となった。依然として充当可能財源が将来負担額を上回っているため、今年度も比率は算定されていない。</a:t>
          </a:r>
        </a:p>
        <a:p>
          <a:r>
            <a:rPr kumimoji="1" lang="ja-JP" altLang="en-US" sz="1200">
              <a:latin typeface="ＭＳ ゴシック" pitchFamily="49" charset="-128"/>
              <a:ea typeface="ＭＳ ゴシック" pitchFamily="49" charset="-128"/>
            </a:rPr>
            <a:t>　今後の見通しとしては、本市の近年の地方債残高は他の類似団体と比較して低い水準を維持し続けている一方で、新型コロナウイルス感染症の影響等、社会情勢の先行きは不透明であり、基金の取崩しの増なども予想され将来負担が生ずる可能性もあるため、市債残高及びプライマリーバランスに注視しつつ、世代間の不公平のない財政運営に努め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愛知県岡崎市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基金について、令和元年度決算に係る純剰余金及び令和２年度中の予算積立等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百万円を積み立てた一方、新型コロナウイルス感染症対策事業費の増等による財源不足に対応するため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百万円を取り崩したこと、特定目的基金について、文化施設整備基金からせきれいホールの施設整備事業へ充当するため３億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百万円を取り崩したこと等により、基金全体としては４億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積極的な基金の活用による財源調整を行うとともに、将来の事業に向けた目的基金への積み増しを検討していく。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・公共施設保全整備基金：公共施設の長寿命化を図るための計画的保全整備に要する事業費に充当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・公園施設整備基金：公園施設の整備費及び都市緑化の事業費に充当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・東岡崎駅周辺地区整備基金：東岡崎駅周辺地区の整備費に充当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・文化施設整備基金：せきれいホール施設整備事業の財源として３億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百万円の取崩しを行ったことにより減少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・福祉基金：社会福祉センター整備事業の財源として１億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・公園施設整備基金：岡崎中央総合公園整備事業（既存施設の改修）に充てるため、令和３年度に約１億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・新型コロナウイルス感染症拡大により、予定していた事業の縮小・中止があったことによる事業費の減等に伴う予算積立の増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中核市では、減債基金を含めた平均額は標準財政規模の約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％となっている。本市の令和２年度の標準財政規模</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777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％は約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億円となるため、減債基金を保有していないことから適正規模を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億円程度として維持していくこととする。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386,252
374,319
387.20
178,369,123
171,145,370
5,339,272
77,737,003
62,261,249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指標値は</a:t>
          </a:r>
          <a:r>
            <a:rPr kumimoji="1" lang="en-US" altLang="ja-JP" sz="1100" baseline="0">
              <a:latin typeface="ＭＳ Ｐゴシック" panose="020B0600070205080204" pitchFamily="50" charset="-128"/>
              <a:ea typeface="ＭＳ Ｐゴシック" panose="020B0600070205080204" pitchFamily="50" charset="-128"/>
            </a:rPr>
            <a:t>50</a:t>
          </a:r>
          <a:r>
            <a:rPr kumimoji="1" lang="ja-JP" altLang="en-US" sz="1100" baseline="0">
              <a:latin typeface="ＭＳ Ｐゴシック" panose="020B0600070205080204" pitchFamily="50" charset="-128"/>
              <a:ea typeface="ＭＳ Ｐゴシック" panose="020B0600070205080204" pitchFamily="50" charset="-128"/>
            </a:rPr>
            <a:t>％を超えており、資産の老朽化が進みつつあるが、類似団体平均と比較して若干低い水準にある。減価償却累計額が</a:t>
          </a:r>
          <a:r>
            <a:rPr kumimoji="1" lang="en-US" altLang="ja-JP" sz="1100" baseline="0">
              <a:latin typeface="ＭＳ Ｐゴシック" panose="020B0600070205080204" pitchFamily="50" charset="-128"/>
              <a:ea typeface="ＭＳ Ｐゴシック" panose="020B0600070205080204" pitchFamily="50" charset="-128"/>
            </a:rPr>
            <a:t>137</a:t>
          </a:r>
          <a:r>
            <a:rPr kumimoji="1" lang="ja-JP" altLang="en-US" sz="1100" baseline="0">
              <a:latin typeface="ＭＳ Ｐゴシック" panose="020B0600070205080204" pitchFamily="50" charset="-128"/>
              <a:ea typeface="ＭＳ Ｐゴシック" panose="020B0600070205080204" pitchFamily="50" charset="-128"/>
            </a:rPr>
            <a:t>億円の増（＋</a:t>
          </a:r>
          <a:r>
            <a:rPr kumimoji="1" lang="en-US" altLang="ja-JP" sz="1100" baseline="0">
              <a:latin typeface="ＭＳ Ｐゴシック" panose="020B0600070205080204" pitchFamily="50" charset="-128"/>
              <a:ea typeface="ＭＳ Ｐゴシック" panose="020B0600070205080204" pitchFamily="50" charset="-128"/>
            </a:rPr>
            <a:t>3.72</a:t>
          </a:r>
          <a:r>
            <a:rPr kumimoji="1" lang="ja-JP" altLang="en-US" sz="1100" baseline="0">
              <a:latin typeface="ＭＳ Ｐゴシック" panose="020B0600070205080204" pitchFamily="50" charset="-128"/>
              <a:ea typeface="ＭＳ Ｐゴシック" panose="020B0600070205080204" pitchFamily="50" charset="-128"/>
            </a:rPr>
            <a:t>％）となったのに対し、償却対象資産が</a:t>
          </a:r>
          <a:r>
            <a:rPr kumimoji="1" lang="en-US" altLang="ja-JP" sz="1100" baseline="0">
              <a:latin typeface="ＭＳ Ｐゴシック" panose="020B0600070205080204" pitchFamily="50" charset="-128"/>
              <a:ea typeface="ＭＳ Ｐゴシック" panose="020B0600070205080204" pitchFamily="50" charset="-128"/>
            </a:rPr>
            <a:t>128</a:t>
          </a:r>
          <a:r>
            <a:rPr kumimoji="1" lang="ja-JP" altLang="en-US" sz="1100" baseline="0">
              <a:latin typeface="ＭＳ Ｐゴシック" panose="020B0600070205080204" pitchFamily="50" charset="-128"/>
              <a:ea typeface="ＭＳ Ｐゴシック" panose="020B0600070205080204" pitchFamily="50" charset="-128"/>
            </a:rPr>
            <a:t>億円の増（＋</a:t>
          </a:r>
          <a:r>
            <a:rPr kumimoji="1" lang="en-US" altLang="ja-JP" sz="1100" baseline="0">
              <a:latin typeface="ＭＳ Ｐゴシック" panose="020B0600070205080204" pitchFamily="50" charset="-128"/>
              <a:ea typeface="ＭＳ Ｐゴシック" panose="020B0600070205080204" pitchFamily="50" charset="-128"/>
            </a:rPr>
            <a:t>2.10</a:t>
          </a:r>
          <a:r>
            <a:rPr kumimoji="1" lang="ja-JP" altLang="en-US" sz="1100" baseline="0">
              <a:latin typeface="ＭＳ Ｐゴシック" panose="020B0600070205080204" pitchFamily="50" charset="-128"/>
              <a:ea typeface="ＭＳ Ｐゴシック" panose="020B0600070205080204" pitchFamily="50" charset="-128"/>
            </a:rPr>
            <a:t>％）であったため、指標は前年度対比</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％上昇となった。また、指標値は上昇傾向にあることから、指標値を注視しながら岡崎市公共施設等総合管理計画に沿った点検等により施設の実態に合った老朽化対策を検討していく必要がある。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413587"/>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053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132732</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124672</xdr:rowOff>
    </xdr:from>
    <xdr:to>
      <xdr:col>23</xdr:col>
      <xdr:colOff>85725</xdr:colOff>
      <xdr:row>30</xdr:row>
      <xdr:rowOff>160655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6039697"/>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73872</xdr:rowOff>
    </xdr:from>
    <xdr:to>
      <xdr:col>15</xdr:col>
      <xdr:colOff>187325</xdr:colOff>
      <xdr:row>31</xdr:row>
      <xdr:rowOff>4022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124672</xdr:rowOff>
    </xdr:from>
    <xdr:to>
      <xdr:col>19</xdr:col>
      <xdr:colOff>136525</xdr:colOff>
      <xdr:row>30</xdr:row>
      <xdr:rowOff>124672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03969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124672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600011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169757</xdr:rowOff>
    </xdr:from>
    <xdr:to>
      <xdr:col>7</xdr:col>
      <xdr:colOff>187325</xdr:colOff>
      <xdr:row>30</xdr:row>
      <xdr:rowOff>99907</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49107</xdr:rowOff>
    </xdr:from>
    <xdr:to>
      <xdr:col>11</xdr:col>
      <xdr:colOff>136525</xdr:colOff>
      <xdr:row>30</xdr:row>
      <xdr:rowOff>85090</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96413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20549</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将来負担額は龍北総合運動場整備事業等により債務負担行為に基づく支出予定額の増があるものの、水道事業が簡易水道事業を事業統合したことに伴う公営企業債等繰入見込額の減により、前年度と比較し減少したため、前年度比</a:t>
          </a:r>
          <a:r>
            <a:rPr kumimoji="1" lang="en-US" altLang="ja-JP" sz="1000">
              <a:latin typeface="ＭＳ Ｐゴシック" panose="020B0600070205080204" pitchFamily="50" charset="-128"/>
              <a:ea typeface="ＭＳ Ｐゴシック" panose="020B0600070205080204" pitchFamily="50" charset="-128"/>
            </a:rPr>
            <a:t>13.6</a:t>
          </a:r>
          <a:r>
            <a:rPr kumimoji="1" lang="ja-JP" altLang="en-US" sz="1000">
              <a:latin typeface="ＭＳ Ｐゴシック" panose="020B0600070205080204" pitchFamily="50" charset="-128"/>
              <a:ea typeface="ＭＳ Ｐゴシック" panose="020B0600070205080204" pitchFamily="50" charset="-128"/>
            </a:rPr>
            <a:t>％の減となった。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債務償還比率は類似団体と比較して低い水準を維持できているが、新型コロナウイルス感染症の影響等、社会情勢の先行きは不透明であり、基金の取崩しの増なども予想され将来負担が生ずる可能性もあるため、市債残高及びプライマリーバランスに注視しつつ、世代間の不公平のない財政運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8014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797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117308</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6032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605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30911</xdr:rowOff>
    </xdr:from>
    <xdr:to>
      <xdr:col>76</xdr:col>
      <xdr:colOff>73025</xdr:colOff>
      <xdr:row>28</xdr:row>
      <xdr:rowOff>132511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6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53788</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4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47223</xdr:rowOff>
    </xdr:from>
    <xdr:to>
      <xdr:col>72</xdr:col>
      <xdr:colOff>123825</xdr:colOff>
      <xdr:row>28</xdr:row>
      <xdr:rowOff>148823</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6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81711</xdr:rowOff>
    </xdr:from>
    <xdr:to>
      <xdr:col>76</xdr:col>
      <xdr:colOff>22225</xdr:colOff>
      <xdr:row>28</xdr:row>
      <xdr:rowOff>98023</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653836"/>
          <a:ext cx="7112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11959</xdr:rowOff>
    </xdr:from>
    <xdr:to>
      <xdr:col>68</xdr:col>
      <xdr:colOff>123825</xdr:colOff>
      <xdr:row>28</xdr:row>
      <xdr:rowOff>113559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5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62759</xdr:rowOff>
    </xdr:from>
    <xdr:to>
      <xdr:col>72</xdr:col>
      <xdr:colOff>73025</xdr:colOff>
      <xdr:row>28</xdr:row>
      <xdr:rowOff>98023</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3322300" y="5634884"/>
          <a:ext cx="7620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30911</xdr:rowOff>
    </xdr:from>
    <xdr:to>
      <xdr:col>64</xdr:col>
      <xdr:colOff>123825</xdr:colOff>
      <xdr:row>28</xdr:row>
      <xdr:rowOff>132511</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6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62759</xdr:rowOff>
    </xdr:from>
    <xdr:to>
      <xdr:col>68</xdr:col>
      <xdr:colOff>73025</xdr:colOff>
      <xdr:row>28</xdr:row>
      <xdr:rowOff>81711</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634884"/>
          <a:ext cx="762000" cy="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68693</xdr:rowOff>
    </xdr:from>
    <xdr:to>
      <xdr:col>60</xdr:col>
      <xdr:colOff>123825</xdr:colOff>
      <xdr:row>28</xdr:row>
      <xdr:rowOff>170293</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6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81711</xdr:rowOff>
    </xdr:from>
    <xdr:to>
      <xdr:col>64</xdr:col>
      <xdr:colOff>73025</xdr:colOff>
      <xdr:row>28</xdr:row>
      <xdr:rowOff>119493</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5653836"/>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64117</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55121</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1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165350</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39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130086</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35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149038</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37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15370</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41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386,252
374,319
387.20
178,369,123
171,145,370
5,339,272
77,737,003
62,261,249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150512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109220</xdr:rowOff>
    </xdr:from>
    <xdr:to>
      <xdr:col>24</xdr:col>
      <xdr:colOff>114300</xdr:colOff>
      <xdr:row>38</xdr:row>
      <xdr:rowOff>39370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132097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84455</xdr:rowOff>
    </xdr:from>
    <xdr:to>
      <xdr:col>20</xdr:col>
      <xdr:colOff>38100</xdr:colOff>
      <xdr:row>38</xdr:row>
      <xdr:rowOff>14605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135255</xdr:rowOff>
    </xdr:from>
    <xdr:to>
      <xdr:col>24</xdr:col>
      <xdr:colOff>63500</xdr:colOff>
      <xdr:row>37</xdr:row>
      <xdr:rowOff>160020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789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55880</xdr:rowOff>
    </xdr:from>
    <xdr:to>
      <xdr:col>15</xdr:col>
      <xdr:colOff>101600</xdr:colOff>
      <xdr:row>37</xdr:row>
      <xdr:rowOff>157480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106680</xdr:rowOff>
    </xdr:from>
    <xdr:to>
      <xdr:col>19</xdr:col>
      <xdr:colOff>177800</xdr:colOff>
      <xdr:row>37</xdr:row>
      <xdr:rowOff>135255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503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31115</xdr:rowOff>
    </xdr:from>
    <xdr:to>
      <xdr:col>10</xdr:col>
      <xdr:colOff>165100</xdr:colOff>
      <xdr:row>37</xdr:row>
      <xdr:rowOff>132715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81915</xdr:rowOff>
    </xdr:from>
    <xdr:to>
      <xdr:col>15</xdr:col>
      <xdr:colOff>50800</xdr:colOff>
      <xdr:row>37</xdr:row>
      <xdr:rowOff>106680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255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xdr:rowOff>
    </xdr:from>
    <xdr:to>
      <xdr:col>6</xdr:col>
      <xdr:colOff>38100</xdr:colOff>
      <xdr:row>37</xdr:row>
      <xdr:rowOff>113665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62865</xdr:rowOff>
    </xdr:from>
    <xdr:to>
      <xdr:col>10</xdr:col>
      <xdr:colOff>114300</xdr:colOff>
      <xdr:row>37</xdr:row>
      <xdr:rowOff>81915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065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31132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2557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149242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130192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125021</xdr:rowOff>
    </xdr:from>
    <xdr:ext cx="469744"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468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129032</xdr:rowOff>
    </xdr:from>
    <xdr:to>
      <xdr:col>55</xdr:col>
      <xdr:colOff>50800</xdr:colOff>
      <xdr:row>39</xdr:row>
      <xdr:rowOff>59182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664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107459</xdr:rowOff>
    </xdr:from>
    <xdr:ext cx="469744"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62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131101</xdr:rowOff>
    </xdr:from>
    <xdr:to>
      <xdr:col>50</xdr:col>
      <xdr:colOff>165100</xdr:colOff>
      <xdr:row>39</xdr:row>
      <xdr:rowOff>61251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66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8382</xdr:rowOff>
    </xdr:from>
    <xdr:to>
      <xdr:col>55</xdr:col>
      <xdr:colOff>0</xdr:colOff>
      <xdr:row>39</xdr:row>
      <xdr:rowOff>10451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6694932"/>
          <a:ext cx="8382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131101</xdr:rowOff>
    </xdr:from>
    <xdr:to>
      <xdr:col>46</xdr:col>
      <xdr:colOff>38100</xdr:colOff>
      <xdr:row>39</xdr:row>
      <xdr:rowOff>61251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66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10451</xdr:rowOff>
    </xdr:from>
    <xdr:to>
      <xdr:col>50</xdr:col>
      <xdr:colOff>114300</xdr:colOff>
      <xdr:row>39</xdr:row>
      <xdr:rowOff>10451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8750300" y="66970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130665</xdr:rowOff>
    </xdr:from>
    <xdr:to>
      <xdr:col>41</xdr:col>
      <xdr:colOff>101600</xdr:colOff>
      <xdr:row>39</xdr:row>
      <xdr:rowOff>60815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66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10015</xdr:rowOff>
    </xdr:from>
    <xdr:to>
      <xdr:col>45</xdr:col>
      <xdr:colOff>177800</xdr:colOff>
      <xdr:row>39</xdr:row>
      <xdr:rowOff>10451</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861300" y="6696565"/>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127508</xdr:rowOff>
    </xdr:from>
    <xdr:to>
      <xdr:col>36</xdr:col>
      <xdr:colOff>165100</xdr:colOff>
      <xdr:row>39</xdr:row>
      <xdr:rowOff>57658</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66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6858</xdr:rowOff>
    </xdr:from>
    <xdr:to>
      <xdr:col>41</xdr:col>
      <xdr:colOff>50800</xdr:colOff>
      <xdr:row>39</xdr:row>
      <xdr:rowOff>10015</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6972300" y="6693408"/>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52196</xdr:rowOff>
    </xdr:from>
    <xdr:ext cx="469744"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515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34234</xdr:rowOff>
    </xdr:from>
    <xdr:ext cx="469744"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626427" y="63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71464</xdr:rowOff>
    </xdr:from>
    <xdr:ext cx="469744"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374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52378</xdr:rowOff>
    </xdr:from>
    <xdr:ext cx="469744"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91727" y="673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52378</xdr:rowOff>
    </xdr:from>
    <xdr:ext cx="469744"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515427" y="673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51942</xdr:rowOff>
    </xdr:from>
    <xdr:ext cx="469744"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626427" y="673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48785</xdr:rowOff>
    </xdr:from>
    <xdr:ext cx="469744"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37427" y="67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130101</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31024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1046988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158206</xdr:rowOff>
    </xdr:from>
    <xdr:to>
      <xdr:col>15</xdr:col>
      <xdr:colOff>101600</xdr:colOff>
      <xdr:row>61</xdr:row>
      <xdr:rowOff>88356</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37556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2908300" y="104698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17962</xdr:rowOff>
    </xdr:from>
    <xdr:to>
      <xdr:col>15</xdr:col>
      <xdr:colOff>50800</xdr:colOff>
      <xdr:row>61</xdr:row>
      <xdr:rowOff>37556</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2019300" y="104764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123916</xdr:rowOff>
    </xdr:from>
    <xdr:to>
      <xdr:col>6</xdr:col>
      <xdr:colOff>38100</xdr:colOff>
      <xdr:row>61</xdr:row>
      <xdr:rowOff>54066</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3266</xdr:rowOff>
    </xdr:from>
    <xdr:to>
      <xdr:col>10</xdr:col>
      <xdr:colOff>114300</xdr:colOff>
      <xdr:row>61</xdr:row>
      <xdr:rowOff>17962</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1046171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41201</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53357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151285</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60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66072</xdr:rowOff>
    </xdr:from>
    <xdr:to>
      <xdr:col>55</xdr:col>
      <xdr:colOff>50800</xdr:colOff>
      <xdr:row>61</xdr:row>
      <xdr:rowOff>167672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5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88949</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37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71200</xdr:rowOff>
    </xdr:from>
    <xdr:to>
      <xdr:col>50</xdr:col>
      <xdr:colOff>165100</xdr:colOff>
      <xdr:row>62</xdr:row>
      <xdr:rowOff>1350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5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116872</xdr:rowOff>
    </xdr:from>
    <xdr:to>
      <xdr:col>55</xdr:col>
      <xdr:colOff>0</xdr:colOff>
      <xdr:row>61</xdr:row>
      <xdr:rowOff>122000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575322"/>
          <a:ext cx="8382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95135</xdr:rowOff>
    </xdr:from>
    <xdr:to>
      <xdr:col>46</xdr:col>
      <xdr:colOff>38100</xdr:colOff>
      <xdr:row>62</xdr:row>
      <xdr:rowOff>25285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5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122000</xdr:rowOff>
    </xdr:from>
    <xdr:to>
      <xdr:col>50</xdr:col>
      <xdr:colOff>114300</xdr:colOff>
      <xdr:row>61</xdr:row>
      <xdr:rowOff>145935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580450"/>
          <a:ext cx="8890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96700</xdr:rowOff>
    </xdr:from>
    <xdr:to>
      <xdr:col>41</xdr:col>
      <xdr:colOff>101600</xdr:colOff>
      <xdr:row>62</xdr:row>
      <xdr:rowOff>26850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5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145935</xdr:rowOff>
    </xdr:from>
    <xdr:to>
      <xdr:col>45</xdr:col>
      <xdr:colOff>177800</xdr:colOff>
      <xdr:row>61</xdr:row>
      <xdr:rowOff>147500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604385"/>
          <a:ext cx="889000" cy="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99817</xdr:rowOff>
    </xdr:from>
    <xdr:to>
      <xdr:col>36</xdr:col>
      <xdr:colOff>165100</xdr:colOff>
      <xdr:row>62</xdr:row>
      <xdr:rowOff>29967</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5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147500</xdr:rowOff>
    </xdr:from>
    <xdr:to>
      <xdr:col>41</xdr:col>
      <xdr:colOff>50800</xdr:colOff>
      <xdr:row>61</xdr:row>
      <xdr:rowOff>150617</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605950"/>
          <a:ext cx="889000"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89880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98029</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116115</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106838</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07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17877</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27095" y="1030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41812</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50795" y="1032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43377</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61795" y="1033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46494</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2795" y="103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7638</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23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36847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64770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28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57150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21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152400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1312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72389</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0741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99077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74947</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13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85598</xdr:rowOff>
    </xdr:from>
    <xdr:to>
      <xdr:col>55</xdr:col>
      <xdr:colOff>50800</xdr:colOff>
      <xdr:row>85</xdr:row>
      <xdr:rowOff>15748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64025</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71882</xdr:rowOff>
    </xdr:from>
    <xdr:to>
      <xdr:col>50</xdr:col>
      <xdr:colOff>165100</xdr:colOff>
      <xdr:row>85</xdr:row>
      <xdr:rowOff>2032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122682</xdr:rowOff>
    </xdr:from>
    <xdr:to>
      <xdr:col>55</xdr:col>
      <xdr:colOff>0</xdr:colOff>
      <xdr:row>84</xdr:row>
      <xdr:rowOff>136398</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9639300" y="1452448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71882</xdr:rowOff>
    </xdr:from>
    <xdr:to>
      <xdr:col>46</xdr:col>
      <xdr:colOff>38100</xdr:colOff>
      <xdr:row>85</xdr:row>
      <xdr:rowOff>2032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122682</xdr:rowOff>
    </xdr:from>
    <xdr:to>
      <xdr:col>50</xdr:col>
      <xdr:colOff>114300</xdr:colOff>
      <xdr:row>84</xdr:row>
      <xdr:rowOff>122682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8750300" y="145244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71120</xdr:rowOff>
    </xdr:from>
    <xdr:to>
      <xdr:col>41</xdr:col>
      <xdr:colOff>101600</xdr:colOff>
      <xdr:row>85</xdr:row>
      <xdr:rowOff>1270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121920</xdr:rowOff>
    </xdr:from>
    <xdr:to>
      <xdr:col>45</xdr:col>
      <xdr:colOff>177800</xdr:colOff>
      <xdr:row>84</xdr:row>
      <xdr:rowOff>122682</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7861300" y="145237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120396</xdr:rowOff>
    </xdr:from>
    <xdr:to>
      <xdr:col>41</xdr:col>
      <xdr:colOff>50800</xdr:colOff>
      <xdr:row>84</xdr:row>
      <xdr:rowOff>121920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6972300" y="1452219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161053</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125240</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164609</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164609</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163847</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135907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73025</xdr:rowOff>
    </xdr:from>
    <xdr:to>
      <xdr:col>81</xdr:col>
      <xdr:colOff>101600</xdr:colOff>
      <xdr:row>37</xdr:row>
      <xdr:rowOff>3175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123825</xdr:rowOff>
    </xdr:from>
    <xdr:to>
      <xdr:col>85</xdr:col>
      <xdr:colOff>127000</xdr:colOff>
      <xdr:row>36</xdr:row>
      <xdr:rowOff>163830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5481300" y="62960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53975</xdr:rowOff>
    </xdr:from>
    <xdr:to>
      <xdr:col>76</xdr:col>
      <xdr:colOff>165100</xdr:colOff>
      <xdr:row>36</xdr:row>
      <xdr:rowOff>155575</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104775</xdr:rowOff>
    </xdr:from>
    <xdr:to>
      <xdr:col>81</xdr:col>
      <xdr:colOff>50800</xdr:colOff>
      <xdr:row>36</xdr:row>
      <xdr:rowOff>123825</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592300" y="62769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104775</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3703300" y="6248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105410</xdr:rowOff>
    </xdr:from>
    <xdr:to>
      <xdr:col>67</xdr:col>
      <xdr:colOff>101600</xdr:colOff>
      <xdr:row>37</xdr:row>
      <xdr:rowOff>35560</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76200</xdr:rowOff>
    </xdr:from>
    <xdr:to>
      <xdr:col>71</xdr:col>
      <xdr:colOff>177800</xdr:colOff>
      <xdr:row>36</xdr:row>
      <xdr:rowOff>156210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flipV="1">
          <a:off x="12814300" y="62484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116222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127652</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163847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19702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5266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4389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52087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11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0000000-0008-0000-0E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00000000-0008-0000-0E00-0000DF01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00000000-0008-0000-0E00-0000E1010000}"/>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0000000-0008-0000-0E00-0000E3010000}"/>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29210</xdr:rowOff>
    </xdr:from>
    <xdr:to>
      <xdr:col>116</xdr:col>
      <xdr:colOff>114300</xdr:colOff>
      <xdr:row>37</xdr:row>
      <xdr:rowOff>130810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2110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52087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00000000-0008-0000-0E00-0000EF010000}"/>
            </a:ext>
          </a:extLst>
        </xdr:cNvPr>
        <xdr:cNvSpPr txBox="1"/>
      </xdr:nvSpPr>
      <xdr:spPr>
        <a:xfrm>
          <a:off x="22199600"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127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80010</xdr:rowOff>
    </xdr:from>
    <xdr:to>
      <xdr:col>116</xdr:col>
      <xdr:colOff>63500</xdr:colOff>
      <xdr:row>37</xdr:row>
      <xdr:rowOff>87630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21323300" y="6423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67310</xdr:rowOff>
    </xdr:from>
    <xdr:to>
      <xdr:col>107</xdr:col>
      <xdr:colOff>101600</xdr:colOff>
      <xdr:row>37</xdr:row>
      <xdr:rowOff>168910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20383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87630</xdr:rowOff>
    </xdr:from>
    <xdr:to>
      <xdr:col>111</xdr:col>
      <xdr:colOff>177800</xdr:colOff>
      <xdr:row>37</xdr:row>
      <xdr:rowOff>118110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20434300" y="6431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67310</xdr:rowOff>
    </xdr:from>
    <xdr:to>
      <xdr:col>102</xdr:col>
      <xdr:colOff>165100</xdr:colOff>
      <xdr:row>37</xdr:row>
      <xdr:rowOff>168910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9494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118110</xdr:rowOff>
    </xdr:from>
    <xdr:to>
      <xdr:col>107</xdr:col>
      <xdr:colOff>50800</xdr:colOff>
      <xdr:row>37</xdr:row>
      <xdr:rowOff>118110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9545300" y="6461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67310</xdr:rowOff>
    </xdr:from>
    <xdr:to>
      <xdr:col>98</xdr:col>
      <xdr:colOff>38100</xdr:colOff>
      <xdr:row>37</xdr:row>
      <xdr:rowOff>168910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8605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118110</xdr:rowOff>
    </xdr:from>
    <xdr:to>
      <xdr:col>102</xdr:col>
      <xdr:colOff>114300</xdr:colOff>
      <xdr:row>37</xdr:row>
      <xdr:rowOff>118110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8656300" y="6461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15257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13987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20199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13987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9310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13987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8421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00000000-0008-0000-0E00-00001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00000000-0008-0000-0E00-00001B020000}"/>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00000000-0008-0000-0E00-00001D020000}"/>
            </a:ext>
          </a:extLst>
        </xdr:cNvPr>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00000000-0008-0000-0E00-00001F020000}"/>
            </a:ext>
          </a:extLst>
        </xdr:cNvPr>
        <xdr:cNvSpPr txBox="1"/>
      </xdr:nvSpPr>
      <xdr:spPr>
        <a:xfrm>
          <a:off x="16357600" y="1024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70031</xdr:rowOff>
    </xdr:from>
    <xdr:to>
      <xdr:col>85</xdr:col>
      <xdr:colOff>177800</xdr:colOff>
      <xdr:row>59</xdr:row>
      <xdr:rowOff>181</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62687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92908</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00000000-0008-0000-0E00-00002B020000}"/>
            </a:ext>
          </a:extLst>
        </xdr:cNvPr>
        <xdr:cNvSpPr txBox="1"/>
      </xdr:nvSpPr>
      <xdr:spPr>
        <a:xfrm>
          <a:off x="16357600" y="986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21046</xdr:rowOff>
    </xdr:from>
    <xdr:to>
      <xdr:col>81</xdr:col>
      <xdr:colOff>101600</xdr:colOff>
      <xdr:row>58</xdr:row>
      <xdr:rowOff>122646</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5430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71846</xdr:rowOff>
    </xdr:from>
    <xdr:to>
      <xdr:col>85</xdr:col>
      <xdr:colOff>127000</xdr:colOff>
      <xdr:row>58</xdr:row>
      <xdr:rowOff>120831</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5481300" y="1001594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138612</xdr:rowOff>
    </xdr:from>
    <xdr:to>
      <xdr:col>76</xdr:col>
      <xdr:colOff>165100</xdr:colOff>
      <xdr:row>59</xdr:row>
      <xdr:rowOff>68762</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4541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71846</xdr:rowOff>
    </xdr:from>
    <xdr:to>
      <xdr:col>81</xdr:col>
      <xdr:colOff>50800</xdr:colOff>
      <xdr:row>59</xdr:row>
      <xdr:rowOff>17962</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14592300" y="10015946"/>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17962</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3703300" y="101237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112485</xdr:rowOff>
    </xdr:from>
    <xdr:to>
      <xdr:col>67</xdr:col>
      <xdr:colOff>101600</xdr:colOff>
      <xdr:row>59</xdr:row>
      <xdr:rowOff>42635</xdr:rowOff>
    </xdr:to>
    <xdr:sp macro="" textlink="">
      <xdr:nvSpPr>
        <xdr:cNvPr id="562" name="楕円 561">
          <a:extLst>
            <a:ext uri="{FF2B5EF4-FFF2-40B4-BE49-F238E27FC236}">
              <a16:creationId xmlns:a16="http://schemas.microsoft.com/office/drawing/2014/main" id="{00000000-0008-0000-0E00-000032020000}"/>
            </a:ext>
          </a:extLst>
        </xdr:cNvPr>
        <xdr:cNvSpPr/>
      </xdr:nvSpPr>
      <xdr:spPr>
        <a:xfrm>
          <a:off x="12763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163285</xdr:rowOff>
    </xdr:from>
    <xdr:to>
      <xdr:col>71</xdr:col>
      <xdr:colOff>177800</xdr:colOff>
      <xdr:row>59</xdr:row>
      <xdr:rowOff>8165</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2814300" y="101073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51724</xdr:rowOff>
    </xdr:from>
    <xdr:ext cx="405111" cy="259045"/>
    <xdr:sp macro="" textlink="">
      <xdr:nvSpPr>
        <xdr:cNvPr id="564" name="n_1ave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565" name="n_2ave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566" name="n_3ave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567" name="n_4ave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139173</xdr:rowOff>
    </xdr:from>
    <xdr:ext cx="405111" cy="259045"/>
    <xdr:sp macro="" textlink="">
      <xdr:nvSpPr>
        <xdr:cNvPr id="568" name="n_1mainValue【学校施設】&#10;有形固定資産減価償却率">
          <a:extLst>
            <a:ext uri="{FF2B5EF4-FFF2-40B4-BE49-F238E27FC236}">
              <a16:creationId xmlns:a16="http://schemas.microsoft.com/office/drawing/2014/main" id="{00000000-0008-0000-0E00-000038020000}"/>
            </a:ext>
          </a:extLst>
        </xdr:cNvPr>
        <xdr:cNvSpPr txBox="1"/>
      </xdr:nvSpPr>
      <xdr:spPr>
        <a:xfrm>
          <a:off x="152660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85289</xdr:rowOff>
    </xdr:from>
    <xdr:ext cx="405111" cy="259045"/>
    <xdr:sp macro="" textlink="">
      <xdr:nvSpPr>
        <xdr:cNvPr id="569" name="n_2mainValue【学校施設】&#10;有形固定資産減価償却率">
          <a:extLst>
            <a:ext uri="{FF2B5EF4-FFF2-40B4-BE49-F238E27FC236}">
              <a16:creationId xmlns:a16="http://schemas.microsoft.com/office/drawing/2014/main" id="{00000000-0008-0000-0E00-000039020000}"/>
            </a:ext>
          </a:extLst>
        </xdr:cNvPr>
        <xdr:cNvSpPr txBox="1"/>
      </xdr:nvSpPr>
      <xdr:spPr>
        <a:xfrm>
          <a:off x="14389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570" name="n_3mainValue【学校施設】&#10;有形固定資産減価償却率">
          <a:extLst>
            <a:ext uri="{FF2B5EF4-FFF2-40B4-BE49-F238E27FC236}">
              <a16:creationId xmlns:a16="http://schemas.microsoft.com/office/drawing/2014/main" id="{00000000-0008-0000-0E00-00003A020000}"/>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59162</xdr:rowOff>
    </xdr:from>
    <xdr:ext cx="405111" cy="259045"/>
    <xdr:sp macro="" textlink="">
      <xdr:nvSpPr>
        <xdr:cNvPr id="571" name="n_4mainValue【学校施設】&#10;有形固定資産減価償却率">
          <a:extLst>
            <a:ext uri="{FF2B5EF4-FFF2-40B4-BE49-F238E27FC236}">
              <a16:creationId xmlns:a16="http://schemas.microsoft.com/office/drawing/2014/main" id="{00000000-0008-0000-0E00-00003B020000}"/>
            </a:ext>
          </a:extLst>
        </xdr:cNvPr>
        <xdr:cNvSpPr txBox="1"/>
      </xdr:nvSpPr>
      <xdr:spPr>
        <a:xfrm>
          <a:off x="12611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00000000-0008-0000-0E00-00005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599" name="【学校施設】&#10;一人当たり面積最小値テキスト">
          <a:extLst>
            <a:ext uri="{FF2B5EF4-FFF2-40B4-BE49-F238E27FC236}">
              <a16:creationId xmlns:a16="http://schemas.microsoft.com/office/drawing/2014/main" id="{00000000-0008-0000-0E00-000057020000}"/>
            </a:ext>
          </a:extLst>
        </xdr:cNvPr>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601" name="【学校施設】&#10;一人当たり面積最大値テキスト">
          <a:extLst>
            <a:ext uri="{FF2B5EF4-FFF2-40B4-BE49-F238E27FC236}">
              <a16:creationId xmlns:a16="http://schemas.microsoft.com/office/drawing/2014/main" id="{00000000-0008-0000-0E00-000059020000}"/>
            </a:ext>
          </a:extLst>
        </xdr:cNvPr>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114136</xdr:rowOff>
    </xdr:from>
    <xdr:ext cx="469744" cy="259045"/>
    <xdr:sp macro="" textlink="">
      <xdr:nvSpPr>
        <xdr:cNvPr id="603" name="【学校施設】&#10;一人当たり面積平均値テキスト">
          <a:extLst>
            <a:ext uri="{FF2B5EF4-FFF2-40B4-BE49-F238E27FC236}">
              <a16:creationId xmlns:a16="http://schemas.microsoft.com/office/drawing/2014/main" id="{00000000-0008-0000-0E00-00005B020000}"/>
            </a:ext>
          </a:extLst>
        </xdr:cNvPr>
        <xdr:cNvSpPr txBox="1"/>
      </xdr:nvSpPr>
      <xdr:spPr>
        <a:xfrm>
          <a:off x="22199600" y="1005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125549</xdr:rowOff>
    </xdr:from>
    <xdr:to>
      <xdr:col>116</xdr:col>
      <xdr:colOff>114300</xdr:colOff>
      <xdr:row>61</xdr:row>
      <xdr:rowOff>55699</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22110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103976</xdr:rowOff>
    </xdr:from>
    <xdr:ext cx="469744" cy="259045"/>
    <xdr:sp macro="" textlink="">
      <xdr:nvSpPr>
        <xdr:cNvPr id="615" name="【学校施設】&#10;一人当たり面積該当値テキスト">
          <a:extLst>
            <a:ext uri="{FF2B5EF4-FFF2-40B4-BE49-F238E27FC236}">
              <a16:creationId xmlns:a16="http://schemas.microsoft.com/office/drawing/2014/main" id="{00000000-0008-0000-0E00-000067020000}"/>
            </a:ext>
          </a:extLst>
        </xdr:cNvPr>
        <xdr:cNvSpPr txBox="1"/>
      </xdr:nvSpPr>
      <xdr:spPr>
        <a:xfrm>
          <a:off x="22199600" y="1039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133713</xdr:rowOff>
    </xdr:from>
    <xdr:to>
      <xdr:col>112</xdr:col>
      <xdr:colOff>38100</xdr:colOff>
      <xdr:row>61</xdr:row>
      <xdr:rowOff>63863</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21272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4899</xdr:rowOff>
    </xdr:from>
    <xdr:to>
      <xdr:col>116</xdr:col>
      <xdr:colOff>63500</xdr:colOff>
      <xdr:row>61</xdr:row>
      <xdr:rowOff>13063</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21323300" y="1046334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133713</xdr:rowOff>
    </xdr:from>
    <xdr:to>
      <xdr:col>107</xdr:col>
      <xdr:colOff>101600</xdr:colOff>
      <xdr:row>61</xdr:row>
      <xdr:rowOff>63863</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20383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13063</xdr:rowOff>
    </xdr:from>
    <xdr:to>
      <xdr:col>111</xdr:col>
      <xdr:colOff>177800</xdr:colOff>
      <xdr:row>61</xdr:row>
      <xdr:rowOff>13063</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20434300" y="10471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128815</xdr:rowOff>
    </xdr:from>
    <xdr:to>
      <xdr:col>102</xdr:col>
      <xdr:colOff>165100</xdr:colOff>
      <xdr:row>61</xdr:row>
      <xdr:rowOff>58965</xdr:rowOff>
    </xdr:to>
    <xdr:sp macro="" textlink="">
      <xdr:nvSpPr>
        <xdr:cNvPr id="620" name="楕円 619">
          <a:extLst>
            <a:ext uri="{FF2B5EF4-FFF2-40B4-BE49-F238E27FC236}">
              <a16:creationId xmlns:a16="http://schemas.microsoft.com/office/drawing/2014/main" id="{00000000-0008-0000-0E00-00006C020000}"/>
            </a:ext>
          </a:extLst>
        </xdr:cNvPr>
        <xdr:cNvSpPr/>
      </xdr:nvSpPr>
      <xdr:spPr>
        <a:xfrm>
          <a:off x="19494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8165</xdr:rowOff>
    </xdr:from>
    <xdr:to>
      <xdr:col>107</xdr:col>
      <xdr:colOff>50800</xdr:colOff>
      <xdr:row>61</xdr:row>
      <xdr:rowOff>13063</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9545300" y="1046661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117384</xdr:rowOff>
    </xdr:from>
    <xdr:to>
      <xdr:col>98</xdr:col>
      <xdr:colOff>38100</xdr:colOff>
      <xdr:row>61</xdr:row>
      <xdr:rowOff>47534</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18605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168184</xdr:rowOff>
    </xdr:from>
    <xdr:to>
      <xdr:col>102</xdr:col>
      <xdr:colOff>114300</xdr:colOff>
      <xdr:row>61</xdr:row>
      <xdr:rowOff>8165</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8656300" y="1045518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34670</xdr:rowOff>
    </xdr:from>
    <xdr:ext cx="469744" cy="259045"/>
    <xdr:sp macro="" textlink="">
      <xdr:nvSpPr>
        <xdr:cNvPr id="624" name="n_1aveValue【学校施設】&#10;一人当たり面積">
          <a:extLst>
            <a:ext uri="{FF2B5EF4-FFF2-40B4-BE49-F238E27FC236}">
              <a16:creationId xmlns:a16="http://schemas.microsoft.com/office/drawing/2014/main" id="{00000000-0008-0000-0E00-000070020000}"/>
            </a:ext>
          </a:extLst>
        </xdr:cNvPr>
        <xdr:cNvSpPr txBox="1"/>
      </xdr:nvSpPr>
      <xdr:spPr>
        <a:xfrm>
          <a:off x="210757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49365</xdr:rowOff>
    </xdr:from>
    <xdr:ext cx="469744" cy="259045"/>
    <xdr:sp macro="" textlink="">
      <xdr:nvSpPr>
        <xdr:cNvPr id="625" name="n_2aveValue【学校施設】&#10;一人当たり面積">
          <a:extLst>
            <a:ext uri="{FF2B5EF4-FFF2-40B4-BE49-F238E27FC236}">
              <a16:creationId xmlns:a16="http://schemas.microsoft.com/office/drawing/2014/main" id="{00000000-0008-0000-0E00-000071020000}"/>
            </a:ext>
          </a:extLst>
        </xdr:cNvPr>
        <xdr:cNvSpPr txBox="1"/>
      </xdr:nvSpPr>
      <xdr:spPr>
        <a:xfrm>
          <a:off x="20199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111414</xdr:rowOff>
    </xdr:from>
    <xdr:ext cx="469744" cy="259045"/>
    <xdr:sp macro="" textlink="">
      <xdr:nvSpPr>
        <xdr:cNvPr id="626" name="n_3aveValue【学校施設】&#10;一人当たり面積">
          <a:extLst>
            <a:ext uri="{FF2B5EF4-FFF2-40B4-BE49-F238E27FC236}">
              <a16:creationId xmlns:a16="http://schemas.microsoft.com/office/drawing/2014/main" id="{00000000-0008-0000-0E00-000072020000}"/>
            </a:ext>
          </a:extLst>
        </xdr:cNvPr>
        <xdr:cNvSpPr txBox="1"/>
      </xdr:nvSpPr>
      <xdr:spPr>
        <a:xfrm>
          <a:off x="19310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27" name="n_4aveValue【学校施設】&#10;一人当たり面積">
          <a:extLst>
            <a:ext uri="{FF2B5EF4-FFF2-40B4-BE49-F238E27FC236}">
              <a16:creationId xmlns:a16="http://schemas.microsoft.com/office/drawing/2014/main" id="{00000000-0008-0000-0E00-000073020000}"/>
            </a:ext>
          </a:extLst>
        </xdr:cNvPr>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54990</xdr:rowOff>
    </xdr:from>
    <xdr:ext cx="469744" cy="259045"/>
    <xdr:sp macro="" textlink="">
      <xdr:nvSpPr>
        <xdr:cNvPr id="628" name="n_1mainValue【学校施設】&#10;一人当たり面積">
          <a:extLst>
            <a:ext uri="{FF2B5EF4-FFF2-40B4-BE49-F238E27FC236}">
              <a16:creationId xmlns:a16="http://schemas.microsoft.com/office/drawing/2014/main" id="{00000000-0008-0000-0E00-000074020000}"/>
            </a:ext>
          </a:extLst>
        </xdr:cNvPr>
        <xdr:cNvSpPr txBox="1"/>
      </xdr:nvSpPr>
      <xdr:spPr>
        <a:xfrm>
          <a:off x="21075727" y="1051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54990</xdr:rowOff>
    </xdr:from>
    <xdr:ext cx="469744" cy="259045"/>
    <xdr:sp macro="" textlink="">
      <xdr:nvSpPr>
        <xdr:cNvPr id="629" name="n_2mainValue【学校施設】&#10;一人当たり面積">
          <a:extLst>
            <a:ext uri="{FF2B5EF4-FFF2-40B4-BE49-F238E27FC236}">
              <a16:creationId xmlns:a16="http://schemas.microsoft.com/office/drawing/2014/main" id="{00000000-0008-0000-0E00-000075020000}"/>
            </a:ext>
          </a:extLst>
        </xdr:cNvPr>
        <xdr:cNvSpPr txBox="1"/>
      </xdr:nvSpPr>
      <xdr:spPr>
        <a:xfrm>
          <a:off x="20199427" y="1051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50092</xdr:rowOff>
    </xdr:from>
    <xdr:ext cx="469744" cy="259045"/>
    <xdr:sp macro="" textlink="">
      <xdr:nvSpPr>
        <xdr:cNvPr id="630" name="n_3mainValue【学校施設】&#10;一人当たり面積">
          <a:extLst>
            <a:ext uri="{FF2B5EF4-FFF2-40B4-BE49-F238E27FC236}">
              <a16:creationId xmlns:a16="http://schemas.microsoft.com/office/drawing/2014/main" id="{00000000-0008-0000-0E00-000076020000}"/>
            </a:ext>
          </a:extLst>
        </xdr:cNvPr>
        <xdr:cNvSpPr txBox="1"/>
      </xdr:nvSpPr>
      <xdr:spPr>
        <a:xfrm>
          <a:off x="19310427" y="1050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38661</xdr:rowOff>
    </xdr:from>
    <xdr:ext cx="469744" cy="259045"/>
    <xdr:sp macro="" textlink="">
      <xdr:nvSpPr>
        <xdr:cNvPr id="631" name="n_4mainValue【学校施設】&#10;一人当たり面積">
          <a:extLst>
            <a:ext uri="{FF2B5EF4-FFF2-40B4-BE49-F238E27FC236}">
              <a16:creationId xmlns:a16="http://schemas.microsoft.com/office/drawing/2014/main" id="{00000000-0008-0000-0E00-000077020000}"/>
            </a:ext>
          </a:extLst>
        </xdr:cNvPr>
        <xdr:cNvSpPr txBox="1"/>
      </xdr:nvSpPr>
      <xdr:spPr>
        <a:xfrm>
          <a:off x="18421427" y="1049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00000000-0008-0000-0E00-00009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flipV="1">
          <a:off x="16318864" y="173164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673" name="【公民館】&#10;有形固定資産減価償却率最小値テキスト">
          <a:extLst>
            <a:ext uri="{FF2B5EF4-FFF2-40B4-BE49-F238E27FC236}">
              <a16:creationId xmlns:a16="http://schemas.microsoft.com/office/drawing/2014/main" id="{00000000-0008-0000-0E00-0000A1020000}"/>
            </a:ext>
          </a:extLst>
        </xdr:cNvPr>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675" name="【公民館】&#10;有形固定資産減価償却率最大値テキスト">
          <a:extLst>
            <a:ext uri="{FF2B5EF4-FFF2-40B4-BE49-F238E27FC236}">
              <a16:creationId xmlns:a16="http://schemas.microsoft.com/office/drawing/2014/main" id="{00000000-0008-0000-0E00-0000A3020000}"/>
            </a:ext>
          </a:extLst>
        </xdr:cNvPr>
        <xdr:cNvSpPr txBox="1"/>
      </xdr:nvSpPr>
      <xdr:spPr>
        <a:xfrm>
          <a:off x="16357600"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6230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677" name="【公民館】&#10;有形固定資産減価償却率平均値テキスト">
          <a:extLst>
            <a:ext uri="{FF2B5EF4-FFF2-40B4-BE49-F238E27FC236}">
              <a16:creationId xmlns:a16="http://schemas.microsoft.com/office/drawing/2014/main" id="{00000000-0008-0000-0E00-0000A5020000}"/>
            </a:ext>
          </a:extLst>
        </xdr:cNvPr>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78" name="フローチャート: 判断 677">
          <a:extLst>
            <a:ext uri="{FF2B5EF4-FFF2-40B4-BE49-F238E27FC236}">
              <a16:creationId xmlns:a16="http://schemas.microsoft.com/office/drawing/2014/main" id="{00000000-0008-0000-0E00-0000A6020000}"/>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679" name="フローチャート: 判断 678">
          <a:extLst>
            <a:ext uri="{FF2B5EF4-FFF2-40B4-BE49-F238E27FC236}">
              <a16:creationId xmlns:a16="http://schemas.microsoft.com/office/drawing/2014/main" id="{00000000-0008-0000-0E00-0000A7020000}"/>
            </a:ext>
          </a:extLst>
        </xdr:cNvPr>
        <xdr:cNvSpPr/>
      </xdr:nvSpPr>
      <xdr:spPr>
        <a:xfrm>
          <a:off x="15430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680" name="フローチャート: 判断 679">
          <a:extLst>
            <a:ext uri="{FF2B5EF4-FFF2-40B4-BE49-F238E27FC236}">
              <a16:creationId xmlns:a16="http://schemas.microsoft.com/office/drawing/2014/main" id="{00000000-0008-0000-0E00-0000A8020000}"/>
            </a:ext>
          </a:extLst>
        </xdr:cNvPr>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681" name="フローチャート: 判断 680">
          <a:extLst>
            <a:ext uri="{FF2B5EF4-FFF2-40B4-BE49-F238E27FC236}">
              <a16:creationId xmlns:a16="http://schemas.microsoft.com/office/drawing/2014/main" id="{00000000-0008-0000-0E00-0000A9020000}"/>
            </a:ext>
          </a:extLst>
        </xdr:cNvPr>
        <xdr:cNvSpPr/>
      </xdr:nvSpPr>
      <xdr:spPr>
        <a:xfrm>
          <a:off x="13652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682" name="フローチャート: 判断 681">
          <a:extLst>
            <a:ext uri="{FF2B5EF4-FFF2-40B4-BE49-F238E27FC236}">
              <a16:creationId xmlns:a16="http://schemas.microsoft.com/office/drawing/2014/main" id="{00000000-0008-0000-0E00-0000AA020000}"/>
            </a:ext>
          </a:extLst>
        </xdr:cNvPr>
        <xdr:cNvSpPr/>
      </xdr:nvSpPr>
      <xdr:spPr>
        <a:xfrm>
          <a:off x="12763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113030</xdr:rowOff>
    </xdr:from>
    <xdr:to>
      <xdr:col>81</xdr:col>
      <xdr:colOff>101600</xdr:colOff>
      <xdr:row>106</xdr:row>
      <xdr:rowOff>43180</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543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4541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163830</xdr:rowOff>
    </xdr:from>
    <xdr:to>
      <xdr:col>81</xdr:col>
      <xdr:colOff>50800</xdr:colOff>
      <xdr:row>105</xdr:row>
      <xdr:rowOff>167639</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flipV="1">
          <a:off x="14592300" y="181660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74930</xdr:rowOff>
    </xdr:from>
    <xdr:to>
      <xdr:col>72</xdr:col>
      <xdr:colOff>38100</xdr:colOff>
      <xdr:row>106</xdr:row>
      <xdr:rowOff>5080</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13652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125730</xdr:rowOff>
    </xdr:from>
    <xdr:to>
      <xdr:col>76</xdr:col>
      <xdr:colOff>114300</xdr:colOff>
      <xdr:row>105</xdr:row>
      <xdr:rowOff>167639</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3703300" y="18127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693" name="楕円 692">
          <a:extLst>
            <a:ext uri="{FF2B5EF4-FFF2-40B4-BE49-F238E27FC236}">
              <a16:creationId xmlns:a16="http://schemas.microsoft.com/office/drawing/2014/main" id="{00000000-0008-0000-0E00-0000B5020000}"/>
            </a:ext>
          </a:extLst>
        </xdr:cNvPr>
        <xdr:cNvSpPr/>
      </xdr:nvSpPr>
      <xdr:spPr>
        <a:xfrm>
          <a:off x="1276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99061</xdr:rowOff>
    </xdr:from>
    <xdr:to>
      <xdr:col>71</xdr:col>
      <xdr:colOff>177800</xdr:colOff>
      <xdr:row>105</xdr:row>
      <xdr:rowOff>125730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2814300" y="181013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695" name="n_1aveValue【公民館】&#10;有形固定資産減価償却率">
          <a:extLst>
            <a:ext uri="{FF2B5EF4-FFF2-40B4-BE49-F238E27FC236}">
              <a16:creationId xmlns:a16="http://schemas.microsoft.com/office/drawing/2014/main" id="{00000000-0008-0000-0E00-0000B7020000}"/>
            </a:ext>
          </a:extLst>
        </xdr:cNvPr>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696" name="n_2aveValue【公民館】&#10;有形固定資産減価償却率">
          <a:extLst>
            <a:ext uri="{FF2B5EF4-FFF2-40B4-BE49-F238E27FC236}">
              <a16:creationId xmlns:a16="http://schemas.microsoft.com/office/drawing/2014/main" id="{00000000-0008-0000-0E00-0000B8020000}"/>
            </a:ext>
          </a:extLst>
        </xdr:cNvPr>
        <xdr:cNvSpPr txBox="1"/>
      </xdr:nvSpPr>
      <xdr:spPr>
        <a:xfrm>
          <a:off x="14389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25416</xdr:rowOff>
    </xdr:from>
    <xdr:ext cx="405111" cy="259045"/>
    <xdr:sp macro="" textlink="">
      <xdr:nvSpPr>
        <xdr:cNvPr id="697" name="n_3aveValue【公民館】&#10;有形固定資産減価償却率">
          <a:extLst>
            <a:ext uri="{FF2B5EF4-FFF2-40B4-BE49-F238E27FC236}">
              <a16:creationId xmlns:a16="http://schemas.microsoft.com/office/drawing/2014/main" id="{00000000-0008-0000-0E00-0000B9020000}"/>
            </a:ext>
          </a:extLst>
        </xdr:cNvPr>
        <xdr:cNvSpPr txBox="1"/>
      </xdr:nvSpPr>
      <xdr:spPr>
        <a:xfrm>
          <a:off x="13500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15891</xdr:rowOff>
    </xdr:from>
    <xdr:ext cx="405111" cy="259045"/>
    <xdr:sp macro="" textlink="">
      <xdr:nvSpPr>
        <xdr:cNvPr id="698" name="n_4aveValue【公民館】&#10;有形固定資産減価償却率">
          <a:extLst>
            <a:ext uri="{FF2B5EF4-FFF2-40B4-BE49-F238E27FC236}">
              <a16:creationId xmlns:a16="http://schemas.microsoft.com/office/drawing/2014/main" id="{00000000-0008-0000-0E00-0000BA020000}"/>
            </a:ext>
          </a:extLst>
        </xdr:cNvPr>
        <xdr:cNvSpPr txBox="1"/>
      </xdr:nvSpPr>
      <xdr:spPr>
        <a:xfrm>
          <a:off x="12611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34307</xdr:rowOff>
    </xdr:from>
    <xdr:ext cx="405111" cy="259045"/>
    <xdr:sp macro="" textlink="">
      <xdr:nvSpPr>
        <xdr:cNvPr id="699" name="n_1mainValue【公民館】&#10;有形固定資産減価償却率">
          <a:extLst>
            <a:ext uri="{FF2B5EF4-FFF2-40B4-BE49-F238E27FC236}">
              <a16:creationId xmlns:a16="http://schemas.microsoft.com/office/drawing/2014/main" id="{00000000-0008-0000-0E00-0000BB020000}"/>
            </a:ext>
          </a:extLst>
        </xdr:cNvPr>
        <xdr:cNvSpPr txBox="1"/>
      </xdr:nvSpPr>
      <xdr:spPr>
        <a:xfrm>
          <a:off x="152660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38116</xdr:rowOff>
    </xdr:from>
    <xdr:ext cx="405111" cy="259045"/>
    <xdr:sp macro="" textlink="">
      <xdr:nvSpPr>
        <xdr:cNvPr id="700" name="n_2mainValue【公民館】&#10;有形固定資産減価償却率">
          <a:extLst>
            <a:ext uri="{FF2B5EF4-FFF2-40B4-BE49-F238E27FC236}">
              <a16:creationId xmlns:a16="http://schemas.microsoft.com/office/drawing/2014/main" id="{00000000-0008-0000-0E00-0000BC020000}"/>
            </a:ext>
          </a:extLst>
        </xdr:cNvPr>
        <xdr:cNvSpPr txBox="1"/>
      </xdr:nvSpPr>
      <xdr:spPr>
        <a:xfrm>
          <a:off x="14389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167657</xdr:rowOff>
    </xdr:from>
    <xdr:ext cx="405111" cy="259045"/>
    <xdr:sp macro="" textlink="">
      <xdr:nvSpPr>
        <xdr:cNvPr id="701" name="n_3mainValue【公民館】&#10;有形固定資産減価償却率">
          <a:extLst>
            <a:ext uri="{FF2B5EF4-FFF2-40B4-BE49-F238E27FC236}">
              <a16:creationId xmlns:a16="http://schemas.microsoft.com/office/drawing/2014/main" id="{00000000-0008-0000-0E00-0000BD020000}"/>
            </a:ext>
          </a:extLst>
        </xdr:cNvPr>
        <xdr:cNvSpPr txBox="1"/>
      </xdr:nvSpPr>
      <xdr:spPr>
        <a:xfrm>
          <a:off x="13500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702" name="n_4mainValue【公民館】&#10;有形固定資産減価償却率">
          <a:extLst>
            <a:ext uri="{FF2B5EF4-FFF2-40B4-BE49-F238E27FC236}">
              <a16:creationId xmlns:a16="http://schemas.microsoft.com/office/drawing/2014/main" id="{00000000-0008-0000-0E00-0000BE020000}"/>
            </a:ext>
          </a:extLst>
        </xdr:cNvPr>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E00-0000C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00000000-0008-0000-0E00-0000C6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00000000-0008-0000-0E00-0000D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flipV="1">
          <a:off x="22160864" y="173012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723" name="【公民館】&#10;一人当たり面積最小値テキスト">
          <a:extLst>
            <a:ext uri="{FF2B5EF4-FFF2-40B4-BE49-F238E27FC236}">
              <a16:creationId xmlns:a16="http://schemas.microsoft.com/office/drawing/2014/main" id="{00000000-0008-0000-0E00-0000D3020000}"/>
            </a:ext>
          </a:extLst>
        </xdr:cNvPr>
        <xdr:cNvSpPr txBox="1"/>
      </xdr:nvSpPr>
      <xdr:spPr>
        <a:xfrm>
          <a:off x="22199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25" name="【公民館】&#10;一人当たり面積最大値テキスト">
          <a:extLst>
            <a:ext uri="{FF2B5EF4-FFF2-40B4-BE49-F238E27FC236}">
              <a16:creationId xmlns:a16="http://schemas.microsoft.com/office/drawing/2014/main" id="{00000000-0008-0000-0E00-0000D502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169563</xdr:rowOff>
    </xdr:from>
    <xdr:ext cx="469744" cy="259045"/>
    <xdr:sp macro="" textlink="">
      <xdr:nvSpPr>
        <xdr:cNvPr id="727" name="【公民館】&#10;一人当たり面積平均値テキスト">
          <a:extLst>
            <a:ext uri="{FF2B5EF4-FFF2-40B4-BE49-F238E27FC236}">
              <a16:creationId xmlns:a16="http://schemas.microsoft.com/office/drawing/2014/main" id="{00000000-0008-0000-0E00-0000D7020000}"/>
            </a:ext>
          </a:extLst>
        </xdr:cNvPr>
        <xdr:cNvSpPr txBox="1"/>
      </xdr:nvSpPr>
      <xdr:spPr>
        <a:xfrm>
          <a:off x="22199600" y="1800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221107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20383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19494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8605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116839</xdr:rowOff>
    </xdr:from>
    <xdr:to>
      <xdr:col>107</xdr:col>
      <xdr:colOff>101600</xdr:colOff>
      <xdr:row>107</xdr:row>
      <xdr:rowOff>46989</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106</xdr:row>
      <xdr:rowOff>167639</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20434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9494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106</xdr:row>
      <xdr:rowOff>167639</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9545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18605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106</xdr:row>
      <xdr:rowOff>167639</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8656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45" name="n_1aveValue【公民館】&#10;一人当たり面積">
          <a:extLst>
            <a:ext uri="{FF2B5EF4-FFF2-40B4-BE49-F238E27FC236}">
              <a16:creationId xmlns:a16="http://schemas.microsoft.com/office/drawing/2014/main" id="{00000000-0008-0000-0E00-0000E9020000}"/>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149241</xdr:rowOff>
    </xdr:from>
    <xdr:ext cx="469744" cy="259045"/>
    <xdr:sp macro="" textlink="">
      <xdr:nvSpPr>
        <xdr:cNvPr id="746" name="n_2aveValue【公民館】&#10;一人当たり面積">
          <a:extLst>
            <a:ext uri="{FF2B5EF4-FFF2-40B4-BE49-F238E27FC236}">
              <a16:creationId xmlns:a16="http://schemas.microsoft.com/office/drawing/2014/main" id="{00000000-0008-0000-0E00-0000EA020000}"/>
            </a:ext>
          </a:extLst>
        </xdr:cNvPr>
        <xdr:cNvSpPr txBox="1"/>
      </xdr:nvSpPr>
      <xdr:spPr>
        <a:xfrm>
          <a:off x="20199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137813</xdr:rowOff>
    </xdr:from>
    <xdr:ext cx="469744" cy="259045"/>
    <xdr:sp macro="" textlink="">
      <xdr:nvSpPr>
        <xdr:cNvPr id="747" name="n_3aveValue【公民館】&#10;一人当たり面積">
          <a:extLst>
            <a:ext uri="{FF2B5EF4-FFF2-40B4-BE49-F238E27FC236}">
              <a16:creationId xmlns:a16="http://schemas.microsoft.com/office/drawing/2014/main" id="{00000000-0008-0000-0E00-0000EB020000}"/>
            </a:ext>
          </a:extLst>
        </xdr:cNvPr>
        <xdr:cNvSpPr txBox="1"/>
      </xdr:nvSpPr>
      <xdr:spPr>
        <a:xfrm>
          <a:off x="19310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160672</xdr:rowOff>
    </xdr:from>
    <xdr:ext cx="469744" cy="259045"/>
    <xdr:sp macro="" textlink="">
      <xdr:nvSpPr>
        <xdr:cNvPr id="748" name="n_4aveValue【公民館】&#10;一人当たり面積">
          <a:extLst>
            <a:ext uri="{FF2B5EF4-FFF2-40B4-BE49-F238E27FC236}">
              <a16:creationId xmlns:a16="http://schemas.microsoft.com/office/drawing/2014/main" id="{00000000-0008-0000-0E00-0000EC020000}"/>
            </a:ext>
          </a:extLst>
        </xdr:cNvPr>
        <xdr:cNvSpPr txBox="1"/>
      </xdr:nvSpPr>
      <xdr:spPr>
        <a:xfrm>
          <a:off x="18421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749" name="n_1mainValue【公民館】&#10;一人当たり面積">
          <a:extLst>
            <a:ext uri="{FF2B5EF4-FFF2-40B4-BE49-F238E27FC236}">
              <a16:creationId xmlns:a16="http://schemas.microsoft.com/office/drawing/2014/main" id="{00000000-0008-0000-0E00-0000ED020000}"/>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750" name="n_2mainValue【公民館】&#10;一人当たり面積">
          <a:extLst>
            <a:ext uri="{FF2B5EF4-FFF2-40B4-BE49-F238E27FC236}">
              <a16:creationId xmlns:a16="http://schemas.microsoft.com/office/drawing/2014/main" id="{00000000-0008-0000-0E00-0000EE020000}"/>
            </a:ext>
          </a:extLst>
        </xdr:cNvPr>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751" name="n_3mainValue【公民館】&#10;一人当たり面積">
          <a:extLst>
            <a:ext uri="{FF2B5EF4-FFF2-40B4-BE49-F238E27FC236}">
              <a16:creationId xmlns:a16="http://schemas.microsoft.com/office/drawing/2014/main" id="{00000000-0008-0000-0E00-0000EF020000}"/>
            </a:ext>
          </a:extLst>
        </xdr:cNvPr>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752" name="n_4mainValue【公民館】&#10;一人当たり面積">
          <a:extLst>
            <a:ext uri="{FF2B5EF4-FFF2-40B4-BE49-F238E27FC236}">
              <a16:creationId xmlns:a16="http://schemas.microsoft.com/office/drawing/2014/main" id="{00000000-0008-0000-0E00-0000F0020000}"/>
            </a:ext>
          </a:extLst>
        </xdr:cNvPr>
        <xdr:cNvSpPr txBox="1"/>
      </xdr:nvSpPr>
      <xdr:spPr>
        <a:xfrm>
          <a:off x="18421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ほとんどの類型において、有形固定資産減価償却率は類似団体平均を下回っているものの、全体的に</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資産の老朽化が進みつつあることが分かる。類似団体と比較して特に有形固定資産減価償却率が高くなっている施設は、体育館・プールであり、特に低くなっている施設は図書館、市民会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公民館については前年対比で皆減となっているが、令和２年４月１日から市民センターが社会教育法の規定に基づく公民館から地方自治法の規定に基づく公の施設に変更されたことによる減である。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公営住宅については、萱林荘の改修等を行ったことから、類似団体内平均値を下回った。今後は市営住宅の建替や集約による施設廃止が予定されているため、減価償却率の減が見込まれる。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386,252
374,319
387.20
178,369,123
171,145,370
5,339,272
77,737,003
62,261,249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150512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151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111125</xdr:rowOff>
    </xdr:from>
    <xdr:to>
      <xdr:col>24</xdr:col>
      <xdr:colOff>114300</xdr:colOff>
      <xdr:row>34</xdr:row>
      <xdr:rowOff>41275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134002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71120</xdr:rowOff>
    </xdr:from>
    <xdr:to>
      <xdr:col>20</xdr:col>
      <xdr:colOff>38100</xdr:colOff>
      <xdr:row>34</xdr:row>
      <xdr:rowOff>1270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121920</xdr:rowOff>
    </xdr:from>
    <xdr:to>
      <xdr:col>24</xdr:col>
      <xdr:colOff>63500</xdr:colOff>
      <xdr:row>33</xdr:row>
      <xdr:rowOff>161925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57797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33020</xdr:rowOff>
    </xdr:from>
    <xdr:to>
      <xdr:col>15</xdr:col>
      <xdr:colOff>101600</xdr:colOff>
      <xdr:row>33</xdr:row>
      <xdr:rowOff>134620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83820</xdr:rowOff>
    </xdr:from>
    <xdr:to>
      <xdr:col>19</xdr:col>
      <xdr:colOff>177800</xdr:colOff>
      <xdr:row>33</xdr:row>
      <xdr:rowOff>121920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5741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166370</xdr:rowOff>
    </xdr:from>
    <xdr:to>
      <xdr:col>10</xdr:col>
      <xdr:colOff>165100</xdr:colOff>
      <xdr:row>33</xdr:row>
      <xdr:rowOff>96520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45720</xdr:rowOff>
    </xdr:from>
    <xdr:to>
      <xdr:col>15</xdr:col>
      <xdr:colOff>50800</xdr:colOff>
      <xdr:row>33</xdr:row>
      <xdr:rowOff>83820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5703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164465</xdr:rowOff>
    </xdr:from>
    <xdr:to>
      <xdr:col>6</xdr:col>
      <xdr:colOff>38100</xdr:colOff>
      <xdr:row>33</xdr:row>
      <xdr:rowOff>94615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56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43815</xdr:rowOff>
    </xdr:from>
    <xdr:to>
      <xdr:col>10</xdr:col>
      <xdr:colOff>114300</xdr:colOff>
      <xdr:row>33</xdr:row>
      <xdr:rowOff>45720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57016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59072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32402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1922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617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22877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619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17797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151147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113047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111142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542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95267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38</xdr:row>
      <xdr:rowOff>167640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9639300" y="668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38</xdr:row>
      <xdr:rowOff>167640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750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38</xdr:row>
      <xdr:rowOff>167640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93980</xdr:rowOff>
    </xdr:from>
    <xdr:to>
      <xdr:col>36</xdr:col>
      <xdr:colOff>165100</xdr:colOff>
      <xdr:row>39</xdr:row>
      <xdr:rowOff>24130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167640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972300" y="665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a:extLst>
            <a:ext uri="{FF2B5EF4-FFF2-40B4-BE49-F238E27FC236}">
              <a16:creationId xmlns:a16="http://schemas.microsoft.com/office/drawing/2014/main" id="{00000000-0008-0000-0F00-00008A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a:extLst>
            <a:ext uri="{FF2B5EF4-FFF2-40B4-BE49-F238E27FC236}">
              <a16:creationId xmlns:a16="http://schemas.microsoft.com/office/drawing/2014/main" id="{00000000-0008-0000-0F00-00008B00000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00000000-0008-0000-0F00-00008C000000}"/>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1" name="n_4aveValue【図書館】&#10;一人当たり面積">
          <a:extLst>
            <a:ext uri="{FF2B5EF4-FFF2-40B4-BE49-F238E27FC236}">
              <a16:creationId xmlns:a16="http://schemas.microsoft.com/office/drawing/2014/main" id="{00000000-0008-0000-0F00-00008D000000}"/>
            </a:ext>
          </a:extLst>
        </xdr:cNvPr>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38117</xdr:rowOff>
    </xdr:from>
    <xdr:ext cx="469744" cy="259045"/>
    <xdr:sp macro="" textlink="">
      <xdr:nvSpPr>
        <xdr:cNvPr id="142" name="n_1mainValue【図書館】&#10;一人当たり面積">
          <a:extLst>
            <a:ext uri="{FF2B5EF4-FFF2-40B4-BE49-F238E27FC236}">
              <a16:creationId xmlns:a16="http://schemas.microsoft.com/office/drawing/2014/main" id="{00000000-0008-0000-0F00-00008E000000}"/>
            </a:ext>
          </a:extLst>
        </xdr:cNvPr>
        <xdr:cNvSpPr txBox="1"/>
      </xdr:nvSpPr>
      <xdr:spPr>
        <a:xfrm>
          <a:off x="9391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38117</xdr:rowOff>
    </xdr:from>
    <xdr:ext cx="469744" cy="259045"/>
    <xdr:sp macro="" textlink="">
      <xdr:nvSpPr>
        <xdr:cNvPr id="143" name="n_2mainValue【図書館】&#10;一人当たり面積">
          <a:extLst>
            <a:ext uri="{FF2B5EF4-FFF2-40B4-BE49-F238E27FC236}">
              <a16:creationId xmlns:a16="http://schemas.microsoft.com/office/drawing/2014/main" id="{00000000-0008-0000-0F00-00008F000000}"/>
            </a:ext>
          </a:extLst>
        </xdr:cNvPr>
        <xdr:cNvSpPr txBox="1"/>
      </xdr:nvSpPr>
      <xdr:spPr>
        <a:xfrm>
          <a:off x="8515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44" name="n_3mainValue【図書館】&#10;一人当たり面積">
          <a:extLst>
            <a:ext uri="{FF2B5EF4-FFF2-40B4-BE49-F238E27FC236}">
              <a16:creationId xmlns:a16="http://schemas.microsoft.com/office/drawing/2014/main" id="{00000000-0008-0000-0F00-000090000000}"/>
            </a:ext>
          </a:extLst>
        </xdr:cNvPr>
        <xdr:cNvSpPr txBox="1"/>
      </xdr:nvSpPr>
      <xdr:spPr>
        <a:xfrm>
          <a:off x="7626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15257</xdr:rowOff>
    </xdr:from>
    <xdr:ext cx="469744" cy="259045"/>
    <xdr:sp macro="" textlink="">
      <xdr:nvSpPr>
        <xdr:cNvPr id="145" name="n_4mainValue【図書館】&#10;一人当たり面積">
          <a:extLst>
            <a:ext uri="{FF2B5EF4-FFF2-40B4-BE49-F238E27FC236}">
              <a16:creationId xmlns:a16="http://schemas.microsoft.com/office/drawing/2014/main" id="{00000000-0008-0000-0F00-000091000000}"/>
            </a:ext>
          </a:extLst>
        </xdr:cNvPr>
        <xdr:cNvSpPr txBox="1"/>
      </xdr:nvSpPr>
      <xdr:spPr>
        <a:xfrm>
          <a:off x="6737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F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00000000-0008-0000-0F00-0000AB000000}"/>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0000000-0008-0000-0F00-0000AD000000}"/>
            </a:ext>
          </a:extLst>
        </xdr:cNvPr>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F00-0000AF000000}"/>
            </a:ext>
          </a:extLst>
        </xdr:cNvPr>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15875</xdr:rowOff>
    </xdr:from>
    <xdr:to>
      <xdr:col>24</xdr:col>
      <xdr:colOff>114300</xdr:colOff>
      <xdr:row>61</xdr:row>
      <xdr:rowOff>117475</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45847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165752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0000000-0008-0000-0F00-0000BB000000}"/>
            </a:ext>
          </a:extLst>
        </xdr:cNvPr>
        <xdr:cNvSpPr txBox="1"/>
      </xdr:nvSpPr>
      <xdr:spPr>
        <a:xfrm>
          <a:off x="4673600"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147320</xdr:rowOff>
    </xdr:from>
    <xdr:to>
      <xdr:col>20</xdr:col>
      <xdr:colOff>38100</xdr:colOff>
      <xdr:row>61</xdr:row>
      <xdr:rowOff>77470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3746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26670</xdr:rowOff>
    </xdr:from>
    <xdr:to>
      <xdr:col>24</xdr:col>
      <xdr:colOff>63500</xdr:colOff>
      <xdr:row>61</xdr:row>
      <xdr:rowOff>66675</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3797300" y="104851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151130</xdr:rowOff>
    </xdr:from>
    <xdr:to>
      <xdr:col>15</xdr:col>
      <xdr:colOff>101600</xdr:colOff>
      <xdr:row>61</xdr:row>
      <xdr:rowOff>81280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2857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26670</xdr:rowOff>
    </xdr:from>
    <xdr:to>
      <xdr:col>19</xdr:col>
      <xdr:colOff>177800</xdr:colOff>
      <xdr:row>61</xdr:row>
      <xdr:rowOff>30480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2908300" y="10485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30480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019300" y="10447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61</xdr:row>
      <xdr:rowOff>22860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flipV="1">
          <a:off x="1130300" y="10447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92092</xdr:rowOff>
    </xdr:from>
    <xdr:ext cx="405111" cy="259045"/>
    <xdr:sp macro="" textlink="">
      <xdr:nvSpPr>
        <xdr:cNvPr id="196" name="n_1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3582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97" name="n_2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2705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198" name="n_3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1816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50182</xdr:rowOff>
    </xdr:from>
    <xdr:ext cx="405111" cy="259045"/>
    <xdr:sp macro="" textlink="">
      <xdr:nvSpPr>
        <xdr:cNvPr id="199" name="n_4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927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68597</xdr:rowOff>
    </xdr:from>
    <xdr:ext cx="405111" cy="259045"/>
    <xdr:sp macro="" textlink="">
      <xdr:nvSpPr>
        <xdr:cNvPr id="200" name="n_1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72407</xdr:rowOff>
    </xdr:from>
    <xdr:ext cx="405111" cy="259045"/>
    <xdr:sp macro="" textlink="">
      <xdr:nvSpPr>
        <xdr:cNvPr id="201" name="n_2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2" name="n_3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3" name="n_4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132080</xdr:rowOff>
    </xdr:from>
    <xdr:to>
      <xdr:col>55</xdr:col>
      <xdr:colOff>50800</xdr:colOff>
      <xdr:row>63</xdr:row>
      <xdr:rowOff>62230</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110507</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132080</xdr:rowOff>
    </xdr:from>
    <xdr:to>
      <xdr:col>50</xdr:col>
      <xdr:colOff>165100</xdr:colOff>
      <xdr:row>63</xdr:row>
      <xdr:rowOff>62230</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xdr:rowOff>
    </xdr:from>
    <xdr:to>
      <xdr:col>55</xdr:col>
      <xdr:colOff>0</xdr:colOff>
      <xdr:row>63</xdr:row>
      <xdr:rowOff>11430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9639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xdr:rowOff>
    </xdr:from>
    <xdr:to>
      <xdr:col>50</xdr:col>
      <xdr:colOff>114300</xdr:colOff>
      <xdr:row>63</xdr:row>
      <xdr:rowOff>11430</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8750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11430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7861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11430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6972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7891</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53357</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53357</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F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00000000-0008-0000-0F00-00001A010000}"/>
            </a:ext>
          </a:extLst>
        </xdr:cNvPr>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F00-00001C010000}"/>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125747</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F00-00001E010000}"/>
            </a:ext>
          </a:extLst>
        </xdr:cNvPr>
        <xdr:cNvSpPr txBox="1"/>
      </xdr:nvSpPr>
      <xdr:spPr>
        <a:xfrm>
          <a:off x="4673600" y="1367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968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079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122174</xdr:rowOff>
    </xdr:from>
    <xdr:to>
      <xdr:col>24</xdr:col>
      <xdr:colOff>114300</xdr:colOff>
      <xdr:row>80</xdr:row>
      <xdr:rowOff>52324</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45847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145051</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F00-00002A010000}"/>
            </a:ext>
          </a:extLst>
        </xdr:cNvPr>
        <xdr:cNvSpPr txBox="1"/>
      </xdr:nvSpPr>
      <xdr:spPr>
        <a:xfrm>
          <a:off x="4673600" y="135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92456</xdr:rowOff>
    </xdr:from>
    <xdr:to>
      <xdr:col>20</xdr:col>
      <xdr:colOff>38100</xdr:colOff>
      <xdr:row>80</xdr:row>
      <xdr:rowOff>22606</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3746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143256</xdr:rowOff>
    </xdr:from>
    <xdr:to>
      <xdr:col>24</xdr:col>
      <xdr:colOff>63500</xdr:colOff>
      <xdr:row>80</xdr:row>
      <xdr:rowOff>1524</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3797300" y="1368780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51308</xdr:rowOff>
    </xdr:from>
    <xdr:to>
      <xdr:col>15</xdr:col>
      <xdr:colOff>101600</xdr:colOff>
      <xdr:row>79</xdr:row>
      <xdr:rowOff>152908</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28575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102108</xdr:rowOff>
    </xdr:from>
    <xdr:to>
      <xdr:col>19</xdr:col>
      <xdr:colOff>177800</xdr:colOff>
      <xdr:row>79</xdr:row>
      <xdr:rowOff>143256</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2908300" y="1364665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97028</xdr:rowOff>
    </xdr:from>
    <xdr:to>
      <xdr:col>10</xdr:col>
      <xdr:colOff>165100</xdr:colOff>
      <xdr:row>80</xdr:row>
      <xdr:rowOff>27178</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1968500" y="136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102108</xdr:rowOff>
    </xdr:from>
    <xdr:to>
      <xdr:col>15</xdr:col>
      <xdr:colOff>50800</xdr:colOff>
      <xdr:row>79</xdr:row>
      <xdr:rowOff>147828</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flipV="1">
          <a:off x="2019300" y="136466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67311</xdr:rowOff>
    </xdr:from>
    <xdr:to>
      <xdr:col>6</xdr:col>
      <xdr:colOff>38100</xdr:colOff>
      <xdr:row>80</xdr:row>
      <xdr:rowOff>168911</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079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147828</xdr:rowOff>
    </xdr:from>
    <xdr:to>
      <xdr:col>10</xdr:col>
      <xdr:colOff>114300</xdr:colOff>
      <xdr:row>80</xdr:row>
      <xdr:rowOff>118111</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1130300" y="13692378"/>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32021</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F00-000033010000}"/>
            </a:ext>
          </a:extLst>
        </xdr:cNvPr>
        <xdr:cNvSpPr txBox="1"/>
      </xdr:nvSpPr>
      <xdr:spPr>
        <a:xfrm>
          <a:off x="35820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11447</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F00-000034010000}"/>
            </a:ext>
          </a:extLst>
        </xdr:cNvPr>
        <xdr:cNvSpPr txBox="1"/>
      </xdr:nvSpPr>
      <xdr:spPr>
        <a:xfrm>
          <a:off x="2705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F00-000035010000}"/>
            </a:ext>
          </a:extLst>
        </xdr:cNvPr>
        <xdr:cNvSpPr txBox="1"/>
      </xdr:nvSpPr>
      <xdr:spPr>
        <a:xfrm>
          <a:off x="1816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F00-000036010000}"/>
            </a:ext>
          </a:extLst>
        </xdr:cNvPr>
        <xdr:cNvSpPr txBox="1"/>
      </xdr:nvSpPr>
      <xdr:spPr>
        <a:xfrm>
          <a:off x="927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39133</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F00-000037010000}"/>
            </a:ext>
          </a:extLst>
        </xdr:cNvPr>
        <xdr:cNvSpPr txBox="1"/>
      </xdr:nvSpPr>
      <xdr:spPr>
        <a:xfrm>
          <a:off x="35820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F00-000038010000}"/>
            </a:ext>
          </a:extLst>
        </xdr:cNvPr>
        <xdr:cNvSpPr txBox="1"/>
      </xdr:nvSpPr>
      <xdr:spPr>
        <a:xfrm>
          <a:off x="2705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18305</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F00-000039010000}"/>
            </a:ext>
          </a:extLst>
        </xdr:cNvPr>
        <xdr:cNvSpPr txBox="1"/>
      </xdr:nvSpPr>
      <xdr:spPr>
        <a:xfrm>
          <a:off x="1816744" y="1373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160038</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F00-00003A010000}"/>
            </a:ext>
          </a:extLst>
        </xdr:cNvPr>
        <xdr:cNvSpPr txBox="1"/>
      </xdr:nvSpPr>
      <xdr:spPr>
        <a:xfrm>
          <a:off x="927744" y="1387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93436</xdr:rowOff>
    </xdr:from>
    <xdr:to>
      <xdr:col>55</xdr:col>
      <xdr:colOff>50800</xdr:colOff>
      <xdr:row>78</xdr:row>
      <xdr:rowOff>23586</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46463</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324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104321</xdr:rowOff>
    </xdr:from>
    <xdr:to>
      <xdr:col>50</xdr:col>
      <xdr:colOff>165100</xdr:colOff>
      <xdr:row>78</xdr:row>
      <xdr:rowOff>34471</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33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144236</xdr:rowOff>
    </xdr:from>
    <xdr:to>
      <xdr:col>55</xdr:col>
      <xdr:colOff>0</xdr:colOff>
      <xdr:row>77</xdr:row>
      <xdr:rowOff>155121</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9639300" y="133458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128814</xdr:rowOff>
    </xdr:from>
    <xdr:to>
      <xdr:col>46</xdr:col>
      <xdr:colOff>38100</xdr:colOff>
      <xdr:row>79</xdr:row>
      <xdr:rowOff>58964</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155121</xdr:rowOff>
    </xdr:from>
    <xdr:to>
      <xdr:col>50</xdr:col>
      <xdr:colOff>114300</xdr:colOff>
      <xdr:row>79</xdr:row>
      <xdr:rowOff>8164</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8750300" y="133567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128814</xdr:rowOff>
    </xdr:from>
    <xdr:to>
      <xdr:col>41</xdr:col>
      <xdr:colOff>101600</xdr:colOff>
      <xdr:row>79</xdr:row>
      <xdr:rowOff>58964</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8164</xdr:rowOff>
    </xdr:from>
    <xdr:to>
      <xdr:col>45</xdr:col>
      <xdr:colOff>177800</xdr:colOff>
      <xdr:row>79</xdr:row>
      <xdr:rowOff>8164</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3552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117929</xdr:rowOff>
    </xdr:from>
    <xdr:to>
      <xdr:col>36</xdr:col>
      <xdr:colOff>165100</xdr:colOff>
      <xdr:row>79</xdr:row>
      <xdr:rowOff>48079</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168729</xdr:rowOff>
    </xdr:from>
    <xdr:to>
      <xdr:col>41</xdr:col>
      <xdr:colOff>50800</xdr:colOff>
      <xdr:row>79</xdr:row>
      <xdr:rowOff>8164</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3541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20156</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50998</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308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75491</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75491</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64606</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326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F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F00-00008F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0000000-0008-0000-0F00-000091010000}"/>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169563</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F00-000093010000}"/>
            </a:ext>
          </a:extLst>
        </xdr:cNvPr>
        <xdr:cNvSpPr txBox="1"/>
      </xdr:nvSpPr>
      <xdr:spPr>
        <a:xfrm>
          <a:off x="4673600" y="17657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137795</xdr:rowOff>
    </xdr:from>
    <xdr:to>
      <xdr:col>24</xdr:col>
      <xdr:colOff>114300</xdr:colOff>
      <xdr:row>102</xdr:row>
      <xdr:rowOff>67945</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45847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160672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F00-00009F010000}"/>
            </a:ext>
          </a:extLst>
        </xdr:cNvPr>
        <xdr:cNvSpPr txBox="1"/>
      </xdr:nvSpPr>
      <xdr:spPr>
        <a:xfrm>
          <a:off x="4673600"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99695</xdr:rowOff>
    </xdr:from>
    <xdr:to>
      <xdr:col>20</xdr:col>
      <xdr:colOff>38100</xdr:colOff>
      <xdr:row>102</xdr:row>
      <xdr:rowOff>29845</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3746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150495</xdr:rowOff>
    </xdr:from>
    <xdr:to>
      <xdr:col>24</xdr:col>
      <xdr:colOff>63500</xdr:colOff>
      <xdr:row>102</xdr:row>
      <xdr:rowOff>17145</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3797300" y="174669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57786</xdr:rowOff>
    </xdr:from>
    <xdr:to>
      <xdr:col>15</xdr:col>
      <xdr:colOff>101600</xdr:colOff>
      <xdr:row>101</xdr:row>
      <xdr:rowOff>159386</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28575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108586</xdr:rowOff>
    </xdr:from>
    <xdr:to>
      <xdr:col>19</xdr:col>
      <xdr:colOff>177800</xdr:colOff>
      <xdr:row>101</xdr:row>
      <xdr:rowOff>150495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908300" y="174250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17780</xdr:rowOff>
    </xdr:from>
    <xdr:to>
      <xdr:col>10</xdr:col>
      <xdr:colOff>165100</xdr:colOff>
      <xdr:row>101</xdr:row>
      <xdr:rowOff>119380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968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68580</xdr:rowOff>
    </xdr:from>
    <xdr:to>
      <xdr:col>15</xdr:col>
      <xdr:colOff>50800</xdr:colOff>
      <xdr:row>101</xdr:row>
      <xdr:rowOff>108586</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019300" y="173850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147320</xdr:rowOff>
    </xdr:from>
    <xdr:to>
      <xdr:col>6</xdr:col>
      <xdr:colOff>38100</xdr:colOff>
      <xdr:row>101</xdr:row>
      <xdr:rowOff>77470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0795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26670</xdr:rowOff>
    </xdr:from>
    <xdr:to>
      <xdr:col>10</xdr:col>
      <xdr:colOff>114300</xdr:colOff>
      <xdr:row>101</xdr:row>
      <xdr:rowOff>68580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130300" y="17343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91457</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F00-0000A8010000}"/>
            </a:ext>
          </a:extLst>
        </xdr:cNvPr>
        <xdr:cNvSpPr txBox="1"/>
      </xdr:nvSpPr>
      <xdr:spPr>
        <a:xfrm>
          <a:off x="35820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144797</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F00-0000A9010000}"/>
            </a:ext>
          </a:extLst>
        </xdr:cNvPr>
        <xdr:cNvSpPr txBox="1"/>
      </xdr:nvSpPr>
      <xdr:spPr>
        <a:xfrm>
          <a:off x="2705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100982</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F00-0000AA010000}"/>
            </a:ext>
          </a:extLst>
        </xdr:cNvPr>
        <xdr:cNvSpPr txBox="1"/>
      </xdr:nvSpPr>
      <xdr:spPr>
        <a:xfrm>
          <a:off x="1816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64788</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F00-0000AB010000}"/>
            </a:ext>
          </a:extLst>
        </xdr:cNvPr>
        <xdr:cNvSpPr txBox="1"/>
      </xdr:nvSpPr>
      <xdr:spPr>
        <a:xfrm>
          <a:off x="927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46372</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4463</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135907</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93997</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0000000-0008-0000-0F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00000000-0008-0000-0F00-0000C4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a:extLst>
            <a:ext uri="{FF2B5EF4-FFF2-40B4-BE49-F238E27FC236}">
              <a16:creationId xmlns:a16="http://schemas.microsoft.com/office/drawing/2014/main" id="{00000000-0008-0000-0F00-0000C6010000}"/>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163847</xdr:rowOff>
    </xdr:from>
    <xdr:ext cx="469744" cy="259045"/>
    <xdr:sp macro="" textlink="">
      <xdr:nvSpPr>
        <xdr:cNvPr id="456" name="【市民会館】&#10;一人当たり面積平均値テキスト">
          <a:extLst>
            <a:ext uri="{FF2B5EF4-FFF2-40B4-BE49-F238E27FC236}">
              <a16:creationId xmlns:a16="http://schemas.microsoft.com/office/drawing/2014/main" id="{00000000-0008-0000-0F00-0000C8010000}"/>
            </a:ext>
          </a:extLst>
        </xdr:cNvPr>
        <xdr:cNvSpPr txBox="1"/>
      </xdr:nvSpPr>
      <xdr:spPr>
        <a:xfrm>
          <a:off x="10515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10426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162577</xdr:rowOff>
    </xdr:from>
    <xdr:ext cx="469744" cy="259045"/>
    <xdr:sp macro="" textlink="">
      <xdr:nvSpPr>
        <xdr:cNvPr id="468" name="【市民会館】&#10;一人当たり面積該当値テキスト">
          <a:extLst>
            <a:ext uri="{FF2B5EF4-FFF2-40B4-BE49-F238E27FC236}">
              <a16:creationId xmlns:a16="http://schemas.microsoft.com/office/drawing/2014/main" id="{00000000-0008-0000-0F00-0000D4010000}"/>
            </a:ext>
          </a:extLst>
        </xdr:cNvPr>
        <xdr:cNvSpPr txBox="1"/>
      </xdr:nvSpPr>
      <xdr:spPr>
        <a:xfrm>
          <a:off x="10515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145414</xdr:rowOff>
    </xdr:from>
    <xdr:to>
      <xdr:col>50</xdr:col>
      <xdr:colOff>165100</xdr:colOff>
      <xdr:row>105</xdr:row>
      <xdr:rowOff>75564</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9588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19050</xdr:rowOff>
    </xdr:from>
    <xdr:to>
      <xdr:col>55</xdr:col>
      <xdr:colOff>0</xdr:colOff>
      <xdr:row>105</xdr:row>
      <xdr:rowOff>24764</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flipV="1">
          <a:off x="9639300" y="180213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145414</xdr:rowOff>
    </xdr:from>
    <xdr:to>
      <xdr:col>46</xdr:col>
      <xdr:colOff>38100</xdr:colOff>
      <xdr:row>105</xdr:row>
      <xdr:rowOff>75564</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8699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24764</xdr:rowOff>
    </xdr:from>
    <xdr:to>
      <xdr:col>50</xdr:col>
      <xdr:colOff>114300</xdr:colOff>
      <xdr:row>105</xdr:row>
      <xdr:rowOff>24764</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8750300" y="18027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139700</xdr:rowOff>
    </xdr:from>
    <xdr:to>
      <xdr:col>41</xdr:col>
      <xdr:colOff>101600</xdr:colOff>
      <xdr:row>105</xdr:row>
      <xdr:rowOff>69850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7810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19050</xdr:rowOff>
    </xdr:from>
    <xdr:to>
      <xdr:col>45</xdr:col>
      <xdr:colOff>177800</xdr:colOff>
      <xdr:row>105</xdr:row>
      <xdr:rowOff>24764</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7861300" y="180213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692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19050</xdr:rowOff>
    </xdr:from>
    <xdr:to>
      <xdr:col>41</xdr:col>
      <xdr:colOff>50800</xdr:colOff>
      <xdr:row>105</xdr:row>
      <xdr:rowOff>19050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6972300" y="1802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7" name="n_1aveValue【市民会館】&#10;一人当たり面積">
          <a:extLst>
            <a:ext uri="{FF2B5EF4-FFF2-40B4-BE49-F238E27FC236}">
              <a16:creationId xmlns:a16="http://schemas.microsoft.com/office/drawing/2014/main" id="{00000000-0008-0000-0F00-0000DD010000}"/>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112413</xdr:rowOff>
    </xdr:from>
    <xdr:ext cx="469744" cy="259045"/>
    <xdr:sp macro="" textlink="">
      <xdr:nvSpPr>
        <xdr:cNvPr id="478" name="n_2aveValue【市民会館】&#10;一人当たり面積">
          <a:extLst>
            <a:ext uri="{FF2B5EF4-FFF2-40B4-BE49-F238E27FC236}">
              <a16:creationId xmlns:a16="http://schemas.microsoft.com/office/drawing/2014/main" id="{00000000-0008-0000-0F00-0000DE010000}"/>
            </a:ext>
          </a:extLst>
        </xdr:cNvPr>
        <xdr:cNvSpPr txBox="1"/>
      </xdr:nvSpPr>
      <xdr:spPr>
        <a:xfrm>
          <a:off x="8515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79" name="n_3aveValue【市民会館】&#10;一人当たり面積">
          <a:extLst>
            <a:ext uri="{FF2B5EF4-FFF2-40B4-BE49-F238E27FC236}">
              <a16:creationId xmlns:a16="http://schemas.microsoft.com/office/drawing/2014/main" id="{00000000-0008-0000-0F00-0000DF010000}"/>
            </a:ext>
          </a:extLst>
        </xdr:cNvPr>
        <xdr:cNvSpPr txBox="1"/>
      </xdr:nvSpPr>
      <xdr:spPr>
        <a:xfrm>
          <a:off x="7626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a:extLst>
            <a:ext uri="{FF2B5EF4-FFF2-40B4-BE49-F238E27FC236}">
              <a16:creationId xmlns:a16="http://schemas.microsoft.com/office/drawing/2014/main" id="{00000000-0008-0000-0F00-0000E0010000}"/>
            </a:ext>
          </a:extLst>
        </xdr:cNvPr>
        <xdr:cNvSpPr txBox="1"/>
      </xdr:nvSpPr>
      <xdr:spPr>
        <a:xfrm>
          <a:off x="6737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92091</xdr:rowOff>
    </xdr:from>
    <xdr:ext cx="469744" cy="259045"/>
    <xdr:sp macro="" textlink="">
      <xdr:nvSpPr>
        <xdr:cNvPr id="481" name="n_1mainValue【市民会館】&#10;一人当たり面積">
          <a:extLst>
            <a:ext uri="{FF2B5EF4-FFF2-40B4-BE49-F238E27FC236}">
              <a16:creationId xmlns:a16="http://schemas.microsoft.com/office/drawing/2014/main" id="{00000000-0008-0000-0F00-0000E1010000}"/>
            </a:ext>
          </a:extLst>
        </xdr:cNvPr>
        <xdr:cNvSpPr txBox="1"/>
      </xdr:nvSpPr>
      <xdr:spPr>
        <a:xfrm>
          <a:off x="93917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92091</xdr:rowOff>
    </xdr:from>
    <xdr:ext cx="469744" cy="259045"/>
    <xdr:sp macro="" textlink="">
      <xdr:nvSpPr>
        <xdr:cNvPr id="482" name="n_2mainValue【市民会館】&#10;一人当たり面積">
          <a:extLst>
            <a:ext uri="{FF2B5EF4-FFF2-40B4-BE49-F238E27FC236}">
              <a16:creationId xmlns:a16="http://schemas.microsoft.com/office/drawing/2014/main" id="{00000000-0008-0000-0F00-0000E2010000}"/>
            </a:ext>
          </a:extLst>
        </xdr:cNvPr>
        <xdr:cNvSpPr txBox="1"/>
      </xdr:nvSpPr>
      <xdr:spPr>
        <a:xfrm>
          <a:off x="8515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86377</xdr:rowOff>
    </xdr:from>
    <xdr:ext cx="469744" cy="259045"/>
    <xdr:sp macro="" textlink="">
      <xdr:nvSpPr>
        <xdr:cNvPr id="483" name="n_3mainValue【市民会館】&#10;一人当たり面積">
          <a:extLst>
            <a:ext uri="{FF2B5EF4-FFF2-40B4-BE49-F238E27FC236}">
              <a16:creationId xmlns:a16="http://schemas.microsoft.com/office/drawing/2014/main" id="{00000000-0008-0000-0F00-0000E3010000}"/>
            </a:ext>
          </a:extLst>
        </xdr:cNvPr>
        <xdr:cNvSpPr txBox="1"/>
      </xdr:nvSpPr>
      <xdr:spPr>
        <a:xfrm>
          <a:off x="7626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86377</xdr:rowOff>
    </xdr:from>
    <xdr:ext cx="469744" cy="259045"/>
    <xdr:sp macro="" textlink="">
      <xdr:nvSpPr>
        <xdr:cNvPr id="484" name="n_4mainValue【市民会館】&#10;一人当たり面積">
          <a:extLst>
            <a:ext uri="{FF2B5EF4-FFF2-40B4-BE49-F238E27FC236}">
              <a16:creationId xmlns:a16="http://schemas.microsoft.com/office/drawing/2014/main" id="{00000000-0008-0000-0F00-0000E4010000}"/>
            </a:ext>
          </a:extLst>
        </xdr:cNvPr>
        <xdr:cNvSpPr txBox="1"/>
      </xdr:nvSpPr>
      <xdr:spPr>
        <a:xfrm>
          <a:off x="6737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00000000-0008-0000-0F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0000000-0008-0000-0F00-0000FE010000}"/>
            </a:ext>
          </a:extLst>
        </xdr:cNvPr>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0000000-0008-0000-0F00-000000020000}"/>
            </a:ext>
          </a:extLst>
        </xdr:cNvPr>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0000000-0008-0000-0F00-000002020000}"/>
            </a:ext>
          </a:extLst>
        </xdr:cNvPr>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38117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0000000-0008-0000-0F00-00000E020000}"/>
            </a:ext>
          </a:extLst>
        </xdr:cNvPr>
        <xdr:cNvSpPr txBox="1"/>
      </xdr:nvSpPr>
      <xdr:spPr>
        <a:xfrm>
          <a:off x="16357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xdr:rowOff>
    </xdr:from>
    <xdr:to>
      <xdr:col>81</xdr:col>
      <xdr:colOff>101600</xdr:colOff>
      <xdr:row>38</xdr:row>
      <xdr:rowOff>111760</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543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60960</xdr:rowOff>
    </xdr:from>
    <xdr:to>
      <xdr:col>85</xdr:col>
      <xdr:colOff>127000</xdr:colOff>
      <xdr:row>38</xdr:row>
      <xdr:rowOff>110490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5481300" y="657606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454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19050</xdr:rowOff>
    </xdr:from>
    <xdr:to>
      <xdr:col>81</xdr:col>
      <xdr:colOff>50800</xdr:colOff>
      <xdr:row>38</xdr:row>
      <xdr:rowOff>60960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4592300" y="65341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92075</xdr:rowOff>
    </xdr:from>
    <xdr:to>
      <xdr:col>72</xdr:col>
      <xdr:colOff>38100</xdr:colOff>
      <xdr:row>38</xdr:row>
      <xdr:rowOff>22225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3652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142875</xdr:rowOff>
    </xdr:from>
    <xdr:to>
      <xdr:col>76</xdr:col>
      <xdr:colOff>114300</xdr:colOff>
      <xdr:row>38</xdr:row>
      <xdr:rowOff>19050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3703300" y="64865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44450</xdr:rowOff>
    </xdr:from>
    <xdr:to>
      <xdr:col>67</xdr:col>
      <xdr:colOff>101600</xdr:colOff>
      <xdr:row>37</xdr:row>
      <xdr:rowOff>146050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2763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95250</xdr:rowOff>
    </xdr:from>
    <xdr:to>
      <xdr:col>71</xdr:col>
      <xdr:colOff>177800</xdr:colOff>
      <xdr:row>37</xdr:row>
      <xdr:rowOff>142875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814300" y="64389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154957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0000000-0008-0000-0F00-000017020000}"/>
            </a:ext>
          </a:extLst>
        </xdr:cNvPr>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0000000-0008-0000-0F00-000018020000}"/>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2611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102887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5266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13352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500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137177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11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F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F00-000037020000}"/>
            </a:ext>
          </a:extLst>
        </xdr:cNvPr>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F00-000039020000}"/>
            </a:ext>
          </a:extLst>
        </xdr:cNvPr>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127332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F00-00003B020000}"/>
            </a:ext>
          </a:extLst>
        </xdr:cNvPr>
        <xdr:cNvSpPr txBox="1"/>
      </xdr:nvSpPr>
      <xdr:spPr>
        <a:xfrm>
          <a:off x="22199600" y="664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9494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8605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95694</xdr:rowOff>
    </xdr:from>
    <xdr:to>
      <xdr:col>116</xdr:col>
      <xdr:colOff>114300</xdr:colOff>
      <xdr:row>39</xdr:row>
      <xdr:rowOff>25844</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2110700" y="66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118572</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F00-000047020000}"/>
            </a:ext>
          </a:extLst>
        </xdr:cNvPr>
        <xdr:cNvSpPr txBox="1"/>
      </xdr:nvSpPr>
      <xdr:spPr>
        <a:xfrm>
          <a:off x="22199600" y="64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100457</xdr:rowOff>
    </xdr:from>
    <xdr:to>
      <xdr:col>112</xdr:col>
      <xdr:colOff>38100</xdr:colOff>
      <xdr:row>39</xdr:row>
      <xdr:rowOff>30607</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1272500" y="66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146494</xdr:rowOff>
    </xdr:from>
    <xdr:to>
      <xdr:col>116</xdr:col>
      <xdr:colOff>63500</xdr:colOff>
      <xdr:row>38</xdr:row>
      <xdr:rowOff>151257</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flipV="1">
          <a:off x="21323300" y="6661594"/>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106218</xdr:rowOff>
    </xdr:from>
    <xdr:to>
      <xdr:col>107</xdr:col>
      <xdr:colOff>101600</xdr:colOff>
      <xdr:row>39</xdr:row>
      <xdr:rowOff>36368</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0383500" y="662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151257</xdr:rowOff>
    </xdr:from>
    <xdr:to>
      <xdr:col>111</xdr:col>
      <xdr:colOff>177800</xdr:colOff>
      <xdr:row>38</xdr:row>
      <xdr:rowOff>157018</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0434300" y="6666357"/>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107741</xdr:rowOff>
    </xdr:from>
    <xdr:to>
      <xdr:col>102</xdr:col>
      <xdr:colOff>165100</xdr:colOff>
      <xdr:row>39</xdr:row>
      <xdr:rowOff>37891</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9494500" y="662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157018</xdr:rowOff>
    </xdr:from>
    <xdr:to>
      <xdr:col>107</xdr:col>
      <xdr:colOff>50800</xdr:colOff>
      <xdr:row>38</xdr:row>
      <xdr:rowOff>158541</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19545300" y="6672118"/>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107025</xdr:rowOff>
    </xdr:from>
    <xdr:to>
      <xdr:col>98</xdr:col>
      <xdr:colOff>38100</xdr:colOff>
      <xdr:row>39</xdr:row>
      <xdr:rowOff>37175</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8605500" y="662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157825</xdr:rowOff>
    </xdr:from>
    <xdr:to>
      <xdr:col>102</xdr:col>
      <xdr:colOff>114300</xdr:colOff>
      <xdr:row>38</xdr:row>
      <xdr:rowOff>158541</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656300" y="6672925"/>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73512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21043411" y="67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100243</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01671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96783</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9278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135813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8389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47134</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1043411" y="639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52895</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0167111" y="63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54419</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9278111" y="63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53702</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389111" y="63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00000000-0008-0000-0F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00000000-0008-0000-0F00-000070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id="{00000000-0008-0000-0F00-000072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00000000-0008-0000-0F00-000074020000}"/>
            </a:ext>
          </a:extLst>
        </xdr:cNvPr>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16268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124477</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00000000-0008-0000-0F00-000080020000}"/>
            </a:ext>
          </a:extLst>
        </xdr:cNvPr>
        <xdr:cNvSpPr txBox="1"/>
      </xdr:nvSpPr>
      <xdr:spPr>
        <a:xfrm>
          <a:off x="16357600"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61595</xdr:rowOff>
    </xdr:from>
    <xdr:to>
      <xdr:col>81</xdr:col>
      <xdr:colOff>101600</xdr:colOff>
      <xdr:row>59</xdr:row>
      <xdr:rowOff>163195</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5430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112395</xdr:rowOff>
    </xdr:from>
    <xdr:to>
      <xdr:col>85</xdr:col>
      <xdr:colOff>127000</xdr:colOff>
      <xdr:row>59</xdr:row>
      <xdr:rowOff>152400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5481300" y="102279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31115</xdr:rowOff>
    </xdr:from>
    <xdr:to>
      <xdr:col>76</xdr:col>
      <xdr:colOff>165100</xdr:colOff>
      <xdr:row>59</xdr:row>
      <xdr:rowOff>132715</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4541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81915</xdr:rowOff>
    </xdr:from>
    <xdr:to>
      <xdr:col>81</xdr:col>
      <xdr:colOff>50800</xdr:colOff>
      <xdr:row>59</xdr:row>
      <xdr:rowOff>112395</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4592300" y="101974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164465</xdr:rowOff>
    </xdr:from>
    <xdr:to>
      <xdr:col>72</xdr:col>
      <xdr:colOff>38100</xdr:colOff>
      <xdr:row>59</xdr:row>
      <xdr:rowOff>94615</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3652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43815</xdr:rowOff>
    </xdr:from>
    <xdr:to>
      <xdr:col>76</xdr:col>
      <xdr:colOff>114300</xdr:colOff>
      <xdr:row>59</xdr:row>
      <xdr:rowOff>81915</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3703300" y="101593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126365</xdr:rowOff>
    </xdr:from>
    <xdr:to>
      <xdr:col>67</xdr:col>
      <xdr:colOff>101600</xdr:colOff>
      <xdr:row>59</xdr:row>
      <xdr:rowOff>56515</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2763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xdr:rowOff>
    </xdr:from>
    <xdr:to>
      <xdr:col>71</xdr:col>
      <xdr:colOff>177800</xdr:colOff>
      <xdr:row>59</xdr:row>
      <xdr:rowOff>43815</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814300" y="101212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5266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165752</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3500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139082</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2611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8272</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5266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149242</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4389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111142</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500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73042</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2611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00000000-0008-0000-0F00-0000A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00000000-0008-0000-0F00-0000A7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00000000-0008-0000-0F00-0000A9020000}"/>
            </a:ext>
          </a:extLst>
        </xdr:cNvPr>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00000000-0008-0000-0F00-0000AB020000}"/>
            </a:ext>
          </a:extLst>
        </xdr:cNvPr>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694" name="楕円 693">
          <a:extLst>
            <a:ext uri="{FF2B5EF4-FFF2-40B4-BE49-F238E27FC236}">
              <a16:creationId xmlns:a16="http://schemas.microsoft.com/office/drawing/2014/main" id="{00000000-0008-0000-0F00-0000B6020000}"/>
            </a:ext>
          </a:extLst>
        </xdr:cNvPr>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00000000-0008-0000-0F00-0000B7020000}"/>
            </a:ext>
          </a:extLst>
        </xdr:cNvPr>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696" name="楕円 695">
          <a:extLst>
            <a:ext uri="{FF2B5EF4-FFF2-40B4-BE49-F238E27FC236}">
              <a16:creationId xmlns:a16="http://schemas.microsoft.com/office/drawing/2014/main" id="{00000000-0008-0000-0F00-0000B8020000}"/>
            </a:ext>
          </a:extLst>
        </xdr:cNvPr>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160020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21323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038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160020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20434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19494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62</xdr:row>
      <xdr:rowOff>160020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9545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8605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160020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656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04" name="n_1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05" name="n_2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6" name="n_3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19321</xdr:rowOff>
    </xdr:from>
    <xdr:ext cx="469744" cy="259045"/>
    <xdr:sp macro="" textlink="">
      <xdr:nvSpPr>
        <xdr:cNvPr id="707" name="n_4aveValue【保健センター・保健所】&#10;一人当たり面積">
          <a:extLst>
            <a:ext uri="{FF2B5EF4-FFF2-40B4-BE49-F238E27FC236}">
              <a16:creationId xmlns:a16="http://schemas.microsoft.com/office/drawing/2014/main" id="{00000000-0008-0000-0F00-0000C3020000}"/>
            </a:ext>
          </a:extLst>
        </xdr:cNvPr>
        <xdr:cNvSpPr txBox="1"/>
      </xdr:nvSpPr>
      <xdr:spPr>
        <a:xfrm>
          <a:off x="18421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708" name="n_1mainValue【保健センター・保健所】&#10;一人当たり面積">
          <a:extLst>
            <a:ext uri="{FF2B5EF4-FFF2-40B4-BE49-F238E27FC236}">
              <a16:creationId xmlns:a16="http://schemas.microsoft.com/office/drawing/2014/main" id="{00000000-0008-0000-0F00-0000C4020000}"/>
            </a:ext>
          </a:extLst>
        </xdr:cNvPr>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709" name="n_2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20199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710" name="n_3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19310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711" name="n_4mainValue【保健センター・保健所】&#10;一人当たり面積">
          <a:extLst>
            <a:ext uri="{FF2B5EF4-FFF2-40B4-BE49-F238E27FC236}">
              <a16:creationId xmlns:a16="http://schemas.microsoft.com/office/drawing/2014/main" id="{00000000-0008-0000-0F00-0000C7020000}"/>
            </a:ext>
          </a:extLst>
        </xdr:cNvPr>
        <xdr:cNvSpPr txBox="1"/>
      </xdr:nvSpPr>
      <xdr:spPr>
        <a:xfrm>
          <a:off x="18421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00000000-0008-0000-0F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00000000-0008-0000-0F00-0000E1020000}"/>
            </a:ext>
          </a:extLst>
        </xdr:cNvPr>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00000000-0008-0000-0F00-0000E3020000}"/>
            </a:ext>
          </a:extLst>
        </xdr:cNvPr>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113047</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00000000-0008-0000-0F00-0000E5020000}"/>
            </a:ext>
          </a:extLst>
        </xdr:cNvPr>
        <xdr:cNvSpPr txBox="1"/>
      </xdr:nvSpPr>
      <xdr:spPr>
        <a:xfrm>
          <a:off x="16357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62687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76216</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00000000-0008-0000-0F00-0000F1020000}"/>
            </a:ext>
          </a:extLst>
        </xdr:cNvPr>
        <xdr:cNvSpPr txBox="1"/>
      </xdr:nvSpPr>
      <xdr:spPr>
        <a:xfrm>
          <a:off x="16357600" y="1396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50164</xdr:rowOff>
    </xdr:from>
    <xdr:to>
      <xdr:col>81</xdr:col>
      <xdr:colOff>101600</xdr:colOff>
      <xdr:row>81</xdr:row>
      <xdr:rowOff>151764</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5430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100964</xdr:rowOff>
    </xdr:from>
    <xdr:to>
      <xdr:col>85</xdr:col>
      <xdr:colOff>127000</xdr:colOff>
      <xdr:row>81</xdr:row>
      <xdr:rowOff>148589</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5481300" y="1398841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636</xdr:rowOff>
    </xdr:from>
    <xdr:to>
      <xdr:col>76</xdr:col>
      <xdr:colOff>165100</xdr:colOff>
      <xdr:row>81</xdr:row>
      <xdr:rowOff>102236</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4541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51436</xdr:rowOff>
    </xdr:from>
    <xdr:to>
      <xdr:col>81</xdr:col>
      <xdr:colOff>50800</xdr:colOff>
      <xdr:row>81</xdr:row>
      <xdr:rowOff>100964</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4592300" y="139388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133986</xdr:rowOff>
    </xdr:from>
    <xdr:to>
      <xdr:col>72</xdr:col>
      <xdr:colOff>38100</xdr:colOff>
      <xdr:row>81</xdr:row>
      <xdr:rowOff>64136</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3652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13336</xdr:rowOff>
    </xdr:from>
    <xdr:to>
      <xdr:col>76</xdr:col>
      <xdr:colOff>114300</xdr:colOff>
      <xdr:row>81</xdr:row>
      <xdr:rowOff>51436</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3703300" y="13900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82550</xdr:rowOff>
    </xdr:from>
    <xdr:to>
      <xdr:col>67</xdr:col>
      <xdr:colOff>101600</xdr:colOff>
      <xdr:row>81</xdr:row>
      <xdr:rowOff>12700</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2763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133350</xdr:rowOff>
    </xdr:from>
    <xdr:to>
      <xdr:col>71</xdr:col>
      <xdr:colOff>177800</xdr:colOff>
      <xdr:row>81</xdr:row>
      <xdr:rowOff>13336</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814300" y="138493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2" name="n_1aveValue【消防施設】&#10;有形固定資産減価償却率">
          <a:extLst>
            <a:ext uri="{FF2B5EF4-FFF2-40B4-BE49-F238E27FC236}">
              <a16:creationId xmlns:a16="http://schemas.microsoft.com/office/drawing/2014/main" id="{00000000-0008-0000-0F00-0000FA020000}"/>
            </a:ext>
          </a:extLst>
        </xdr:cNvPr>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763" name="n_2aveValue【消防施設】&#10;有形固定資産減価償却率">
          <a:extLst>
            <a:ext uri="{FF2B5EF4-FFF2-40B4-BE49-F238E27FC236}">
              <a16:creationId xmlns:a16="http://schemas.microsoft.com/office/drawing/2014/main" id="{00000000-0008-0000-0F00-0000FB020000}"/>
            </a:ext>
          </a:extLst>
        </xdr:cNvPr>
        <xdr:cNvSpPr txBox="1"/>
      </xdr:nvSpPr>
      <xdr:spPr>
        <a:xfrm>
          <a:off x="14389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116222</xdr:rowOff>
    </xdr:from>
    <xdr:ext cx="405111" cy="259045"/>
    <xdr:sp macro="" textlink="">
      <xdr:nvSpPr>
        <xdr:cNvPr id="764" name="n_3aveValue【消防施設】&#10;有形固定資産減価償却率">
          <a:extLst>
            <a:ext uri="{FF2B5EF4-FFF2-40B4-BE49-F238E27FC236}">
              <a16:creationId xmlns:a16="http://schemas.microsoft.com/office/drawing/2014/main" id="{00000000-0008-0000-0F00-0000FC020000}"/>
            </a:ext>
          </a:extLst>
        </xdr:cNvPr>
        <xdr:cNvSpPr txBox="1"/>
      </xdr:nvSpPr>
      <xdr:spPr>
        <a:xfrm>
          <a:off x="13500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765" name="n_4aveValue【消防施設】&#10;有形固定資産減価償却率">
          <a:extLst>
            <a:ext uri="{FF2B5EF4-FFF2-40B4-BE49-F238E27FC236}">
              <a16:creationId xmlns:a16="http://schemas.microsoft.com/office/drawing/2014/main" id="{00000000-0008-0000-0F00-0000FD020000}"/>
            </a:ext>
          </a:extLst>
        </xdr:cNvPr>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168291</xdr:rowOff>
    </xdr:from>
    <xdr:ext cx="405111" cy="259045"/>
    <xdr:sp macro="" textlink="">
      <xdr:nvSpPr>
        <xdr:cNvPr id="766" name="n_1mainValue【消防施設】&#10;有形固定資産減価償却率">
          <a:extLst>
            <a:ext uri="{FF2B5EF4-FFF2-40B4-BE49-F238E27FC236}">
              <a16:creationId xmlns:a16="http://schemas.microsoft.com/office/drawing/2014/main" id="{00000000-0008-0000-0F00-0000FE020000}"/>
            </a:ext>
          </a:extLst>
        </xdr:cNvPr>
        <xdr:cNvSpPr txBox="1"/>
      </xdr:nvSpPr>
      <xdr:spPr>
        <a:xfrm>
          <a:off x="15266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118763</xdr:rowOff>
    </xdr:from>
    <xdr:ext cx="405111" cy="259045"/>
    <xdr:sp macro="" textlink="">
      <xdr:nvSpPr>
        <xdr:cNvPr id="767" name="n_2mainValue【消防施設】&#10;有形固定資産減価償却率">
          <a:extLst>
            <a:ext uri="{FF2B5EF4-FFF2-40B4-BE49-F238E27FC236}">
              <a16:creationId xmlns:a16="http://schemas.microsoft.com/office/drawing/2014/main" id="{00000000-0008-0000-0F00-0000FF020000}"/>
            </a:ext>
          </a:extLst>
        </xdr:cNvPr>
        <xdr:cNvSpPr txBox="1"/>
      </xdr:nvSpPr>
      <xdr:spPr>
        <a:xfrm>
          <a:off x="14389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80663</xdr:rowOff>
    </xdr:from>
    <xdr:ext cx="405111" cy="259045"/>
    <xdr:sp macro="" textlink="">
      <xdr:nvSpPr>
        <xdr:cNvPr id="768" name="n_3mainValue【消防施設】&#10;有形固定資産減価償却率">
          <a:extLst>
            <a:ext uri="{FF2B5EF4-FFF2-40B4-BE49-F238E27FC236}">
              <a16:creationId xmlns:a16="http://schemas.microsoft.com/office/drawing/2014/main" id="{00000000-0008-0000-0F00-000000030000}"/>
            </a:ext>
          </a:extLst>
        </xdr:cNvPr>
        <xdr:cNvSpPr txBox="1"/>
      </xdr:nvSpPr>
      <xdr:spPr>
        <a:xfrm>
          <a:off x="13500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29227</xdr:rowOff>
    </xdr:from>
    <xdr:ext cx="405111" cy="259045"/>
    <xdr:sp macro="" textlink="">
      <xdr:nvSpPr>
        <xdr:cNvPr id="769" name="n_4mainValue【消防施設】&#10;有形固定資産減価償却率">
          <a:extLst>
            <a:ext uri="{FF2B5EF4-FFF2-40B4-BE49-F238E27FC236}">
              <a16:creationId xmlns:a16="http://schemas.microsoft.com/office/drawing/2014/main" id="{00000000-0008-0000-0F00-000001030000}"/>
            </a:ext>
          </a:extLst>
        </xdr:cNvPr>
        <xdr:cNvSpPr txBox="1"/>
      </xdr:nvSpPr>
      <xdr:spPr>
        <a:xfrm>
          <a:off x="12611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00000000-0008-0000-0F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a:extLst>
            <a:ext uri="{FF2B5EF4-FFF2-40B4-BE49-F238E27FC236}">
              <a16:creationId xmlns:a16="http://schemas.microsoft.com/office/drawing/2014/main" id="{00000000-0008-0000-0F00-00001A03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6" name="【消防施設】&#10;一人当たり面積最大値テキスト">
          <a:extLst>
            <a:ext uri="{FF2B5EF4-FFF2-40B4-BE49-F238E27FC236}">
              <a16:creationId xmlns:a16="http://schemas.microsoft.com/office/drawing/2014/main" id="{00000000-0008-0000-0F00-00001C030000}"/>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a:extLst>
            <a:ext uri="{FF2B5EF4-FFF2-40B4-BE49-F238E27FC236}">
              <a16:creationId xmlns:a16="http://schemas.microsoft.com/office/drawing/2014/main" id="{00000000-0008-0000-0F00-00001E03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50800</xdr:rowOff>
    </xdr:from>
    <xdr:to>
      <xdr:col>116</xdr:col>
      <xdr:colOff>114300</xdr:colOff>
      <xdr:row>82</xdr:row>
      <xdr:rowOff>152400</xdr:rowOff>
    </xdr:to>
    <xdr:sp macro="" textlink="">
      <xdr:nvSpPr>
        <xdr:cNvPr id="809" name="楕円 808">
          <a:extLst>
            <a:ext uri="{FF2B5EF4-FFF2-40B4-BE49-F238E27FC236}">
              <a16:creationId xmlns:a16="http://schemas.microsoft.com/office/drawing/2014/main" id="{00000000-0008-0000-0F00-000029030000}"/>
            </a:ext>
          </a:extLst>
        </xdr:cNvPr>
        <xdr:cNvSpPr/>
      </xdr:nvSpPr>
      <xdr:spPr>
        <a:xfrm>
          <a:off x="221107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73677</xdr:rowOff>
    </xdr:from>
    <xdr:ext cx="469744" cy="259045"/>
    <xdr:sp macro="" textlink="">
      <xdr:nvSpPr>
        <xdr:cNvPr id="810" name="【消防施設】&#10;一人当たり面積該当値テキスト">
          <a:extLst>
            <a:ext uri="{FF2B5EF4-FFF2-40B4-BE49-F238E27FC236}">
              <a16:creationId xmlns:a16="http://schemas.microsoft.com/office/drawing/2014/main" id="{00000000-0008-0000-0F00-00002A030000}"/>
            </a:ext>
          </a:extLst>
        </xdr:cNvPr>
        <xdr:cNvSpPr txBox="1"/>
      </xdr:nvSpPr>
      <xdr:spPr>
        <a:xfrm>
          <a:off x="22199600"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50800</xdr:rowOff>
    </xdr:from>
    <xdr:to>
      <xdr:col>112</xdr:col>
      <xdr:colOff>38100</xdr:colOff>
      <xdr:row>82</xdr:row>
      <xdr:rowOff>152400</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21272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101600</xdr:rowOff>
    </xdr:from>
    <xdr:to>
      <xdr:col>116</xdr:col>
      <xdr:colOff>63500</xdr:colOff>
      <xdr:row>82</xdr:row>
      <xdr:rowOff>101600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21323300" y="1416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50800</xdr:rowOff>
    </xdr:from>
    <xdr:to>
      <xdr:col>107</xdr:col>
      <xdr:colOff>101600</xdr:colOff>
      <xdr:row>82</xdr:row>
      <xdr:rowOff>152400</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0383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101600</xdr:rowOff>
    </xdr:from>
    <xdr:to>
      <xdr:col>111</xdr:col>
      <xdr:colOff>177800</xdr:colOff>
      <xdr:row>82</xdr:row>
      <xdr:rowOff>101600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0434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50800</xdr:rowOff>
    </xdr:from>
    <xdr:to>
      <xdr:col>102</xdr:col>
      <xdr:colOff>165100</xdr:colOff>
      <xdr:row>82</xdr:row>
      <xdr:rowOff>152400</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9494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101600</xdr:rowOff>
    </xdr:from>
    <xdr:to>
      <xdr:col>107</xdr:col>
      <xdr:colOff>50800</xdr:colOff>
      <xdr:row>82</xdr:row>
      <xdr:rowOff>101600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9545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50800</xdr:rowOff>
    </xdr:from>
    <xdr:to>
      <xdr:col>98</xdr:col>
      <xdr:colOff>38100</xdr:colOff>
      <xdr:row>82</xdr:row>
      <xdr:rowOff>152400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8605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101600</xdr:rowOff>
    </xdr:from>
    <xdr:to>
      <xdr:col>102</xdr:col>
      <xdr:colOff>114300</xdr:colOff>
      <xdr:row>82</xdr:row>
      <xdr:rowOff>101600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656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a:extLst>
            <a:ext uri="{FF2B5EF4-FFF2-40B4-BE49-F238E27FC236}">
              <a16:creationId xmlns:a16="http://schemas.microsoft.com/office/drawing/2014/main" id="{00000000-0008-0000-0F00-000033030000}"/>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20" name="n_2aveValue【消防施設】&#10;一人当たり面積">
          <a:extLst>
            <a:ext uri="{FF2B5EF4-FFF2-40B4-BE49-F238E27FC236}">
              <a16:creationId xmlns:a16="http://schemas.microsoft.com/office/drawing/2014/main" id="{00000000-0008-0000-0F00-000034030000}"/>
            </a:ext>
          </a:extLst>
        </xdr:cNvPr>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821" name="n_3aveValue【消防施設】&#10;一人当たり面積">
          <a:extLst>
            <a:ext uri="{FF2B5EF4-FFF2-40B4-BE49-F238E27FC236}">
              <a16:creationId xmlns:a16="http://schemas.microsoft.com/office/drawing/2014/main" id="{00000000-0008-0000-0F00-000035030000}"/>
            </a:ext>
          </a:extLst>
        </xdr:cNvPr>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822" name="n_4aveValue【消防施設】&#10;一人当たり面積">
          <a:extLst>
            <a:ext uri="{FF2B5EF4-FFF2-40B4-BE49-F238E27FC236}">
              <a16:creationId xmlns:a16="http://schemas.microsoft.com/office/drawing/2014/main" id="{00000000-0008-0000-0F00-000036030000}"/>
            </a:ext>
          </a:extLst>
        </xdr:cNvPr>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168927</xdr:rowOff>
    </xdr:from>
    <xdr:ext cx="469744" cy="259045"/>
    <xdr:sp macro="" textlink="">
      <xdr:nvSpPr>
        <xdr:cNvPr id="823" name="n_1mainValue【消防施設】&#10;一人当たり面積">
          <a:extLst>
            <a:ext uri="{FF2B5EF4-FFF2-40B4-BE49-F238E27FC236}">
              <a16:creationId xmlns:a16="http://schemas.microsoft.com/office/drawing/2014/main" id="{00000000-0008-0000-0F00-000037030000}"/>
            </a:ext>
          </a:extLst>
        </xdr:cNvPr>
        <xdr:cNvSpPr txBox="1"/>
      </xdr:nvSpPr>
      <xdr:spPr>
        <a:xfrm>
          <a:off x="21075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168927</xdr:rowOff>
    </xdr:from>
    <xdr:ext cx="469744" cy="259045"/>
    <xdr:sp macro="" textlink="">
      <xdr:nvSpPr>
        <xdr:cNvPr id="824" name="n_2mainValue【消防施設】&#10;一人当たり面積">
          <a:extLst>
            <a:ext uri="{FF2B5EF4-FFF2-40B4-BE49-F238E27FC236}">
              <a16:creationId xmlns:a16="http://schemas.microsoft.com/office/drawing/2014/main" id="{00000000-0008-0000-0F00-000038030000}"/>
            </a:ext>
          </a:extLst>
        </xdr:cNvPr>
        <xdr:cNvSpPr txBox="1"/>
      </xdr:nvSpPr>
      <xdr:spPr>
        <a:xfrm>
          <a:off x="20199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168927</xdr:rowOff>
    </xdr:from>
    <xdr:ext cx="469744" cy="259045"/>
    <xdr:sp macro="" textlink="">
      <xdr:nvSpPr>
        <xdr:cNvPr id="825" name="n_3mainValue【消防施設】&#10;一人当たり面積">
          <a:extLst>
            <a:ext uri="{FF2B5EF4-FFF2-40B4-BE49-F238E27FC236}">
              <a16:creationId xmlns:a16="http://schemas.microsoft.com/office/drawing/2014/main" id="{00000000-0008-0000-0F00-000039030000}"/>
            </a:ext>
          </a:extLst>
        </xdr:cNvPr>
        <xdr:cNvSpPr txBox="1"/>
      </xdr:nvSpPr>
      <xdr:spPr>
        <a:xfrm>
          <a:off x="19310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826" name="n_4mainValue【消防施設】&#10;一人当たり面積">
          <a:extLst>
            <a:ext uri="{FF2B5EF4-FFF2-40B4-BE49-F238E27FC236}">
              <a16:creationId xmlns:a16="http://schemas.microsoft.com/office/drawing/2014/main" id="{00000000-0008-0000-0F00-00003A030000}"/>
            </a:ext>
          </a:extLst>
        </xdr:cNvPr>
        <xdr:cNvSpPr txBox="1"/>
      </xdr:nvSpPr>
      <xdr:spPr>
        <a:xfrm>
          <a:off x="18421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F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00000000-0008-0000-0F00-00005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1" name="【庁舎】&#10;有形固定資産減価償却率最小値テキスト">
          <a:extLst>
            <a:ext uri="{FF2B5EF4-FFF2-40B4-BE49-F238E27FC236}">
              <a16:creationId xmlns:a16="http://schemas.microsoft.com/office/drawing/2014/main" id="{00000000-0008-0000-0F00-000053030000}"/>
            </a:ext>
          </a:extLst>
        </xdr:cNvPr>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3" name="【庁舎】&#10;有形固定資産減価償却率最大値テキスト">
          <a:extLst>
            <a:ext uri="{FF2B5EF4-FFF2-40B4-BE49-F238E27FC236}">
              <a16:creationId xmlns:a16="http://schemas.microsoft.com/office/drawing/2014/main" id="{00000000-0008-0000-0F00-000055030000}"/>
            </a:ext>
          </a:extLst>
        </xdr:cNvPr>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59072</xdr:rowOff>
    </xdr:from>
    <xdr:ext cx="405111" cy="259045"/>
    <xdr:sp macro="" textlink="">
      <xdr:nvSpPr>
        <xdr:cNvPr id="855" name="【庁舎】&#10;有形固定資産減価償却率平均値テキスト">
          <a:extLst>
            <a:ext uri="{FF2B5EF4-FFF2-40B4-BE49-F238E27FC236}">
              <a16:creationId xmlns:a16="http://schemas.microsoft.com/office/drawing/2014/main" id="{00000000-0008-0000-0F00-000057030000}"/>
            </a:ext>
          </a:extLst>
        </xdr:cNvPr>
        <xdr:cNvSpPr txBox="1"/>
      </xdr:nvSpPr>
      <xdr:spPr>
        <a:xfrm>
          <a:off x="16357600" y="18061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6" name="フローチャート: 判断 855">
          <a:extLst>
            <a:ext uri="{FF2B5EF4-FFF2-40B4-BE49-F238E27FC236}">
              <a16:creationId xmlns:a16="http://schemas.microsoft.com/office/drawing/2014/main" id="{00000000-0008-0000-0F00-000058030000}"/>
            </a:ext>
          </a:extLst>
        </xdr:cNvPr>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7" name="フローチャート: 判断 856">
          <a:extLst>
            <a:ext uri="{FF2B5EF4-FFF2-40B4-BE49-F238E27FC236}">
              <a16:creationId xmlns:a16="http://schemas.microsoft.com/office/drawing/2014/main" id="{00000000-0008-0000-0F00-000059030000}"/>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365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xdr:rowOff>
    </xdr:from>
    <xdr:to>
      <xdr:col>85</xdr:col>
      <xdr:colOff>177800</xdr:colOff>
      <xdr:row>105</xdr:row>
      <xdr:rowOff>109855</xdr:rowOff>
    </xdr:to>
    <xdr:sp macro="" textlink="">
      <xdr:nvSpPr>
        <xdr:cNvPr id="866" name="楕円 865">
          <a:extLst>
            <a:ext uri="{FF2B5EF4-FFF2-40B4-BE49-F238E27FC236}">
              <a16:creationId xmlns:a16="http://schemas.microsoft.com/office/drawing/2014/main" id="{00000000-0008-0000-0F00-000062030000}"/>
            </a:ext>
          </a:extLst>
        </xdr:cNvPr>
        <xdr:cNvSpPr/>
      </xdr:nvSpPr>
      <xdr:spPr>
        <a:xfrm>
          <a:off x="162687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31132</xdr:rowOff>
    </xdr:from>
    <xdr:ext cx="405111" cy="259045"/>
    <xdr:sp macro="" textlink="">
      <xdr:nvSpPr>
        <xdr:cNvPr id="867" name="【庁舎】&#10;有形固定資産減価償却率該当値テキスト">
          <a:extLst>
            <a:ext uri="{FF2B5EF4-FFF2-40B4-BE49-F238E27FC236}">
              <a16:creationId xmlns:a16="http://schemas.microsoft.com/office/drawing/2014/main" id="{00000000-0008-0000-0F00-000063030000}"/>
            </a:ext>
          </a:extLst>
        </xdr:cNvPr>
        <xdr:cNvSpPr txBox="1"/>
      </xdr:nvSpPr>
      <xdr:spPr>
        <a:xfrm>
          <a:off x="16357600" y="1786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135889</xdr:rowOff>
    </xdr:from>
    <xdr:to>
      <xdr:col>81</xdr:col>
      <xdr:colOff>101600</xdr:colOff>
      <xdr:row>105</xdr:row>
      <xdr:rowOff>66039</xdr:rowOff>
    </xdr:to>
    <xdr:sp macro="" textlink="">
      <xdr:nvSpPr>
        <xdr:cNvPr id="868" name="楕円 867">
          <a:extLst>
            <a:ext uri="{FF2B5EF4-FFF2-40B4-BE49-F238E27FC236}">
              <a16:creationId xmlns:a16="http://schemas.microsoft.com/office/drawing/2014/main" id="{00000000-0008-0000-0F00-000064030000}"/>
            </a:ext>
          </a:extLst>
        </xdr:cNvPr>
        <xdr:cNvSpPr/>
      </xdr:nvSpPr>
      <xdr:spPr>
        <a:xfrm>
          <a:off x="15430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15239</xdr:rowOff>
    </xdr:from>
    <xdr:to>
      <xdr:col>85</xdr:col>
      <xdr:colOff>127000</xdr:colOff>
      <xdr:row>105</xdr:row>
      <xdr:rowOff>59055</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5481300" y="1801748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4541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144780</xdr:rowOff>
    </xdr:from>
    <xdr:to>
      <xdr:col>81</xdr:col>
      <xdr:colOff>50800</xdr:colOff>
      <xdr:row>105</xdr:row>
      <xdr:rowOff>15239</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4592300" y="17975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63500</xdr:rowOff>
    </xdr:from>
    <xdr:to>
      <xdr:col>72</xdr:col>
      <xdr:colOff>38100</xdr:colOff>
      <xdr:row>104</xdr:row>
      <xdr:rowOff>165100</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365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114300</xdr:rowOff>
    </xdr:from>
    <xdr:to>
      <xdr:col>76</xdr:col>
      <xdr:colOff>114300</xdr:colOff>
      <xdr:row>104</xdr:row>
      <xdr:rowOff>144780</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3703300" y="17945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63500</xdr:rowOff>
    </xdr:from>
    <xdr:to>
      <xdr:col>67</xdr:col>
      <xdr:colOff>101600</xdr:colOff>
      <xdr:row>104</xdr:row>
      <xdr:rowOff>165100</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2763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114300</xdr:rowOff>
    </xdr:from>
    <xdr:to>
      <xdr:col>71</xdr:col>
      <xdr:colOff>177800</xdr:colOff>
      <xdr:row>104</xdr:row>
      <xdr:rowOff>114300</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2814300" y="1794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20972</xdr:rowOff>
    </xdr:from>
    <xdr:ext cx="405111" cy="259045"/>
    <xdr:sp macro="" textlink="">
      <xdr:nvSpPr>
        <xdr:cNvPr id="876" name="n_1aveValue【庁舎】&#10;有形固定資産減価償却率">
          <a:extLst>
            <a:ext uri="{FF2B5EF4-FFF2-40B4-BE49-F238E27FC236}">
              <a16:creationId xmlns:a16="http://schemas.microsoft.com/office/drawing/2014/main" id="{00000000-0008-0000-0F00-00006C030000}"/>
            </a:ext>
          </a:extLst>
        </xdr:cNvPr>
        <xdr:cNvSpPr txBox="1"/>
      </xdr:nvSpPr>
      <xdr:spPr>
        <a:xfrm>
          <a:off x="152660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51452</xdr:rowOff>
    </xdr:from>
    <xdr:ext cx="405111" cy="259045"/>
    <xdr:sp macro="" textlink="">
      <xdr:nvSpPr>
        <xdr:cNvPr id="877" name="n_2aveValue【庁舎】&#10;有形固定資産減価償却率">
          <a:extLst>
            <a:ext uri="{FF2B5EF4-FFF2-40B4-BE49-F238E27FC236}">
              <a16:creationId xmlns:a16="http://schemas.microsoft.com/office/drawing/2014/main" id="{00000000-0008-0000-0F00-00006D030000}"/>
            </a:ext>
          </a:extLst>
        </xdr:cNvPr>
        <xdr:cNvSpPr txBox="1"/>
      </xdr:nvSpPr>
      <xdr:spPr>
        <a:xfrm>
          <a:off x="14389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19066</xdr:rowOff>
    </xdr:from>
    <xdr:ext cx="405111" cy="259045"/>
    <xdr:sp macro="" textlink="">
      <xdr:nvSpPr>
        <xdr:cNvPr id="878" name="n_3aveValue【庁舎】&#10;有形固定資産減価償却率">
          <a:extLst>
            <a:ext uri="{FF2B5EF4-FFF2-40B4-BE49-F238E27FC236}">
              <a16:creationId xmlns:a16="http://schemas.microsoft.com/office/drawing/2014/main" id="{00000000-0008-0000-0F00-00006E030000}"/>
            </a:ext>
          </a:extLst>
        </xdr:cNvPr>
        <xdr:cNvSpPr txBox="1"/>
      </xdr:nvSpPr>
      <xdr:spPr>
        <a:xfrm>
          <a:off x="13500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879" name="n_4aveValue【庁舎】&#10;有形固定資産減価償却率">
          <a:extLst>
            <a:ext uri="{FF2B5EF4-FFF2-40B4-BE49-F238E27FC236}">
              <a16:creationId xmlns:a16="http://schemas.microsoft.com/office/drawing/2014/main" id="{00000000-0008-0000-0F00-00006F030000}"/>
            </a:ext>
          </a:extLst>
        </xdr:cNvPr>
        <xdr:cNvSpPr txBox="1"/>
      </xdr:nvSpPr>
      <xdr:spPr>
        <a:xfrm>
          <a:off x="12611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82566</xdr:rowOff>
    </xdr:from>
    <xdr:ext cx="405111" cy="259045"/>
    <xdr:sp macro="" textlink="">
      <xdr:nvSpPr>
        <xdr:cNvPr id="880" name="n_1mainValue【庁舎】&#10;有形固定資産減価償却率">
          <a:extLst>
            <a:ext uri="{FF2B5EF4-FFF2-40B4-BE49-F238E27FC236}">
              <a16:creationId xmlns:a16="http://schemas.microsoft.com/office/drawing/2014/main" id="{00000000-0008-0000-0F00-000070030000}"/>
            </a:ext>
          </a:extLst>
        </xdr:cNvPr>
        <xdr:cNvSpPr txBox="1"/>
      </xdr:nvSpPr>
      <xdr:spPr>
        <a:xfrm>
          <a:off x="152660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40657</xdr:rowOff>
    </xdr:from>
    <xdr:ext cx="405111" cy="259045"/>
    <xdr:sp macro="" textlink="">
      <xdr:nvSpPr>
        <xdr:cNvPr id="881" name="n_2mainValue【庁舎】&#10;有形固定資産減価償却率">
          <a:extLst>
            <a:ext uri="{FF2B5EF4-FFF2-40B4-BE49-F238E27FC236}">
              <a16:creationId xmlns:a16="http://schemas.microsoft.com/office/drawing/2014/main" id="{00000000-0008-0000-0F00-000071030000}"/>
            </a:ext>
          </a:extLst>
        </xdr:cNvPr>
        <xdr:cNvSpPr txBox="1"/>
      </xdr:nvSpPr>
      <xdr:spPr>
        <a:xfrm>
          <a:off x="14389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10177</xdr:rowOff>
    </xdr:from>
    <xdr:ext cx="405111" cy="259045"/>
    <xdr:sp macro="" textlink="">
      <xdr:nvSpPr>
        <xdr:cNvPr id="882" name="n_3mainValue【庁舎】&#10;有形固定資産減価償却率">
          <a:extLst>
            <a:ext uri="{FF2B5EF4-FFF2-40B4-BE49-F238E27FC236}">
              <a16:creationId xmlns:a16="http://schemas.microsoft.com/office/drawing/2014/main" id="{00000000-0008-0000-0F00-000072030000}"/>
            </a:ext>
          </a:extLst>
        </xdr:cNvPr>
        <xdr:cNvSpPr txBox="1"/>
      </xdr:nvSpPr>
      <xdr:spPr>
        <a:xfrm>
          <a:off x="13500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10177</xdr:rowOff>
    </xdr:from>
    <xdr:ext cx="405111" cy="259045"/>
    <xdr:sp macro="" textlink="">
      <xdr:nvSpPr>
        <xdr:cNvPr id="883" name="n_4mainValue【庁舎】&#10;有形固定資産減価償却率">
          <a:extLst>
            <a:ext uri="{FF2B5EF4-FFF2-40B4-BE49-F238E27FC236}">
              <a16:creationId xmlns:a16="http://schemas.microsoft.com/office/drawing/2014/main" id="{00000000-0008-0000-0F00-000073030000}"/>
            </a:ext>
          </a:extLst>
        </xdr:cNvPr>
        <xdr:cNvSpPr txBox="1"/>
      </xdr:nvSpPr>
      <xdr:spPr>
        <a:xfrm>
          <a:off x="12611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00000000-0008-0000-0F00-00007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00000000-0008-0000-0F00-00007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00000000-0008-0000-0F00-00007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08" name="【庁舎】&#10;一人当たり面積最小値テキスト">
          <a:extLst>
            <a:ext uri="{FF2B5EF4-FFF2-40B4-BE49-F238E27FC236}">
              <a16:creationId xmlns:a16="http://schemas.microsoft.com/office/drawing/2014/main" id="{00000000-0008-0000-0F00-00008C030000}"/>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0" name="【庁舎】&#10;一人当たり面積最大値テキスト">
          <a:extLst>
            <a:ext uri="{FF2B5EF4-FFF2-40B4-BE49-F238E27FC236}">
              <a16:creationId xmlns:a16="http://schemas.microsoft.com/office/drawing/2014/main" id="{00000000-0008-0000-0F00-00008E030000}"/>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912" name="【庁舎】&#10;一人当たり面積平均値テキスト">
          <a:extLst>
            <a:ext uri="{FF2B5EF4-FFF2-40B4-BE49-F238E27FC236}">
              <a16:creationId xmlns:a16="http://schemas.microsoft.com/office/drawing/2014/main" id="{00000000-0008-0000-0F00-000090030000}"/>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3" name="フローチャート: 判断 912">
          <a:extLst>
            <a:ext uri="{FF2B5EF4-FFF2-40B4-BE49-F238E27FC236}">
              <a16:creationId xmlns:a16="http://schemas.microsoft.com/office/drawing/2014/main" id="{00000000-0008-0000-0F00-00009103000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4" name="フローチャート: 判断 913">
          <a:extLst>
            <a:ext uri="{FF2B5EF4-FFF2-40B4-BE49-F238E27FC236}">
              <a16:creationId xmlns:a16="http://schemas.microsoft.com/office/drawing/2014/main" id="{00000000-0008-0000-0F00-000092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923" name="楕円 922">
          <a:extLst>
            <a:ext uri="{FF2B5EF4-FFF2-40B4-BE49-F238E27FC236}">
              <a16:creationId xmlns:a16="http://schemas.microsoft.com/office/drawing/2014/main" id="{00000000-0008-0000-0F00-00009B030000}"/>
            </a:ext>
          </a:extLst>
        </xdr:cNvPr>
        <xdr:cNvSpPr/>
      </xdr:nvSpPr>
      <xdr:spPr>
        <a:xfrm>
          <a:off x="22110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21607</xdr:rowOff>
    </xdr:from>
    <xdr:ext cx="469744" cy="259045"/>
    <xdr:sp macro="" textlink="">
      <xdr:nvSpPr>
        <xdr:cNvPr id="924" name="【庁舎】&#10;一人当たり面積該当値テキスト">
          <a:extLst>
            <a:ext uri="{FF2B5EF4-FFF2-40B4-BE49-F238E27FC236}">
              <a16:creationId xmlns:a16="http://schemas.microsoft.com/office/drawing/2014/main" id="{00000000-0008-0000-0F00-00009C030000}"/>
            </a:ext>
          </a:extLst>
        </xdr:cNvPr>
        <xdr:cNvSpPr txBox="1"/>
      </xdr:nvSpPr>
      <xdr:spPr>
        <a:xfrm>
          <a:off x="22199600"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170180</xdr:rowOff>
    </xdr:from>
    <xdr:to>
      <xdr:col>112</xdr:col>
      <xdr:colOff>38100</xdr:colOff>
      <xdr:row>105</xdr:row>
      <xdr:rowOff>100330</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21272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49530</xdr:rowOff>
    </xdr:from>
    <xdr:to>
      <xdr:col>116</xdr:col>
      <xdr:colOff>63500</xdr:colOff>
      <xdr:row>105</xdr:row>
      <xdr:rowOff>49530</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a:off x="21323300" y="18051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170180</xdr:rowOff>
    </xdr:from>
    <xdr:to>
      <xdr:col>107</xdr:col>
      <xdr:colOff>101600</xdr:colOff>
      <xdr:row>105</xdr:row>
      <xdr:rowOff>100330</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038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49530</xdr:rowOff>
    </xdr:from>
    <xdr:to>
      <xdr:col>111</xdr:col>
      <xdr:colOff>177800</xdr:colOff>
      <xdr:row>105</xdr:row>
      <xdr:rowOff>49530</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a:off x="20434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19494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49530</xdr:rowOff>
    </xdr:from>
    <xdr:to>
      <xdr:col>107</xdr:col>
      <xdr:colOff>50800</xdr:colOff>
      <xdr:row>105</xdr:row>
      <xdr:rowOff>49530</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19545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166370</xdr:rowOff>
    </xdr:from>
    <xdr:to>
      <xdr:col>98</xdr:col>
      <xdr:colOff>38100</xdr:colOff>
      <xdr:row>105</xdr:row>
      <xdr:rowOff>96520</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8605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45720</xdr:rowOff>
    </xdr:from>
    <xdr:to>
      <xdr:col>102</xdr:col>
      <xdr:colOff>114300</xdr:colOff>
      <xdr:row>105</xdr:row>
      <xdr:rowOff>49530</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18656300" y="18047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33" name="n_1aveValue【庁舎】&#10;一人当たり面積">
          <a:extLst>
            <a:ext uri="{FF2B5EF4-FFF2-40B4-BE49-F238E27FC236}">
              <a16:creationId xmlns:a16="http://schemas.microsoft.com/office/drawing/2014/main" id="{00000000-0008-0000-0F00-0000A5030000}"/>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934" name="n_2aveValue【庁舎】&#10;一人当たり面積">
          <a:extLst>
            <a:ext uri="{FF2B5EF4-FFF2-40B4-BE49-F238E27FC236}">
              <a16:creationId xmlns:a16="http://schemas.microsoft.com/office/drawing/2014/main" id="{00000000-0008-0000-0F00-0000A6030000}"/>
            </a:ext>
          </a:extLst>
        </xdr:cNvPr>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163847</xdr:rowOff>
    </xdr:from>
    <xdr:ext cx="469744" cy="259045"/>
    <xdr:sp macro="" textlink="">
      <xdr:nvSpPr>
        <xdr:cNvPr id="935" name="n_3aveValue【庁舎】&#10;一人当たり面積">
          <a:extLst>
            <a:ext uri="{FF2B5EF4-FFF2-40B4-BE49-F238E27FC236}">
              <a16:creationId xmlns:a16="http://schemas.microsoft.com/office/drawing/2014/main" id="{00000000-0008-0000-0F00-0000A7030000}"/>
            </a:ext>
          </a:extLst>
        </xdr:cNvPr>
        <xdr:cNvSpPr txBox="1"/>
      </xdr:nvSpPr>
      <xdr:spPr>
        <a:xfrm>
          <a:off x="19310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936" name="n_4aveValue【庁舎】&#10;一人当たり面積">
          <a:extLst>
            <a:ext uri="{FF2B5EF4-FFF2-40B4-BE49-F238E27FC236}">
              <a16:creationId xmlns:a16="http://schemas.microsoft.com/office/drawing/2014/main" id="{00000000-0008-0000-0F00-0000A8030000}"/>
            </a:ext>
          </a:extLst>
        </xdr:cNvPr>
        <xdr:cNvSpPr txBox="1"/>
      </xdr:nvSpPr>
      <xdr:spPr>
        <a:xfrm>
          <a:off x="18421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116857</xdr:rowOff>
    </xdr:from>
    <xdr:ext cx="469744" cy="259045"/>
    <xdr:sp macro="" textlink="">
      <xdr:nvSpPr>
        <xdr:cNvPr id="937" name="n_1mainValue【庁舎】&#10;一人当たり面積">
          <a:extLst>
            <a:ext uri="{FF2B5EF4-FFF2-40B4-BE49-F238E27FC236}">
              <a16:creationId xmlns:a16="http://schemas.microsoft.com/office/drawing/2014/main" id="{00000000-0008-0000-0F00-0000A9030000}"/>
            </a:ext>
          </a:extLst>
        </xdr:cNvPr>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116857</xdr:rowOff>
    </xdr:from>
    <xdr:ext cx="469744" cy="259045"/>
    <xdr:sp macro="" textlink="">
      <xdr:nvSpPr>
        <xdr:cNvPr id="938" name="n_2mainValue【庁舎】&#10;一人当たり面積">
          <a:extLst>
            <a:ext uri="{FF2B5EF4-FFF2-40B4-BE49-F238E27FC236}">
              <a16:creationId xmlns:a16="http://schemas.microsoft.com/office/drawing/2014/main" id="{00000000-0008-0000-0F00-0000AA030000}"/>
            </a:ext>
          </a:extLst>
        </xdr:cNvPr>
        <xdr:cNvSpPr txBox="1"/>
      </xdr:nvSpPr>
      <xdr:spPr>
        <a:xfrm>
          <a:off x="20199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116857</xdr:rowOff>
    </xdr:from>
    <xdr:ext cx="469744" cy="259045"/>
    <xdr:sp macro="" textlink="">
      <xdr:nvSpPr>
        <xdr:cNvPr id="939" name="n_3mainValue【庁舎】&#10;一人当たり面積">
          <a:extLst>
            <a:ext uri="{FF2B5EF4-FFF2-40B4-BE49-F238E27FC236}">
              <a16:creationId xmlns:a16="http://schemas.microsoft.com/office/drawing/2014/main" id="{00000000-0008-0000-0F00-0000AB030000}"/>
            </a:ext>
          </a:extLst>
        </xdr:cNvPr>
        <xdr:cNvSpPr txBox="1"/>
      </xdr:nvSpPr>
      <xdr:spPr>
        <a:xfrm>
          <a:off x="19310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113047</xdr:rowOff>
    </xdr:from>
    <xdr:ext cx="469744" cy="259045"/>
    <xdr:sp macro="" textlink="">
      <xdr:nvSpPr>
        <xdr:cNvPr id="940" name="n_4mainValue【庁舎】&#10;一人当たり面積">
          <a:extLst>
            <a:ext uri="{FF2B5EF4-FFF2-40B4-BE49-F238E27FC236}">
              <a16:creationId xmlns:a16="http://schemas.microsoft.com/office/drawing/2014/main" id="{00000000-0008-0000-0F00-0000AC030000}"/>
            </a:ext>
          </a:extLst>
        </xdr:cNvPr>
        <xdr:cNvSpPr txBox="1"/>
      </xdr:nvSpPr>
      <xdr:spPr>
        <a:xfrm>
          <a:off x="18421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00000000-0008-0000-0F00-0000A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00000000-0008-0000-0F00-0000A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00000000-0008-0000-0F00-0000A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体育館・プールについては、体育館はいずれの施設も築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年以上経過しており、床改修等を始めとした老朽化対策の実施が必要となるほか、岡崎市体育館においては、空調設備の必要性の検討が求められている等、今後、維持管理コストの増大が見込まれる。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図書館については、平成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年度に図書館交流プラザ及び平成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年度に額田図書館の供用を開始したため比較的新しいが、築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超えていることから維持管理費用の増加を見込んでいる。また、複合施設として整備された図書館であるため、若干ではあるが一人当たりの面積は類似団体平均を下回っていると考えられる。市民会館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年度に岡崎市市民会館の大規模改修を行ったこともあり、類似団体と比較し大きく下回る水準となっている。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福祉施設では、福祉環境の変化に伴う利用ニーズの変化に対応するため、平成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年度にこども発達センターを開設、平成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年度に友愛の家をリニューアルオープンするなど施設の新設・改修が行われた。これに伴い、平成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有形固定資産減価償却率は減少傾向となっていたが、令和元年度からはこれらの減価償却が始まったため、増加に転じたと考えられる。一人当たりの面積は、類似団体と比較し大きく上回る水準を維持でき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今後も各指標を注視しつつ、施設の長寿命化及び老朽化対策に取り組んでいく。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386,252
374,319
387.20
178,369,123
171,145,370
5,339,272
77,737,003
62,261,249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令和２年度においては、社会福祉費の増に伴う基準財政需要額の増があるものの、令和元年</a:t>
          </a:r>
          <a:r>
            <a:rPr kumimoji="1" lang="en-US" altLang="ja-JP" sz="1100">
              <a:solidFill>
                <a:schemeClr val="tx1"/>
              </a:solidFill>
              <a:latin typeface="ＭＳ Ｐゴシック" panose="020B0600070205080204" pitchFamily="50" charset="-128"/>
              <a:ea typeface="ＭＳ Ｐゴシック" panose="020B0600070205080204" pitchFamily="50" charset="-128"/>
            </a:rPr>
            <a:t>10</a:t>
          </a:r>
          <a:r>
            <a:rPr kumimoji="1" lang="ja-JP" altLang="en-US" sz="1100">
              <a:solidFill>
                <a:schemeClr val="tx1"/>
              </a:solidFill>
              <a:latin typeface="ＭＳ Ｐゴシック" panose="020B0600070205080204" pitchFamily="50" charset="-128"/>
              <a:ea typeface="ＭＳ Ｐゴシック" panose="020B0600070205080204" pitchFamily="50" charset="-128"/>
            </a:rPr>
            <a:t>月からの消費税率引上げによる地方消費税交付金の増等により基準財政収入額が増となったことにより、基準財政収入額が基準財政需要額を上回ることとなった。単年度の財政力指数は前年度対比</a:t>
          </a:r>
          <a:r>
            <a:rPr kumimoji="1" lang="en-US" altLang="ja-JP" sz="1100">
              <a:solidFill>
                <a:schemeClr val="tx1"/>
              </a:solidFill>
              <a:latin typeface="ＭＳ Ｐゴシック" panose="020B0600070205080204" pitchFamily="50" charset="-128"/>
              <a:ea typeface="ＭＳ Ｐゴシック" panose="020B0600070205080204" pitchFamily="50" charset="-128"/>
            </a:rPr>
            <a:t>0.02</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ポイント減の</a:t>
          </a:r>
          <a:r>
            <a:rPr kumimoji="1" lang="en-US" altLang="ja-JP" sz="1100">
              <a:solidFill>
                <a:schemeClr val="tx1"/>
              </a:solidFill>
              <a:latin typeface="ＭＳ Ｐゴシック" panose="020B0600070205080204" pitchFamily="50" charset="-128"/>
              <a:ea typeface="ＭＳ Ｐゴシック" panose="020B0600070205080204" pitchFamily="50" charset="-128"/>
            </a:rPr>
            <a:t>1.03</a:t>
          </a:r>
          <a:r>
            <a:rPr kumimoji="1" lang="ja-JP" altLang="en-US" sz="1100">
              <a:solidFill>
                <a:schemeClr val="tx1"/>
              </a:solidFill>
              <a:latin typeface="ＭＳ Ｐゴシック" panose="020B0600070205080204" pitchFamily="50" charset="-128"/>
              <a:ea typeface="ＭＳ Ｐゴシック" panose="020B0600070205080204" pitchFamily="50" charset="-128"/>
            </a:rPr>
            <a:t>となり、３か年平均については前年度対比</a:t>
          </a:r>
          <a:r>
            <a:rPr kumimoji="1" lang="en-US" altLang="ja-JP" sz="1100">
              <a:solidFill>
                <a:schemeClr val="tx1"/>
              </a:solidFill>
              <a:latin typeface="ＭＳ Ｐゴシック" panose="020B0600070205080204" pitchFamily="50" charset="-128"/>
              <a:ea typeface="ＭＳ Ｐゴシック" panose="020B0600070205080204" pitchFamily="50" charset="-128"/>
            </a:rPr>
            <a:t>0.01</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ポイント増の</a:t>
          </a:r>
          <a:r>
            <a:rPr kumimoji="1" lang="en-US" altLang="ja-JP" sz="1100">
              <a:solidFill>
                <a:schemeClr val="tx1"/>
              </a:solidFill>
              <a:latin typeface="ＭＳ Ｐゴシック" panose="020B0600070205080204" pitchFamily="50" charset="-128"/>
              <a:ea typeface="ＭＳ Ｐゴシック" panose="020B0600070205080204" pitchFamily="50" charset="-128"/>
            </a:rPr>
            <a:t>1.04</a:t>
          </a:r>
          <a:r>
            <a:rPr kumimoji="1" lang="ja-JP" altLang="en-US" sz="11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社会保障関連経費の自然増に伴う増加が見込まれること及び新型コロナウイルス感染症の影響による税収の減等が見込まれるため、引き続き歳入の確保と歳出の抑制を図ることにより、安定した財政基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74385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7437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74385</xdr:rowOff>
    </xdr:from>
    <xdr:to>
      <xdr:col>19</xdr:col>
      <xdr:colOff>133350</xdr:colOff>
      <xdr:row>39</xdr:row>
      <xdr:rowOff>91622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7609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91622</xdr:rowOff>
    </xdr:from>
    <xdr:to>
      <xdr:col>15</xdr:col>
      <xdr:colOff>82550</xdr:colOff>
      <xdr:row>39</xdr:row>
      <xdr:rowOff>108857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7781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108857</xdr:rowOff>
    </xdr:from>
    <xdr:to>
      <xdr:col>11</xdr:col>
      <xdr:colOff>31750</xdr:colOff>
      <xdr:row>39</xdr:row>
      <xdr:rowOff>126093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79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23585</xdr:rowOff>
    </xdr:from>
    <xdr:to>
      <xdr:col>19</xdr:col>
      <xdr:colOff>184150</xdr:colOff>
      <xdr:row>39</xdr:row>
      <xdr:rowOff>125185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135362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7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40822</xdr:rowOff>
    </xdr:from>
    <xdr:to>
      <xdr:col>15</xdr:col>
      <xdr:colOff>133350</xdr:colOff>
      <xdr:row>39</xdr:row>
      <xdr:rowOff>142422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152599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58057</xdr:rowOff>
    </xdr:from>
    <xdr:to>
      <xdr:col>11</xdr:col>
      <xdr:colOff>82550</xdr:colOff>
      <xdr:row>39</xdr:row>
      <xdr:rowOff>159657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169834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他の類似団体と比較して公債費が低い水準となっていることにより、経常収支比率は類似団体平均と比較して低い値となっている。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２年度においては、地方消費税交付金が増加したことにより、経常一般財源は増となったが、幼保無償化による保育負担金の減等、経常経費充当特定財源が減となったことや、対象者の増による退職手当の増に伴う人件費の増及び地方債の据置期間終了による元金償還額の増に伴う公債費の増等により、経常経費充当一般財源の伸びが大きくなったことにより、比率は前年度と比較して</a:t>
          </a:r>
          <a:r>
            <a:rPr kumimoji="1" lang="en-US" altLang="ja-JP" sz="1100">
              <a:solidFill>
                <a:schemeClr val="tx1"/>
              </a:solidFill>
              <a:latin typeface="ＭＳ Ｐゴシック" panose="020B0600070205080204" pitchFamily="50" charset="-128"/>
              <a:ea typeface="ＭＳ Ｐゴシック" panose="020B0600070205080204" pitchFamily="50" charset="-128"/>
            </a:rPr>
            <a:t>1.1</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義務的経費である扶助費及び公共施設の維持管理費等の物件費の増加が見込まれ、比率の上昇が懸念されるため、維持管理費等については、施設の統廃合等も含めたファシリティマネジメント等を活用して経費の節減を図り、健全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26353</xdr:rowOff>
    </xdr:from>
    <xdr:to>
      <xdr:col>23</xdr:col>
      <xdr:colOff>133350</xdr:colOff>
      <xdr:row>62</xdr:row>
      <xdr:rowOff>92710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56253"/>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77805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7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125413</xdr:rowOff>
    </xdr:from>
    <xdr:to>
      <xdr:col>19</xdr:col>
      <xdr:colOff>133350</xdr:colOff>
      <xdr:row>62</xdr:row>
      <xdr:rowOff>26353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8386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61</xdr:row>
      <xdr:rowOff>125413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2957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61</xdr:row>
      <xdr:rowOff>149543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2957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147003</xdr:rowOff>
    </xdr:from>
    <xdr:to>
      <xdr:col>19</xdr:col>
      <xdr:colOff>184150</xdr:colOff>
      <xdr:row>62</xdr:row>
      <xdr:rowOff>77153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87330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74613</xdr:rowOff>
    </xdr:from>
    <xdr:to>
      <xdr:col>15</xdr:col>
      <xdr:colOff>133350</xdr:colOff>
      <xdr:row>62</xdr:row>
      <xdr:rowOff>4763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14940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98743</xdr:rowOff>
    </xdr:from>
    <xdr:to>
      <xdr:col>7</xdr:col>
      <xdr:colOff>31750</xdr:colOff>
      <xdr:row>62</xdr:row>
      <xdr:rowOff>28893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39070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他の類似団体と比較して物件費が高い水準となっていることにより、類似団体平均と比較してやや高い値となっている。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物件費が高い水準となっているのは、類似団体と比較して公園や保育所などの公共施設が多く、施設の管理費が高くなっていることや、民間委託の推進等により増加していることが考えられる。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は、第６次岡崎市定員適正化計画（令和３年４月１日～令和８年４月１日）に基づき、同計画の目標人数を維持していくことにより、人件費増の抑制を図る一方、公共施設の老朽化に伴う維持管理費の増が見込まれるため、経常経費を中心に物件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5479</xdr:rowOff>
    </xdr:from>
    <xdr:to>
      <xdr:col>23</xdr:col>
      <xdr:colOff>133350</xdr:colOff>
      <xdr:row>84</xdr:row>
      <xdr:rowOff>22949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35829"/>
          <a:ext cx="838200" cy="18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157438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16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153074</xdr:rowOff>
    </xdr:from>
    <xdr:to>
      <xdr:col>19</xdr:col>
      <xdr:colOff>133350</xdr:colOff>
      <xdr:row>83</xdr:row>
      <xdr:rowOff>5479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11974"/>
          <a:ext cx="889000" cy="2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87075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1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124653</xdr:rowOff>
    </xdr:from>
    <xdr:to>
      <xdr:col>15</xdr:col>
      <xdr:colOff>82550</xdr:colOff>
      <xdr:row>82</xdr:row>
      <xdr:rowOff>153074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83553"/>
          <a:ext cx="889000" cy="2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42761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96541</xdr:rowOff>
    </xdr:from>
    <xdr:to>
      <xdr:col>11</xdr:col>
      <xdr:colOff>31750</xdr:colOff>
      <xdr:row>82</xdr:row>
      <xdr:rowOff>124653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55441"/>
          <a:ext cx="889000" cy="2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168451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143599</xdr:rowOff>
    </xdr:from>
    <xdr:to>
      <xdr:col>23</xdr:col>
      <xdr:colOff>184150</xdr:colOff>
      <xdr:row>84</xdr:row>
      <xdr:rowOff>73749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115676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4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126129</xdr:rowOff>
    </xdr:from>
    <xdr:to>
      <xdr:col>19</xdr:col>
      <xdr:colOff>184150</xdr:colOff>
      <xdr:row>83</xdr:row>
      <xdr:rowOff>56279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8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66456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5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102274</xdr:rowOff>
    </xdr:from>
    <xdr:to>
      <xdr:col>15</xdr:col>
      <xdr:colOff>133350</xdr:colOff>
      <xdr:row>83</xdr:row>
      <xdr:rowOff>32424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6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42601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3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73853</xdr:rowOff>
    </xdr:from>
    <xdr:to>
      <xdr:col>11</xdr:col>
      <xdr:colOff>82550</xdr:colOff>
      <xdr:row>83</xdr:row>
      <xdr:rowOff>4003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14180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01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45741</xdr:rowOff>
    </xdr:from>
    <xdr:to>
      <xdr:col>7</xdr:col>
      <xdr:colOff>31750</xdr:colOff>
      <xdr:row>82</xdr:row>
      <xdr:rowOff>147341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157518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7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ものの、類似団体平均と比較すると高い値となっているため、今後も類似団体や近隣市町村の動向に留意しつつ、人事評価制度の適切な運用及び昇給への反映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170543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463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85271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152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119743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119743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841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３年４月１日現在については、保育需要増への体制強化等による民生部門の増及び新型コロナウイルスワクチン接種体制構築への対応により衛生部門の増等があったことにより、職員数が増となったため、類似団体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今後も第６次岡崎市定員適正化計画（令和３年４月１日～令和８年４月１日）に基づき、適正な定員管理に努める。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135467</xdr:rowOff>
    </xdr:from>
    <xdr:to>
      <xdr:col>81</xdr:col>
      <xdr:colOff>44450</xdr:colOff>
      <xdr:row>62</xdr:row>
      <xdr:rowOff>24342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9391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59055</xdr:rowOff>
    </xdr:from>
    <xdr:to>
      <xdr:col>77</xdr:col>
      <xdr:colOff>44450</xdr:colOff>
      <xdr:row>61</xdr:row>
      <xdr:rowOff>135467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17505"/>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59055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054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10795</xdr:rowOff>
    </xdr:from>
    <xdr:to>
      <xdr:col>68</xdr:col>
      <xdr:colOff>152400</xdr:colOff>
      <xdr:row>61</xdr:row>
      <xdr:rowOff>46990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692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144992</xdr:rowOff>
    </xdr:from>
    <xdr:to>
      <xdr:col>81</xdr:col>
      <xdr:colOff>95250</xdr:colOff>
      <xdr:row>62</xdr:row>
      <xdr:rowOff>75142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117069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7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84667</xdr:rowOff>
    </xdr:from>
    <xdr:to>
      <xdr:col>77</xdr:col>
      <xdr:colOff>95250</xdr:colOff>
      <xdr:row>62</xdr:row>
      <xdr:rowOff>14817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8255</xdr:rowOff>
    </xdr:from>
    <xdr:to>
      <xdr:col>73</xdr:col>
      <xdr:colOff>44450</xdr:colOff>
      <xdr:row>61</xdr:row>
      <xdr:rowOff>109855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94632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令和２年度においては、３か年平均の値で示される実質公債費比率について、前年度から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ポイント上昇した。比率が上昇した要因は、令和２年度と入れ替わる平成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年度の数値と比較して、公害防止事業債償還費の減等に伴う災害復旧費等に係る基準財政需要額が減少したこと及び標準財政規模の増加等によるものである。</a:t>
          </a:r>
        </a:p>
        <a:p>
          <a:r>
            <a:rPr kumimoji="1" lang="ja-JP" altLang="en-US" sz="1200">
              <a:latin typeface="ＭＳ Ｐゴシック" panose="020B0600070205080204" pitchFamily="50" charset="-128"/>
              <a:ea typeface="ＭＳ Ｐゴシック" panose="020B0600070205080204" pitchFamily="50" charset="-128"/>
            </a:rPr>
            <a:t>　元利償還金は増加傾向にあるが、令和４年度にピークを迎え、その後は償還が進み減少傾向となる見込みである。また、準元利償還金及び公債費に準ずる債務負担行為に係るものは同水準を維持する見込みである。</a:t>
          </a:r>
        </a:p>
        <a:p>
          <a:r>
            <a:rPr kumimoji="1" lang="ja-JP" altLang="en-US" sz="1200">
              <a:latin typeface="ＭＳ Ｐゴシック" panose="020B0600070205080204" pitchFamily="50" charset="-128"/>
              <a:ea typeface="ＭＳ Ｐゴシック" panose="020B0600070205080204" pitchFamily="50" charset="-128"/>
            </a:rPr>
            <a:t>　今後も公債費の推移に注視しながら、健全な財政運営に努める。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19473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024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80450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3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142663</xdr:rowOff>
    </xdr:from>
    <xdr:to>
      <xdr:col>77</xdr:col>
      <xdr:colOff>44450</xdr:colOff>
      <xdr:row>37</xdr:row>
      <xdr:rowOff>158750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863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142663</xdr:rowOff>
    </xdr:from>
    <xdr:to>
      <xdr:col>72</xdr:col>
      <xdr:colOff>203200</xdr:colOff>
      <xdr:row>37</xdr:row>
      <xdr:rowOff>142663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863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126577</xdr:rowOff>
    </xdr:from>
    <xdr:to>
      <xdr:col>68</xdr:col>
      <xdr:colOff>152400</xdr:colOff>
      <xdr:row>37</xdr:row>
      <xdr:rowOff>142663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702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140123</xdr:rowOff>
    </xdr:from>
    <xdr:to>
      <xdr:col>81</xdr:col>
      <xdr:colOff>95250</xdr:colOff>
      <xdr:row>38</xdr:row>
      <xdr:rowOff>70273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61400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0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91863</xdr:rowOff>
    </xdr:from>
    <xdr:to>
      <xdr:col>73</xdr:col>
      <xdr:colOff>44450</xdr:colOff>
      <xdr:row>38</xdr:row>
      <xdr:rowOff>22013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32190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91863</xdr:rowOff>
    </xdr:from>
    <xdr:to>
      <xdr:col>68</xdr:col>
      <xdr:colOff>203200</xdr:colOff>
      <xdr:row>38</xdr:row>
      <xdr:rowOff>22013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32190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75777</xdr:rowOff>
    </xdr:from>
    <xdr:to>
      <xdr:col>64</xdr:col>
      <xdr:colOff>152400</xdr:colOff>
      <xdr:row>38</xdr:row>
      <xdr:rowOff>5927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16104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は、債務負担行為に基づく支出予定額の増があったものの、公営企業債等繰入見込額の減、地方債現在高の減及び、充当可能特定歳入の増等により、昨年度と比較し改善しており比率は引き続き算定されていない。</a:t>
          </a:r>
        </a:p>
        <a:p>
          <a:r>
            <a:rPr kumimoji="1" lang="ja-JP" altLang="en-US" sz="1200">
              <a:latin typeface="ＭＳ Ｐゴシック" panose="020B0600070205080204" pitchFamily="50" charset="-128"/>
              <a:ea typeface="ＭＳ Ｐゴシック" panose="020B0600070205080204" pitchFamily="50" charset="-128"/>
            </a:rPr>
            <a:t>　本市の近年の地方債残高は、他の類似団体と比較して低い水準を維持し続けている。一方で、長期化する新型コロナウイルス感染症の影響等、社会情勢の先行きは不透明であり、市債の借入、基金の取崩しの増なども予想され将来負担が生ずる可能性もあるため、市債残高及びプライマリーバランスに注視しつつ、世代間の不公平のない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145009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45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50546</xdr:rowOff>
    </xdr:from>
    <xdr:to>
      <xdr:col>68</xdr:col>
      <xdr:colOff>203200</xdr:colOff>
      <xdr:row>15</xdr:row>
      <xdr:rowOff>152146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386,252
374,319
387.20
178,369,123
171,145,370
5,339,272
77,737,003
62,261,249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会計年度任用職員制度の導入により、会計年度任用職員報酬や手当等が皆増となったことに加え、幼保無償化により保育負担金等の経常経費充当特定財源が減となったことに伴い、人件費に充当した経常一般財源が増となったため、比率は前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3.6</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平均と比較するとやや高い値となっており、今後も第６次岡崎市定員適正化計画（令和３年４月１日～令和８年４月１日）に基づき適正な職員数を維持していくことにより、比率が上昇しない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125730</xdr:rowOff>
    </xdr:from>
    <xdr:to>
      <xdr:col>24</xdr:col>
      <xdr:colOff>76200</xdr:colOff>
      <xdr:row>38</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97807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会計年度任用職員制度の導入により、嘱託職員・臨時職員等の賃金が皆減となったことにより、物件費に充当した経常一般財源が減となったため、比率は前年度と比較して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1.1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ポイント改善した。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しかしながら、類似団体平均と比較すると高い値となっているため、経常経費の削減に努めるとともに、公共施設の維持管理費等について、施設の統廃合等も含めたファシリティマネジメント等を活用して経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97064</xdr:rowOff>
    </xdr:from>
    <xdr:to>
      <xdr:col>82</xdr:col>
      <xdr:colOff>107950</xdr:colOff>
      <xdr:row>20</xdr:row>
      <xdr:rowOff>45357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354614"/>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20</xdr:row>
      <xdr:rowOff>45357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65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64407</xdr:rowOff>
    </xdr:from>
    <xdr:to>
      <xdr:col>73</xdr:col>
      <xdr:colOff>180975</xdr:colOff>
      <xdr:row>19</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321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64407</xdr:rowOff>
    </xdr:from>
    <xdr:to>
      <xdr:col>69</xdr:col>
      <xdr:colOff>92075</xdr:colOff>
      <xdr:row>19</xdr:row>
      <xdr:rowOff>75293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321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46264</xdr:rowOff>
    </xdr:from>
    <xdr:to>
      <xdr:col>82</xdr:col>
      <xdr:colOff>158750</xdr:colOff>
      <xdr:row>19</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18341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166007</xdr:rowOff>
    </xdr:from>
    <xdr:to>
      <xdr:col>78</xdr:col>
      <xdr:colOff>120650</xdr:colOff>
      <xdr:row>20</xdr:row>
      <xdr:rowOff>96157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80934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50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13607</xdr:rowOff>
    </xdr:from>
    <xdr:to>
      <xdr:col>69</xdr:col>
      <xdr:colOff>142875</xdr:colOff>
      <xdr:row>19</xdr:row>
      <xdr:rowOff>115207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99984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24493</xdr:rowOff>
    </xdr:from>
    <xdr:to>
      <xdr:col>65</xdr:col>
      <xdr:colOff>53975</xdr:colOff>
      <xdr:row>19</xdr:row>
      <xdr:rowOff>126093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110870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幼児教育・保育無償化の影響に伴う子育て支援施設等利用給付費の増があるものの、会計年度任用職員制度の導入により公立保育園の嘱託職員・臨時職員賃金等が皆減となったことにより、扶助費に充当した経常一般財源が減となったため、比率は前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1.8</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ポイント改善した。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類似団体平均を下回ってはいるものの、本市の障がい福祉サービス費及び障がい児通所給付費は毎年度増加しており、今後も増加が見込まれることから、比率の推移には注視をしていく必要がある。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57</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75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101600</xdr:rowOff>
    </xdr:from>
    <xdr:to>
      <xdr:col>19</xdr:col>
      <xdr:colOff>187325</xdr:colOff>
      <xdr:row>57</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02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101600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9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経常一般財源総額が増となったものの、高齢化に伴う後期高齢者医療特別会計繰出金及び介護保険特別会計繰出金の増等により、繰出金に充当した経常一般財源が増となったため、比率は前年度と比較して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平均を下回ってはいるものの、今後も高齢者の増による繰出金の自然増が見込まれるため、健診の受診促進による重症化予防や介護予防の充実による給付費の上昇抑制を図ることにより、比率が上昇しない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114300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114300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25400</xdr:rowOff>
    </xdr:from>
    <xdr:to>
      <xdr:col>73</xdr:col>
      <xdr:colOff>180975</xdr:colOff>
      <xdr:row>56</xdr:row>
      <xdr:rowOff>114300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26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25400</xdr:rowOff>
    </xdr:from>
    <xdr:to>
      <xdr:col>69</xdr:col>
      <xdr:colOff>92075</xdr:colOff>
      <xdr:row>56</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80027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146050</xdr:rowOff>
    </xdr:from>
    <xdr:to>
      <xdr:col>69</xdr:col>
      <xdr:colOff>142875</xdr:colOff>
      <xdr:row>56</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令和２年度においては、経常一般財源総額が増となったものの、病院事業会計への救急医療運営費負担金の増等により、補助費等に充当した経常一般財源が増となったことにより、比率は前年度と比較して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0.1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ポイント上昇した。</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類似団体平均と比較すると高い値となっているため、補助金等交付基準に基づき、市費単独補助金の見直しや廃止を進めることにより補助金の適正化を図るなど、比率が上昇しないよう努める。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77470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70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77470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07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77470</xdr:rowOff>
    </xdr:from>
    <xdr:to>
      <xdr:col>73</xdr:col>
      <xdr:colOff>180975</xdr:colOff>
      <xdr:row>35</xdr:row>
      <xdr:rowOff>85090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78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85090</xdr:rowOff>
    </xdr:from>
    <xdr:to>
      <xdr:col>69</xdr:col>
      <xdr:colOff>92075</xdr:colOff>
      <xdr:row>35</xdr:row>
      <xdr:rowOff>107950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85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170197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105427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26670</xdr:rowOff>
    </xdr:from>
    <xdr:to>
      <xdr:col>74</xdr:col>
      <xdr:colOff>31750</xdr:colOff>
      <xdr:row>35</xdr:row>
      <xdr:rowOff>128270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34290</xdr:rowOff>
    </xdr:from>
    <xdr:to>
      <xdr:col>69</xdr:col>
      <xdr:colOff>142875</xdr:colOff>
      <xdr:row>35</xdr:row>
      <xdr:rowOff>135890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120667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143527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tx1"/>
              </a:solidFill>
              <a:latin typeface="ＭＳ Ｐゴシック" panose="020B0600070205080204" pitchFamily="50" charset="-128"/>
              <a:ea typeface="ＭＳ Ｐゴシック" panose="020B0600070205080204" pitchFamily="50" charset="-128"/>
            </a:rPr>
            <a:t>　令和２年度においては、平成</a:t>
          </a:r>
          <a:r>
            <a:rPr kumimoji="1" lang="en-US" altLang="ja-JP" sz="1150">
              <a:solidFill>
                <a:schemeClr val="tx1"/>
              </a:solidFill>
              <a:latin typeface="ＭＳ Ｐゴシック" panose="020B0600070205080204" pitchFamily="50" charset="-128"/>
              <a:ea typeface="ＭＳ Ｐゴシック" panose="020B0600070205080204" pitchFamily="50" charset="-128"/>
            </a:rPr>
            <a:t>29</a:t>
          </a:r>
          <a:r>
            <a:rPr kumimoji="1" lang="ja-JP" altLang="en-US" sz="1150">
              <a:solidFill>
                <a:schemeClr val="tx1"/>
              </a:solidFill>
              <a:latin typeface="ＭＳ Ｐゴシック" panose="020B0600070205080204" pitchFamily="50" charset="-128"/>
              <a:ea typeface="ＭＳ Ｐゴシック" panose="020B0600070205080204" pitchFamily="50" charset="-128"/>
            </a:rPr>
            <a:t>年度に行ったこども発達センターの整備に係る償還が開始したこと等により、比率は前年度と比較して</a:t>
          </a:r>
          <a:r>
            <a:rPr kumimoji="1" lang="en-US" altLang="ja-JP" sz="1150">
              <a:solidFill>
                <a:schemeClr val="tx1"/>
              </a:solidFill>
              <a:latin typeface="ＭＳ Ｐゴシック" panose="020B0600070205080204" pitchFamily="50" charset="-128"/>
              <a:ea typeface="ＭＳ Ｐゴシック" panose="020B0600070205080204" pitchFamily="50" charset="-128"/>
            </a:rPr>
            <a:t>0.1</a:t>
          </a:r>
          <a:r>
            <a:rPr kumimoji="1" lang="ja-JP" altLang="en-US" sz="1150">
              <a:solidFill>
                <a:schemeClr val="tx1"/>
              </a:solidFill>
              <a:latin typeface="ＭＳ Ｐゴシック" panose="020B0600070205080204" pitchFamily="50" charset="-128"/>
              <a:ea typeface="ＭＳ Ｐゴシック" panose="020B0600070205080204" pitchFamily="50" charset="-128"/>
            </a:rPr>
            <a:t>ポイント上昇した。</a:t>
          </a:r>
          <a:endParaRPr kumimoji="1" lang="en-US" altLang="ja-JP" sz="11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50">
              <a:solidFill>
                <a:schemeClr val="tx1"/>
              </a:solidFill>
              <a:latin typeface="ＭＳ Ｐゴシック" panose="020B0600070205080204" pitchFamily="50" charset="-128"/>
              <a:ea typeface="ＭＳ Ｐゴシック" panose="020B0600070205080204" pitchFamily="50" charset="-128"/>
            </a:rPr>
            <a:t>　地方債の借入れについては、小中学校普通教室空調整備事業の完了等、前年度と比較して普通建設事業費が減少したことに伴い、借入額は減となった。地方債残高は減少に転じ、引き続きプライマリーバランスは黒字を維持している。</a:t>
          </a:r>
        </a:p>
        <a:p>
          <a:r>
            <a:rPr kumimoji="1" lang="ja-JP" altLang="en-US" sz="115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chemeClr val="tx1"/>
              </a:solidFill>
              <a:latin typeface="ＭＳ Ｐゴシック" panose="020B0600070205080204" pitchFamily="50" charset="-128"/>
              <a:ea typeface="ＭＳ Ｐゴシック" panose="020B0600070205080204" pitchFamily="50" charset="-128"/>
            </a:rPr>
            <a:t>今後も市債残高には十分注視し、計画的な借入れを行うことで、公債費負担の抑制に努める。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43180</xdr:rowOff>
    </xdr:from>
    <xdr:to>
      <xdr:col>24</xdr:col>
      <xdr:colOff>25400</xdr:colOff>
      <xdr:row>74</xdr:row>
      <xdr:rowOff>50800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730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27940</xdr:rowOff>
    </xdr:from>
    <xdr:to>
      <xdr:col>19</xdr:col>
      <xdr:colOff>187325</xdr:colOff>
      <xdr:row>74</xdr:row>
      <xdr:rowOff>43180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2715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27940</xdr:rowOff>
    </xdr:from>
    <xdr:to>
      <xdr:col>15</xdr:col>
      <xdr:colOff>98425</xdr:colOff>
      <xdr:row>74</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2715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81280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2738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163830</xdr:rowOff>
    </xdr:from>
    <xdr:to>
      <xdr:col>20</xdr:col>
      <xdr:colOff>38100</xdr:colOff>
      <xdr:row>74</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104157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148590</xdr:rowOff>
    </xdr:from>
    <xdr:to>
      <xdr:col>15</xdr:col>
      <xdr:colOff>149225</xdr:colOff>
      <xdr:row>74</xdr:row>
      <xdr:rowOff>78740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88917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0</xdr:rowOff>
    </xdr:from>
    <xdr:to>
      <xdr:col>11</xdr:col>
      <xdr:colOff>60325</xdr:colOff>
      <xdr:row>74</xdr:row>
      <xdr:rowOff>101600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30480</xdr:rowOff>
    </xdr:from>
    <xdr:to>
      <xdr:col>6</xdr:col>
      <xdr:colOff>171450</xdr:colOff>
      <xdr:row>74</xdr:row>
      <xdr:rowOff>132080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142257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物件費と補助費等の比率が他の類似団体と比較して高いため、公債費以外の比率についても類似団体平均と比較して高い値となっている。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令和２年度においては、経常一般財源の総額は増となったものの、それ以上に主に人件費に充当した経常一般財源が増となったことにより、比率は前年度と比較して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今後も経常経費の削減に努める。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77</xdr:row>
      <xdr:rowOff>130811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2562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54611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1800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149861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30886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127000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3088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52088</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109886</xdr:rowOff>
    </xdr:from>
    <xdr:to>
      <xdr:col>29</xdr:col>
      <xdr:colOff>127000</xdr:colOff>
      <xdr:row>18</xdr:row>
      <xdr:rowOff>64806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72161"/>
          <a:ext cx="647700" cy="126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9593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2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59868</xdr:rowOff>
    </xdr:from>
    <xdr:to>
      <xdr:col>26</xdr:col>
      <xdr:colOff>50800</xdr:colOff>
      <xdr:row>18</xdr:row>
      <xdr:rowOff>64806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93593"/>
          <a:ext cx="698500" cy="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20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59868</xdr:rowOff>
    </xdr:from>
    <xdr:to>
      <xdr:col>22</xdr:col>
      <xdr:colOff>114300</xdr:colOff>
      <xdr:row>18</xdr:row>
      <xdr:rowOff>116012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93593"/>
          <a:ext cx="698500" cy="56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47830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116012</xdr:rowOff>
    </xdr:from>
    <xdr:to>
      <xdr:col>18</xdr:col>
      <xdr:colOff>177800</xdr:colOff>
      <xdr:row>19</xdr:row>
      <xdr:rowOff>4912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49737"/>
          <a:ext cx="698500" cy="60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67124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89115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59086</xdr:rowOff>
    </xdr:from>
    <xdr:to>
      <xdr:col>29</xdr:col>
      <xdr:colOff>177800</xdr:colOff>
      <xdr:row>17</xdr:row>
      <xdr:rowOff>160686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21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31163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9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14006</xdr:rowOff>
    </xdr:from>
    <xdr:to>
      <xdr:col>26</xdr:col>
      <xdr:colOff>101600</xdr:colOff>
      <xdr:row>18</xdr:row>
      <xdr:rowOff>115606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47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100383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34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9068</xdr:rowOff>
    </xdr:from>
    <xdr:to>
      <xdr:col>22</xdr:col>
      <xdr:colOff>165100</xdr:colOff>
      <xdr:row>18</xdr:row>
      <xdr:rowOff>110668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2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95445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2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65212</xdr:rowOff>
    </xdr:from>
    <xdr:to>
      <xdr:col>19</xdr:col>
      <xdr:colOff>38100</xdr:colOff>
      <xdr:row>18</xdr:row>
      <xdr:rowOff>166812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98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151589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8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125562</xdr:rowOff>
    </xdr:from>
    <xdr:to>
      <xdr:col>15</xdr:col>
      <xdr:colOff>101600</xdr:colOff>
      <xdr:row>19</xdr:row>
      <xdr:rowOff>55712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59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40489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4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56515</xdr:rowOff>
    </xdr:from>
    <xdr:to>
      <xdr:col>29</xdr:col>
      <xdr:colOff>127000</xdr:colOff>
      <xdr:row>37</xdr:row>
      <xdr:rowOff>86538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81215"/>
          <a:ext cx="647700" cy="30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317555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86538</xdr:rowOff>
    </xdr:from>
    <xdr:to>
      <xdr:col>26</xdr:col>
      <xdr:colOff>50800</xdr:colOff>
      <xdr:row>37</xdr:row>
      <xdr:rowOff>135877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11238"/>
          <a:ext cx="698500" cy="49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135877</xdr:rowOff>
    </xdr:from>
    <xdr:to>
      <xdr:col>22</xdr:col>
      <xdr:colOff>114300</xdr:colOff>
      <xdr:row>37</xdr:row>
      <xdr:rowOff>146393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60577"/>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126505</xdr:rowOff>
    </xdr:from>
    <xdr:to>
      <xdr:col>18</xdr:col>
      <xdr:colOff>177800</xdr:colOff>
      <xdr:row>37</xdr:row>
      <xdr:rowOff>146393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51205"/>
          <a:ext cx="6985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219753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188625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5715</xdr:rowOff>
    </xdr:from>
    <xdr:to>
      <xdr:col>29</xdr:col>
      <xdr:colOff>177800</xdr:colOff>
      <xdr:row>37</xdr:row>
      <xdr:rowOff>107315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85742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3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35738</xdr:rowOff>
    </xdr:from>
    <xdr:to>
      <xdr:col>26</xdr:col>
      <xdr:colOff>101600</xdr:colOff>
      <xdr:row>37</xdr:row>
      <xdr:rowOff>137338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60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122115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46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85077</xdr:rowOff>
    </xdr:from>
    <xdr:to>
      <xdr:col>22</xdr:col>
      <xdr:colOff>165100</xdr:colOff>
      <xdr:row>37</xdr:row>
      <xdr:rowOff>186677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09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171454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9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95593</xdr:rowOff>
    </xdr:from>
    <xdr:to>
      <xdr:col>19</xdr:col>
      <xdr:colOff>38100</xdr:colOff>
      <xdr:row>37</xdr:row>
      <xdr:rowOff>197193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20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181970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0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75705</xdr:rowOff>
    </xdr:from>
    <xdr:to>
      <xdr:col>15</xdr:col>
      <xdr:colOff>101600</xdr:colOff>
      <xdr:row>37</xdr:row>
      <xdr:rowOff>177305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0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162082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386,252
374,319
387.20
178,369,123
171,145,370
5,339,272
77,737,003
62,261,249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164617</xdr:rowOff>
    </xdr:from>
    <xdr:to>
      <xdr:col>24</xdr:col>
      <xdr:colOff>63500</xdr:colOff>
      <xdr:row>37</xdr:row>
      <xdr:rowOff>41631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5367"/>
          <a:ext cx="838200" cy="2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29644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58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41272</xdr:rowOff>
    </xdr:from>
    <xdr:to>
      <xdr:col>19</xdr:col>
      <xdr:colOff>177800</xdr:colOff>
      <xdr:row>37</xdr:row>
      <xdr:rowOff>41631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4922"/>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90343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41272</xdr:rowOff>
    </xdr:from>
    <xdr:to>
      <xdr:col>15</xdr:col>
      <xdr:colOff>50800</xdr:colOff>
      <xdr:row>37</xdr:row>
      <xdr:rowOff>58482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4922"/>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58482</xdr:rowOff>
    </xdr:from>
    <xdr:to>
      <xdr:col>10</xdr:col>
      <xdr:colOff>114300</xdr:colOff>
      <xdr:row>37</xdr:row>
      <xdr:rowOff>73014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2132"/>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99258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105594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3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113817</xdr:rowOff>
    </xdr:from>
    <xdr:to>
      <xdr:col>24</xdr:col>
      <xdr:colOff>114300</xdr:colOff>
      <xdr:row>36</xdr:row>
      <xdr:rowOff>43967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92244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9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162281</xdr:rowOff>
    </xdr:from>
    <xdr:to>
      <xdr:col>20</xdr:col>
      <xdr:colOff>38100</xdr:colOff>
      <xdr:row>37</xdr:row>
      <xdr:rowOff>92431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83558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161922</xdr:rowOff>
    </xdr:from>
    <xdr:to>
      <xdr:col>15</xdr:col>
      <xdr:colOff>101600</xdr:colOff>
      <xdr:row>37</xdr:row>
      <xdr:rowOff>92072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83199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7682</xdr:rowOff>
    </xdr:from>
    <xdr:to>
      <xdr:col>10</xdr:col>
      <xdr:colOff>165100</xdr:colOff>
      <xdr:row>37</xdr:row>
      <xdr:rowOff>109282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100409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22214</xdr:rowOff>
    </xdr:from>
    <xdr:to>
      <xdr:col>6</xdr:col>
      <xdr:colOff>38100</xdr:colOff>
      <xdr:row>37</xdr:row>
      <xdr:rowOff>123814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114941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16759</xdr:rowOff>
    </xdr:from>
    <xdr:to>
      <xdr:col>24</xdr:col>
      <xdr:colOff>63500</xdr:colOff>
      <xdr:row>56</xdr:row>
      <xdr:rowOff>128339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17959"/>
          <a:ext cx="838200" cy="11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73499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128339</xdr:rowOff>
    </xdr:from>
    <xdr:to>
      <xdr:col>19</xdr:col>
      <xdr:colOff>177800</xdr:colOff>
      <xdr:row>56</xdr:row>
      <xdr:rowOff>157668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29539"/>
          <a:ext cx="889000" cy="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87581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157668</xdr:rowOff>
    </xdr:from>
    <xdr:to>
      <xdr:col>15</xdr:col>
      <xdr:colOff>50800</xdr:colOff>
      <xdr:row>56</xdr:row>
      <xdr:rowOff>170813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58868"/>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136982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170813</xdr:rowOff>
    </xdr:from>
    <xdr:to>
      <xdr:col>10</xdr:col>
      <xdr:colOff>114300</xdr:colOff>
      <xdr:row>57</xdr:row>
      <xdr:rowOff>19296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2013"/>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18063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163225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137409</xdr:rowOff>
    </xdr:from>
    <xdr:to>
      <xdr:col>24</xdr:col>
      <xdr:colOff>114300</xdr:colOff>
      <xdr:row>56</xdr:row>
      <xdr:rowOff>67559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160286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1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77539</xdr:rowOff>
    </xdr:from>
    <xdr:to>
      <xdr:col>20</xdr:col>
      <xdr:colOff>38100</xdr:colOff>
      <xdr:row>57</xdr:row>
      <xdr:rowOff>7689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24216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5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106868</xdr:rowOff>
    </xdr:from>
    <xdr:to>
      <xdr:col>15</xdr:col>
      <xdr:colOff>101600</xdr:colOff>
      <xdr:row>57</xdr:row>
      <xdr:rowOff>37018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0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53545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8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120013</xdr:rowOff>
    </xdr:from>
    <xdr:to>
      <xdr:col>10</xdr:col>
      <xdr:colOff>165100</xdr:colOff>
      <xdr:row>57</xdr:row>
      <xdr:rowOff>50163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66690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9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139946</xdr:rowOff>
    </xdr:from>
    <xdr:to>
      <xdr:col>6</xdr:col>
      <xdr:colOff>38100</xdr:colOff>
      <xdr:row>57</xdr:row>
      <xdr:rowOff>70096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4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1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15494</xdr:rowOff>
    </xdr:from>
    <xdr:to>
      <xdr:col>24</xdr:col>
      <xdr:colOff>63500</xdr:colOff>
      <xdr:row>78</xdr:row>
      <xdr:rowOff>23037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8594"/>
          <a:ext cx="8382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23037</xdr:rowOff>
    </xdr:from>
    <xdr:to>
      <xdr:col>19</xdr:col>
      <xdr:colOff>177800</xdr:colOff>
      <xdr:row>78</xdr:row>
      <xdr:rowOff>32486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96137"/>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32029</xdr:rowOff>
    </xdr:from>
    <xdr:to>
      <xdr:col>15</xdr:col>
      <xdr:colOff>50800</xdr:colOff>
      <xdr:row>78</xdr:row>
      <xdr:rowOff>32486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512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171017</xdr:rowOff>
    </xdr:from>
    <xdr:to>
      <xdr:col>10</xdr:col>
      <xdr:colOff>114300</xdr:colOff>
      <xdr:row>78</xdr:row>
      <xdr:rowOff>32029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72667"/>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141115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136144</xdr:rowOff>
    </xdr:from>
    <xdr:to>
      <xdr:col>24</xdr:col>
      <xdr:colOff>114300</xdr:colOff>
      <xdr:row>78</xdr:row>
      <xdr:rowOff>66294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114571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143687</xdr:rowOff>
    </xdr:from>
    <xdr:to>
      <xdr:col>20</xdr:col>
      <xdr:colOff>38100</xdr:colOff>
      <xdr:row>78</xdr:row>
      <xdr:rowOff>73837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64964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153136</xdr:rowOff>
    </xdr:from>
    <xdr:to>
      <xdr:col>15</xdr:col>
      <xdr:colOff>101600</xdr:colOff>
      <xdr:row>78</xdr:row>
      <xdr:rowOff>83286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74413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152679</xdr:rowOff>
    </xdr:from>
    <xdr:to>
      <xdr:col>10</xdr:col>
      <xdr:colOff>165100</xdr:colOff>
      <xdr:row>78</xdr:row>
      <xdr:rowOff>82829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73956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120217</xdr:rowOff>
    </xdr:from>
    <xdr:to>
      <xdr:col>6</xdr:col>
      <xdr:colOff>38100</xdr:colOff>
      <xdr:row>78</xdr:row>
      <xdr:rowOff>50367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41494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7023</xdr:rowOff>
    </xdr:from>
    <xdr:to>
      <xdr:col>24</xdr:col>
      <xdr:colOff>63500</xdr:colOff>
      <xdr:row>98</xdr:row>
      <xdr:rowOff>24892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09123"/>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136898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81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24892</xdr:rowOff>
    </xdr:from>
    <xdr:to>
      <xdr:col>19</xdr:col>
      <xdr:colOff>177800</xdr:colOff>
      <xdr:row>98</xdr:row>
      <xdr:rowOff>62230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26992"/>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5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49912</xdr:rowOff>
    </xdr:from>
    <xdr:to>
      <xdr:col>15</xdr:col>
      <xdr:colOff>50800</xdr:colOff>
      <xdr:row>98</xdr:row>
      <xdr:rowOff>62230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52012"/>
          <a:ext cx="889000" cy="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49912</xdr:rowOff>
    </xdr:from>
    <xdr:to>
      <xdr:col>10</xdr:col>
      <xdr:colOff>114300</xdr:colOff>
      <xdr:row>98</xdr:row>
      <xdr:rowOff>61443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52012"/>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168712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22877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127673</xdr:rowOff>
    </xdr:from>
    <xdr:to>
      <xdr:col>24</xdr:col>
      <xdr:colOff>114300</xdr:colOff>
      <xdr:row>98</xdr:row>
      <xdr:rowOff>57823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5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42600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145542</xdr:rowOff>
    </xdr:from>
    <xdr:to>
      <xdr:col>20</xdr:col>
      <xdr:colOff>38100</xdr:colOff>
      <xdr:row>98</xdr:row>
      <xdr:rowOff>75692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66819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11430</xdr:rowOff>
    </xdr:from>
    <xdr:to>
      <xdr:col>15</xdr:col>
      <xdr:colOff>101600</xdr:colOff>
      <xdr:row>98</xdr:row>
      <xdr:rowOff>113030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104157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0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170562</xdr:rowOff>
    </xdr:from>
    <xdr:to>
      <xdr:col>10</xdr:col>
      <xdr:colOff>165100</xdr:colOff>
      <xdr:row>98</xdr:row>
      <xdr:rowOff>100712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91839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10643</xdr:rowOff>
    </xdr:from>
    <xdr:to>
      <xdr:col>6</xdr:col>
      <xdr:colOff>38100</xdr:colOff>
      <xdr:row>98</xdr:row>
      <xdr:rowOff>112243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1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103370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0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33599</xdr:rowOff>
    </xdr:from>
    <xdr:to>
      <xdr:col>55</xdr:col>
      <xdr:colOff>0</xdr:colOff>
      <xdr:row>37</xdr:row>
      <xdr:rowOff>163497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691449"/>
          <a:ext cx="838200" cy="8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159631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474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163497</xdr:rowOff>
    </xdr:from>
    <xdr:to>
      <xdr:col>50</xdr:col>
      <xdr:colOff>114300</xdr:colOff>
      <xdr:row>38</xdr:row>
      <xdr:rowOff>2860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07147"/>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673</xdr:rowOff>
    </xdr:from>
    <xdr:to>
      <xdr:col>45</xdr:col>
      <xdr:colOff>177800</xdr:colOff>
      <xdr:row>38</xdr:row>
      <xdr:rowOff>2860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515773"/>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168999</xdr:rowOff>
    </xdr:from>
    <xdr:to>
      <xdr:col>41</xdr:col>
      <xdr:colOff>50800</xdr:colOff>
      <xdr:row>38</xdr:row>
      <xdr:rowOff>673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512649"/>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44330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55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154249</xdr:rowOff>
    </xdr:from>
    <xdr:to>
      <xdr:col>55</xdr:col>
      <xdr:colOff>50800</xdr:colOff>
      <xdr:row>33</xdr:row>
      <xdr:rowOff>84399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6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115180</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0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112697</xdr:rowOff>
    </xdr:from>
    <xdr:to>
      <xdr:col>50</xdr:col>
      <xdr:colOff>165100</xdr:colOff>
      <xdr:row>38</xdr:row>
      <xdr:rowOff>42847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5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33974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4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123510</xdr:rowOff>
    </xdr:from>
    <xdr:to>
      <xdr:col>46</xdr:col>
      <xdr:colOff>38100</xdr:colOff>
      <xdr:row>38</xdr:row>
      <xdr:rowOff>53660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6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44787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5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121323</xdr:rowOff>
    </xdr:from>
    <xdr:to>
      <xdr:col>41</xdr:col>
      <xdr:colOff>101600</xdr:colOff>
      <xdr:row>38</xdr:row>
      <xdr:rowOff>51473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68000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24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118199</xdr:rowOff>
    </xdr:from>
    <xdr:to>
      <xdr:col>36</xdr:col>
      <xdr:colOff>165100</xdr:colOff>
      <xdr:row>38</xdr:row>
      <xdr:rowOff>48349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6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39476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5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82942</xdr:rowOff>
    </xdr:from>
    <xdr:to>
      <xdr:col>55</xdr:col>
      <xdr:colOff>0</xdr:colOff>
      <xdr:row>56</xdr:row>
      <xdr:rowOff>152143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341242"/>
          <a:ext cx="838200" cy="4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59672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8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82942</xdr:rowOff>
    </xdr:from>
    <xdr:to>
      <xdr:col>50</xdr:col>
      <xdr:colOff>114300</xdr:colOff>
      <xdr:row>56</xdr:row>
      <xdr:rowOff>106831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341242"/>
          <a:ext cx="889000" cy="36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106831</xdr:rowOff>
    </xdr:from>
    <xdr:to>
      <xdr:col>45</xdr:col>
      <xdr:colOff>177800</xdr:colOff>
      <xdr:row>56</xdr:row>
      <xdr:rowOff>109525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708031"/>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51701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109525</xdr:rowOff>
    </xdr:from>
    <xdr:to>
      <xdr:col>41</xdr:col>
      <xdr:colOff>50800</xdr:colOff>
      <xdr:row>56</xdr:row>
      <xdr:rowOff>159931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710725"/>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25068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52713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101343</xdr:rowOff>
    </xdr:from>
    <xdr:to>
      <xdr:col>55</xdr:col>
      <xdr:colOff>50800</xdr:colOff>
      <xdr:row>57</xdr:row>
      <xdr:rowOff>31493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79770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32142</xdr:rowOff>
    </xdr:from>
    <xdr:to>
      <xdr:col>50</xdr:col>
      <xdr:colOff>165100</xdr:colOff>
      <xdr:row>54</xdr:row>
      <xdr:rowOff>133742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2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150269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0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56031</xdr:rowOff>
    </xdr:from>
    <xdr:to>
      <xdr:col>46</xdr:col>
      <xdr:colOff>38100</xdr:colOff>
      <xdr:row>56</xdr:row>
      <xdr:rowOff>157631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2708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43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58725</xdr:rowOff>
    </xdr:from>
    <xdr:to>
      <xdr:col>41</xdr:col>
      <xdr:colOff>101600</xdr:colOff>
      <xdr:row>56</xdr:row>
      <xdr:rowOff>160325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5402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43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109131</xdr:rowOff>
    </xdr:from>
    <xdr:to>
      <xdr:col>36</xdr:col>
      <xdr:colOff>165100</xdr:colOff>
      <xdr:row>57</xdr:row>
      <xdr:rowOff>39281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1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55808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4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32258</xdr:rowOff>
    </xdr:from>
    <xdr:to>
      <xdr:col>55</xdr:col>
      <xdr:colOff>0</xdr:colOff>
      <xdr:row>77</xdr:row>
      <xdr:rowOff>112246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062458"/>
          <a:ext cx="838200" cy="25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32258</xdr:rowOff>
    </xdr:from>
    <xdr:to>
      <xdr:col>50</xdr:col>
      <xdr:colOff>114300</xdr:colOff>
      <xdr:row>76</xdr:row>
      <xdr:rowOff>106507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062458"/>
          <a:ext cx="889000" cy="7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64310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73292</xdr:rowOff>
    </xdr:from>
    <xdr:to>
      <xdr:col>45</xdr:col>
      <xdr:colOff>177800</xdr:colOff>
      <xdr:row>76</xdr:row>
      <xdr:rowOff>106507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03492"/>
          <a:ext cx="889000" cy="3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122328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73292</xdr:rowOff>
    </xdr:from>
    <xdr:to>
      <xdr:col>41</xdr:col>
      <xdr:colOff>50800</xdr:colOff>
      <xdr:row>77</xdr:row>
      <xdr:rowOff>33446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03492"/>
          <a:ext cx="889000" cy="1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29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61446</xdr:rowOff>
    </xdr:from>
    <xdr:to>
      <xdr:col>55</xdr:col>
      <xdr:colOff>50800</xdr:colOff>
      <xdr:row>77</xdr:row>
      <xdr:rowOff>163046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39873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4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152908</xdr:rowOff>
    </xdr:from>
    <xdr:to>
      <xdr:col>50</xdr:col>
      <xdr:colOff>165100</xdr:colOff>
      <xdr:row>76</xdr:row>
      <xdr:rowOff>83058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99585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7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55707</xdr:rowOff>
    </xdr:from>
    <xdr:to>
      <xdr:col>46</xdr:col>
      <xdr:colOff>38100</xdr:colOff>
      <xdr:row>76</xdr:row>
      <xdr:rowOff>157307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0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2384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6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22492</xdr:rowOff>
    </xdr:from>
    <xdr:to>
      <xdr:col>41</xdr:col>
      <xdr:colOff>101600</xdr:colOff>
      <xdr:row>76</xdr:row>
      <xdr:rowOff>124092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140619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154096</xdr:rowOff>
    </xdr:from>
    <xdr:to>
      <xdr:col>36</xdr:col>
      <xdr:colOff>165100</xdr:colOff>
      <xdr:row>77</xdr:row>
      <xdr:rowOff>84246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75373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27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30037</xdr:rowOff>
    </xdr:from>
    <xdr:to>
      <xdr:col>55</xdr:col>
      <xdr:colOff>0</xdr:colOff>
      <xdr:row>96</xdr:row>
      <xdr:rowOff>44211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489237"/>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44211</xdr:rowOff>
    </xdr:from>
    <xdr:to>
      <xdr:col>50</xdr:col>
      <xdr:colOff>114300</xdr:colOff>
      <xdr:row>97</xdr:row>
      <xdr:rowOff>91580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03411"/>
          <a:ext cx="889000" cy="21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17998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91580</xdr:rowOff>
    </xdr:from>
    <xdr:to>
      <xdr:col>45</xdr:col>
      <xdr:colOff>177800</xdr:colOff>
      <xdr:row>97</xdr:row>
      <xdr:rowOff>111565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22230"/>
          <a:ext cx="889000" cy="1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4859</xdr:rowOff>
    </xdr:from>
    <xdr:to>
      <xdr:col>41</xdr:col>
      <xdr:colOff>50800</xdr:colOff>
      <xdr:row>97</xdr:row>
      <xdr:rowOff>111565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635509"/>
          <a:ext cx="889000" cy="10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101528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107625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150687</xdr:rowOff>
    </xdr:from>
    <xdr:to>
      <xdr:col>55</xdr:col>
      <xdr:colOff>50800</xdr:colOff>
      <xdr:row>96</xdr:row>
      <xdr:rowOff>80837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3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2114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8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164861</xdr:rowOff>
    </xdr:from>
    <xdr:to>
      <xdr:col>50</xdr:col>
      <xdr:colOff>165100</xdr:colOff>
      <xdr:row>96</xdr:row>
      <xdr:rowOff>95011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111538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2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40780</xdr:rowOff>
    </xdr:from>
    <xdr:to>
      <xdr:col>46</xdr:col>
      <xdr:colOff>38100</xdr:colOff>
      <xdr:row>97</xdr:row>
      <xdr:rowOff>142380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133507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6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60765</xdr:rowOff>
    </xdr:from>
    <xdr:to>
      <xdr:col>41</xdr:col>
      <xdr:colOff>101600</xdr:colOff>
      <xdr:row>97</xdr:row>
      <xdr:rowOff>162365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9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153492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125509</xdr:rowOff>
    </xdr:from>
    <xdr:to>
      <xdr:col>36</xdr:col>
      <xdr:colOff>165100</xdr:colOff>
      <xdr:row>97</xdr:row>
      <xdr:rowOff>55659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8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72186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41669</xdr:rowOff>
    </xdr:from>
    <xdr:to>
      <xdr:col>85</xdr:col>
      <xdr:colOff>127000</xdr:colOff>
      <xdr:row>39</xdr:row>
      <xdr:rowOff>44069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728219"/>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130865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7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40145</xdr:rowOff>
    </xdr:from>
    <xdr:to>
      <xdr:col>81</xdr:col>
      <xdr:colOff>50800</xdr:colOff>
      <xdr:row>39</xdr:row>
      <xdr:rowOff>44069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26695"/>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40145</xdr:rowOff>
    </xdr:from>
    <xdr:to>
      <xdr:col>76</xdr:col>
      <xdr:colOff>114300</xdr:colOff>
      <xdr:row>39</xdr:row>
      <xdr:rowOff>43669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26695"/>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43173</xdr:rowOff>
    </xdr:from>
    <xdr:to>
      <xdr:col>71</xdr:col>
      <xdr:colOff>177800</xdr:colOff>
      <xdr:row>39</xdr:row>
      <xdr:rowOff>43669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29723"/>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162319</xdr:rowOff>
    </xdr:from>
    <xdr:to>
      <xdr:col>85</xdr:col>
      <xdr:colOff>177800</xdr:colOff>
      <xdr:row>39</xdr:row>
      <xdr:rowOff>92469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86415</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0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164719</xdr:rowOff>
    </xdr:from>
    <xdr:to>
      <xdr:col>81</xdr:col>
      <xdr:colOff>101600</xdr:colOff>
      <xdr:row>39</xdr:row>
      <xdr:rowOff>94869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85996</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77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160795</xdr:rowOff>
    </xdr:from>
    <xdr:to>
      <xdr:col>76</xdr:col>
      <xdr:colOff>165100</xdr:colOff>
      <xdr:row>39</xdr:row>
      <xdr:rowOff>90945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82072</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164319</xdr:rowOff>
    </xdr:from>
    <xdr:to>
      <xdr:col>72</xdr:col>
      <xdr:colOff>38100</xdr:colOff>
      <xdr:row>39</xdr:row>
      <xdr:rowOff>94469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85596</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46333" y="6772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163823</xdr:rowOff>
    </xdr:from>
    <xdr:to>
      <xdr:col>67</xdr:col>
      <xdr:colOff>101600</xdr:colOff>
      <xdr:row>39</xdr:row>
      <xdr:rowOff>93973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85100</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57333" y="6771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101295</xdr:rowOff>
    </xdr:from>
    <xdr:to>
      <xdr:col>85</xdr:col>
      <xdr:colOff>127000</xdr:colOff>
      <xdr:row>76</xdr:row>
      <xdr:rowOff>108359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31495"/>
          <a:ext cx="8382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129357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47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108359</xdr:rowOff>
    </xdr:from>
    <xdr:to>
      <xdr:col>81</xdr:col>
      <xdr:colOff>50800</xdr:colOff>
      <xdr:row>76</xdr:row>
      <xdr:rowOff>119790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13855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37612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3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111080</xdr:rowOff>
    </xdr:from>
    <xdr:to>
      <xdr:col>76</xdr:col>
      <xdr:colOff>114300</xdr:colOff>
      <xdr:row>76</xdr:row>
      <xdr:rowOff>119790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141280"/>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24078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3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95169</xdr:rowOff>
    </xdr:from>
    <xdr:to>
      <xdr:col>71</xdr:col>
      <xdr:colOff>177800</xdr:colOff>
      <xdr:row>76</xdr:row>
      <xdr:rowOff>111080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125369"/>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23141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3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14546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3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50495</xdr:rowOff>
    </xdr:from>
    <xdr:to>
      <xdr:col>85</xdr:col>
      <xdr:colOff>177800</xdr:colOff>
      <xdr:row>76</xdr:row>
      <xdr:rowOff>152095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136872</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9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57559</xdr:rowOff>
    </xdr:from>
    <xdr:to>
      <xdr:col>81</xdr:col>
      <xdr:colOff>101600</xdr:colOff>
      <xdr:row>76</xdr:row>
      <xdr:rowOff>159159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8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150286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1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68990</xdr:rowOff>
    </xdr:from>
    <xdr:to>
      <xdr:col>76</xdr:col>
      <xdr:colOff>165100</xdr:colOff>
      <xdr:row>76</xdr:row>
      <xdr:rowOff>170590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161717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19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60280</xdr:rowOff>
    </xdr:from>
    <xdr:to>
      <xdr:col>72</xdr:col>
      <xdr:colOff>38100</xdr:colOff>
      <xdr:row>76</xdr:row>
      <xdr:rowOff>161880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153007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1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44369</xdr:rowOff>
    </xdr:from>
    <xdr:to>
      <xdr:col>67</xdr:col>
      <xdr:colOff>101600</xdr:colOff>
      <xdr:row>76</xdr:row>
      <xdr:rowOff>145969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7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137096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16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66929</xdr:rowOff>
    </xdr:from>
    <xdr:to>
      <xdr:col>85</xdr:col>
      <xdr:colOff>127000</xdr:colOff>
      <xdr:row>98</xdr:row>
      <xdr:rowOff>64415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526129"/>
          <a:ext cx="838200" cy="3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25683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56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120117</xdr:rowOff>
    </xdr:from>
    <xdr:to>
      <xdr:col>81</xdr:col>
      <xdr:colOff>50800</xdr:colOff>
      <xdr:row>98</xdr:row>
      <xdr:rowOff>64415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50767"/>
          <a:ext cx="889000" cy="1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37516</xdr:rowOff>
    </xdr:from>
    <xdr:to>
      <xdr:col>76</xdr:col>
      <xdr:colOff>114300</xdr:colOff>
      <xdr:row>97</xdr:row>
      <xdr:rowOff>120117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668166"/>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32504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75882</xdr:rowOff>
    </xdr:from>
    <xdr:to>
      <xdr:col>71</xdr:col>
      <xdr:colOff>177800</xdr:colOff>
      <xdr:row>97</xdr:row>
      <xdr:rowOff>37516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535082"/>
          <a:ext cx="889000" cy="13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43096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14445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16129</xdr:rowOff>
    </xdr:from>
    <xdr:to>
      <xdr:col>85</xdr:col>
      <xdr:colOff>177800</xdr:colOff>
      <xdr:row>96</xdr:row>
      <xdr:rowOff>117729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4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39006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32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13615</xdr:rowOff>
    </xdr:from>
    <xdr:to>
      <xdr:col>81</xdr:col>
      <xdr:colOff>101600</xdr:colOff>
      <xdr:row>98</xdr:row>
      <xdr:rowOff>115215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106342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0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69317</xdr:rowOff>
    </xdr:from>
    <xdr:to>
      <xdr:col>76</xdr:col>
      <xdr:colOff>165100</xdr:colOff>
      <xdr:row>97</xdr:row>
      <xdr:rowOff>170917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15994</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158166</xdr:rowOff>
    </xdr:from>
    <xdr:to>
      <xdr:col>72</xdr:col>
      <xdr:colOff>38100</xdr:colOff>
      <xdr:row>97</xdr:row>
      <xdr:rowOff>88316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1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104843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39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25082</xdr:rowOff>
    </xdr:from>
    <xdr:to>
      <xdr:col>67</xdr:col>
      <xdr:colOff>101600</xdr:colOff>
      <xdr:row>96</xdr:row>
      <xdr:rowOff>126682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48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143209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2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118963</xdr:rowOff>
    </xdr:from>
    <xdr:to>
      <xdr:col>116</xdr:col>
      <xdr:colOff>63500</xdr:colOff>
      <xdr:row>38</xdr:row>
      <xdr:rowOff>52015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462613"/>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56060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99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15113</xdr:rowOff>
    </xdr:from>
    <xdr:to>
      <xdr:col>111</xdr:col>
      <xdr:colOff>177800</xdr:colOff>
      <xdr:row>38</xdr:row>
      <xdr:rowOff>52015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30213"/>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15113</xdr:rowOff>
    </xdr:from>
    <xdr:to>
      <xdr:col>107</xdr:col>
      <xdr:colOff>50800</xdr:colOff>
      <xdr:row>38</xdr:row>
      <xdr:rowOff>135291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30213"/>
          <a:ext cx="889000" cy="1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92347</xdr:rowOff>
    </xdr:from>
    <xdr:to>
      <xdr:col>102</xdr:col>
      <xdr:colOff>114300</xdr:colOff>
      <xdr:row>38</xdr:row>
      <xdr:rowOff>135291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07447"/>
          <a:ext cx="889000" cy="4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21208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68163</xdr:rowOff>
    </xdr:from>
    <xdr:to>
      <xdr:col>116</xdr:col>
      <xdr:colOff>114300</xdr:colOff>
      <xdr:row>37</xdr:row>
      <xdr:rowOff>169763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1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91040</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26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1215</xdr:rowOff>
    </xdr:from>
    <xdr:to>
      <xdr:col>112</xdr:col>
      <xdr:colOff>38100</xdr:colOff>
      <xdr:row>38</xdr:row>
      <xdr:rowOff>102815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93942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0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135763</xdr:rowOff>
    </xdr:from>
    <xdr:to>
      <xdr:col>107</xdr:col>
      <xdr:colOff>101600</xdr:colOff>
      <xdr:row>38</xdr:row>
      <xdr:rowOff>65913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57040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57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84491</xdr:rowOff>
    </xdr:from>
    <xdr:to>
      <xdr:col>102</xdr:col>
      <xdr:colOff>165100</xdr:colOff>
      <xdr:row>39</xdr:row>
      <xdr:rowOff>14641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5768</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92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41547</xdr:rowOff>
    </xdr:from>
    <xdr:to>
      <xdr:col>98</xdr:col>
      <xdr:colOff>38100</xdr:colOff>
      <xdr:row>38</xdr:row>
      <xdr:rowOff>143147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134274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64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59772</xdr:rowOff>
    </xdr:from>
    <xdr:to>
      <xdr:col>116</xdr:col>
      <xdr:colOff>63500</xdr:colOff>
      <xdr:row>59</xdr:row>
      <xdr:rowOff>59886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75322"/>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91546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64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59641</xdr:rowOff>
    </xdr:from>
    <xdr:to>
      <xdr:col>111</xdr:col>
      <xdr:colOff>177800</xdr:colOff>
      <xdr:row>59</xdr:row>
      <xdr:rowOff>59772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75191"/>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59330</xdr:rowOff>
    </xdr:from>
    <xdr:to>
      <xdr:col>107</xdr:col>
      <xdr:colOff>50800</xdr:colOff>
      <xdr:row>59</xdr:row>
      <xdr:rowOff>59641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74880"/>
          <a:ext cx="8890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56886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58890</xdr:rowOff>
    </xdr:from>
    <xdr:to>
      <xdr:col>102</xdr:col>
      <xdr:colOff>114300</xdr:colOff>
      <xdr:row>59</xdr:row>
      <xdr:rowOff>59330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74440"/>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50061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2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37504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1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9086</xdr:rowOff>
    </xdr:from>
    <xdr:to>
      <xdr:col>116</xdr:col>
      <xdr:colOff>114300</xdr:colOff>
      <xdr:row>59</xdr:row>
      <xdr:rowOff>110686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2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95463</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3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8972</xdr:rowOff>
    </xdr:from>
    <xdr:to>
      <xdr:col>112</xdr:col>
      <xdr:colOff>38100</xdr:colOff>
      <xdr:row>59</xdr:row>
      <xdr:rowOff>110572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101699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2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8841</xdr:rowOff>
    </xdr:from>
    <xdr:to>
      <xdr:col>107</xdr:col>
      <xdr:colOff>101600</xdr:colOff>
      <xdr:row>59</xdr:row>
      <xdr:rowOff>110441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101568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21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8530</xdr:rowOff>
    </xdr:from>
    <xdr:to>
      <xdr:col>102</xdr:col>
      <xdr:colOff>165100</xdr:colOff>
      <xdr:row>59</xdr:row>
      <xdr:rowOff>110130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101257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21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8090</xdr:rowOff>
    </xdr:from>
    <xdr:to>
      <xdr:col>98</xdr:col>
      <xdr:colOff>38100</xdr:colOff>
      <xdr:row>59</xdr:row>
      <xdr:rowOff>109690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100817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21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132651</xdr:rowOff>
    </xdr:from>
    <xdr:to>
      <xdr:col>116</xdr:col>
      <xdr:colOff>63500</xdr:colOff>
      <xdr:row>77</xdr:row>
      <xdr:rowOff>162979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334301"/>
          <a:ext cx="8382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86707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132651</xdr:rowOff>
    </xdr:from>
    <xdr:to>
      <xdr:col>111</xdr:col>
      <xdr:colOff>177800</xdr:colOff>
      <xdr:row>77</xdr:row>
      <xdr:rowOff>166027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334301"/>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15727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166027</xdr:rowOff>
    </xdr:from>
    <xdr:to>
      <xdr:col>107</xdr:col>
      <xdr:colOff>50800</xdr:colOff>
      <xdr:row>78</xdr:row>
      <xdr:rowOff>12788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367677"/>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29900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12788</xdr:rowOff>
    </xdr:from>
    <xdr:to>
      <xdr:col>102</xdr:col>
      <xdr:colOff>114300</xdr:colOff>
      <xdr:row>78</xdr:row>
      <xdr:rowOff>29324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85888"/>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170184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6507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112179</xdr:rowOff>
    </xdr:from>
    <xdr:to>
      <xdr:col>116</xdr:col>
      <xdr:colOff>114300</xdr:colOff>
      <xdr:row>78</xdr:row>
      <xdr:rowOff>42329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3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90606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9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81851</xdr:rowOff>
    </xdr:from>
    <xdr:to>
      <xdr:col>112</xdr:col>
      <xdr:colOff>38100</xdr:colOff>
      <xdr:row>78</xdr:row>
      <xdr:rowOff>12001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3128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3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115227</xdr:rowOff>
    </xdr:from>
    <xdr:to>
      <xdr:col>107</xdr:col>
      <xdr:colOff>101600</xdr:colOff>
      <xdr:row>78</xdr:row>
      <xdr:rowOff>45377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1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36504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0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133438</xdr:rowOff>
    </xdr:from>
    <xdr:to>
      <xdr:col>102</xdr:col>
      <xdr:colOff>165100</xdr:colOff>
      <xdr:row>78</xdr:row>
      <xdr:rowOff>63588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3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54715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2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149974</xdr:rowOff>
    </xdr:from>
    <xdr:to>
      <xdr:col>98</xdr:col>
      <xdr:colOff>38100</xdr:colOff>
      <xdr:row>78</xdr:row>
      <xdr:rowOff>80124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71251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4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歳出決算総額における住民一人当たりのコストは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443,094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円となっている。主な構成項目である扶助費は、住民一人当たりコストが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76,447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1.9</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となっている。これは幼児教育・保育無償化の影響に伴う子育て支援施設等利用給付費の増、新型コロナウイルス感染症対策として給付した子育て世帯への臨時特別給付金、ひとり親世帯臨時特別給付金の増等により、扶助費が増となったためである。扶助費は年々増加傾向にあるが、生活保護費や障がい者等の社会福祉費に係る扶助費が他の類似団体と比較して低いため、類似団体平均は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物件費については、住民一人当たりコストが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60,378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8.8</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％の増となっている。これは、</a:t>
          </a:r>
          <a:r>
            <a:rPr kumimoji="1" lang="en-US" altLang="ja-JP" sz="1300">
              <a:solidFill>
                <a:schemeClr val="tx1"/>
              </a:solidFill>
              <a:latin typeface="ＭＳ Ｐゴシック" panose="020B0600070205080204" pitchFamily="50" charset="-128"/>
              <a:ea typeface="ＭＳ Ｐゴシック" panose="020B0600070205080204" pitchFamily="50" charset="-128"/>
            </a:rPr>
            <a:t>GIGA</a:t>
          </a:r>
          <a:r>
            <a:rPr kumimoji="1" lang="ja-JP" altLang="en-US" sz="1300">
              <a:solidFill>
                <a:schemeClr val="tx1"/>
              </a:solidFill>
              <a:latin typeface="ＭＳ Ｐゴシック" panose="020B0600070205080204" pitchFamily="50" charset="-128"/>
              <a:ea typeface="ＭＳ Ｐゴシック" panose="020B0600070205080204" pitchFamily="50" charset="-128"/>
            </a:rPr>
            <a:t>スクール構想による個人用タブレット端末導入に係る委託料の増、放課後児童健全育成事業実施施設の管理運営を民間委託化したことに伴う児童育成センター管理運営委託料の増等が主な要因となっている。物件費は労務単価の上昇等による委託料の増加もあり、年々増加傾向にある。また、公共施設の管理費等が他の類似団体と比較して高いこと等により、類似団体平均を上回っているため、施設の統廃合等も含めたファシリティマネジメント等を活用して経費の節減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386,252
374,319
387.20
178,369,123
171,145,370
5,339,272
77,737,003
62,261,249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159512</xdr:rowOff>
    </xdr:from>
    <xdr:to>
      <xdr:col>24</xdr:col>
      <xdr:colOff>63500</xdr:colOff>
      <xdr:row>36</xdr:row>
      <xdr:rowOff>44450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60262"/>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81297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0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143510</xdr:rowOff>
    </xdr:from>
    <xdr:to>
      <xdr:col>19</xdr:col>
      <xdr:colOff>177800</xdr:colOff>
      <xdr:row>35</xdr:row>
      <xdr:rowOff>159512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442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139209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109220</xdr:rowOff>
    </xdr:from>
    <xdr:to>
      <xdr:col>15</xdr:col>
      <xdr:colOff>50800</xdr:colOff>
      <xdr:row>35</xdr:row>
      <xdr:rowOff>143510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99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147591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109220</xdr:rowOff>
    </xdr:from>
    <xdr:to>
      <xdr:col>10</xdr:col>
      <xdr:colOff>114300</xdr:colOff>
      <xdr:row>36</xdr:row>
      <xdr:rowOff>36068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9970"/>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143527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108712</xdr:rowOff>
    </xdr:from>
    <xdr:to>
      <xdr:col>20</xdr:col>
      <xdr:colOff>38100</xdr:colOff>
      <xdr:row>36</xdr:row>
      <xdr:rowOff>38862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29989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92710</xdr:rowOff>
    </xdr:from>
    <xdr:to>
      <xdr:col>15</xdr:col>
      <xdr:colOff>101600</xdr:colOff>
      <xdr:row>36</xdr:row>
      <xdr:rowOff>22860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13987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58420</xdr:rowOff>
    </xdr:from>
    <xdr:to>
      <xdr:col>10</xdr:col>
      <xdr:colOff>165100</xdr:colOff>
      <xdr:row>35</xdr:row>
      <xdr:rowOff>160020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156718</xdr:rowOff>
    </xdr:from>
    <xdr:to>
      <xdr:col>6</xdr:col>
      <xdr:colOff>38100</xdr:colOff>
      <xdr:row>36</xdr:row>
      <xdr:rowOff>86868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77995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45538</xdr:rowOff>
    </xdr:from>
    <xdr:to>
      <xdr:col>24</xdr:col>
      <xdr:colOff>63500</xdr:colOff>
      <xdr:row>59</xdr:row>
      <xdr:rowOff>107696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960938"/>
          <a:ext cx="838200" cy="126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90366</xdr:rowOff>
    </xdr:from>
    <xdr:to>
      <xdr:col>19</xdr:col>
      <xdr:colOff>177800</xdr:colOff>
      <xdr:row>59</xdr:row>
      <xdr:rowOff>107696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205916"/>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78477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60452</xdr:rowOff>
    </xdr:from>
    <xdr:to>
      <xdr:col>15</xdr:col>
      <xdr:colOff>50800</xdr:colOff>
      <xdr:row>59</xdr:row>
      <xdr:rowOff>90366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176002"/>
          <a:ext cx="8890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131819</xdr:rowOff>
    </xdr:from>
    <xdr:to>
      <xdr:col>10</xdr:col>
      <xdr:colOff>114300</xdr:colOff>
      <xdr:row>59</xdr:row>
      <xdr:rowOff>60452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75919"/>
          <a:ext cx="889000" cy="10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112975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8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69177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166188</xdr:rowOff>
    </xdr:from>
    <xdr:to>
      <xdr:col>24</xdr:col>
      <xdr:colOff>114300</xdr:colOff>
      <xdr:row>52</xdr:row>
      <xdr:rowOff>96338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91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17615</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76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56896</xdr:rowOff>
    </xdr:from>
    <xdr:to>
      <xdr:col>20</xdr:col>
      <xdr:colOff>38100</xdr:colOff>
      <xdr:row>59</xdr:row>
      <xdr:rowOff>158496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149623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39566</xdr:rowOff>
    </xdr:from>
    <xdr:to>
      <xdr:col>15</xdr:col>
      <xdr:colOff>101600</xdr:colOff>
      <xdr:row>59</xdr:row>
      <xdr:rowOff>141166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5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132293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9652</xdr:rowOff>
    </xdr:from>
    <xdr:to>
      <xdr:col>10</xdr:col>
      <xdr:colOff>165100</xdr:colOff>
      <xdr:row>59</xdr:row>
      <xdr:rowOff>111252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102379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1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81019</xdr:rowOff>
    </xdr:from>
    <xdr:to>
      <xdr:col>6</xdr:col>
      <xdr:colOff>38100</xdr:colOff>
      <xdr:row>59</xdr:row>
      <xdr:rowOff>11169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2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27696</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80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87830</xdr:rowOff>
    </xdr:from>
    <xdr:to>
      <xdr:col>24</xdr:col>
      <xdr:colOff>63500</xdr:colOff>
      <xdr:row>79</xdr:row>
      <xdr:rowOff>122098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632380"/>
          <a:ext cx="838200" cy="3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159739</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4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122098</xdr:rowOff>
    </xdr:from>
    <xdr:to>
      <xdr:col>19</xdr:col>
      <xdr:colOff>177800</xdr:colOff>
      <xdr:row>79</xdr:row>
      <xdr:rowOff>147658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666648"/>
          <a:ext cx="889000" cy="2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83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122250</xdr:rowOff>
    </xdr:from>
    <xdr:to>
      <xdr:col>15</xdr:col>
      <xdr:colOff>50800</xdr:colOff>
      <xdr:row>79</xdr:row>
      <xdr:rowOff>147658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666800"/>
          <a:ext cx="8890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37504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122250</xdr:rowOff>
    </xdr:from>
    <xdr:to>
      <xdr:col>10</xdr:col>
      <xdr:colOff>114300</xdr:colOff>
      <xdr:row>80</xdr:row>
      <xdr:rowOff>6296</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666800"/>
          <a:ext cx="889000" cy="5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0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57762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1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37030</xdr:rowOff>
    </xdr:from>
    <xdr:to>
      <xdr:col>24</xdr:col>
      <xdr:colOff>114300</xdr:colOff>
      <xdr:row>79</xdr:row>
      <xdr:rowOff>138630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5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123407</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49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71298</xdr:rowOff>
    </xdr:from>
    <xdr:to>
      <xdr:col>20</xdr:col>
      <xdr:colOff>38100</xdr:colOff>
      <xdr:row>80</xdr:row>
      <xdr:rowOff>1448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6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164025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70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96858</xdr:rowOff>
    </xdr:from>
    <xdr:to>
      <xdr:col>15</xdr:col>
      <xdr:colOff>101600</xdr:colOff>
      <xdr:row>80</xdr:row>
      <xdr:rowOff>27008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6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80</xdr:row>
      <xdr:rowOff>18135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73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71450</xdr:rowOff>
    </xdr:from>
    <xdr:to>
      <xdr:col>10</xdr:col>
      <xdr:colOff>165100</xdr:colOff>
      <xdr:row>80</xdr:row>
      <xdr:rowOff>1600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6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164177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70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126946</xdr:rowOff>
    </xdr:from>
    <xdr:to>
      <xdr:col>6</xdr:col>
      <xdr:colOff>38100</xdr:colOff>
      <xdr:row>80</xdr:row>
      <xdr:rowOff>57096</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67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48223</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76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162593</xdr:rowOff>
    </xdr:from>
    <xdr:to>
      <xdr:col>24</xdr:col>
      <xdr:colOff>63500</xdr:colOff>
      <xdr:row>96</xdr:row>
      <xdr:rowOff>108088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107443"/>
          <a:ext cx="838200" cy="45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162593</xdr:rowOff>
    </xdr:from>
    <xdr:to>
      <xdr:col>19</xdr:col>
      <xdr:colOff>177800</xdr:colOff>
      <xdr:row>96</xdr:row>
      <xdr:rowOff>17661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107443"/>
          <a:ext cx="889000" cy="3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166767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62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17661</xdr:rowOff>
    </xdr:from>
    <xdr:to>
      <xdr:col>15</xdr:col>
      <xdr:colOff>50800</xdr:colOff>
      <xdr:row>96</xdr:row>
      <xdr:rowOff>36046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476861"/>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43622</xdr:rowOff>
    </xdr:from>
    <xdr:to>
      <xdr:col>10</xdr:col>
      <xdr:colOff>114300</xdr:colOff>
      <xdr:row>96</xdr:row>
      <xdr:rowOff>36046</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331372"/>
          <a:ext cx="889000" cy="16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76733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7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76013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57288</xdr:rowOff>
    </xdr:from>
    <xdr:to>
      <xdr:col>24</xdr:col>
      <xdr:colOff>114300</xdr:colOff>
      <xdr:row>96</xdr:row>
      <xdr:rowOff>158888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51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35715</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49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111793</xdr:rowOff>
    </xdr:from>
    <xdr:to>
      <xdr:col>20</xdr:col>
      <xdr:colOff>38100</xdr:colOff>
      <xdr:row>94</xdr:row>
      <xdr:rowOff>41943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05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58470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583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138311</xdr:rowOff>
    </xdr:from>
    <xdr:to>
      <xdr:col>15</xdr:col>
      <xdr:colOff>101600</xdr:colOff>
      <xdr:row>96</xdr:row>
      <xdr:rowOff>68461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42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84988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20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156696</xdr:rowOff>
    </xdr:from>
    <xdr:to>
      <xdr:col>10</xdr:col>
      <xdr:colOff>165100</xdr:colOff>
      <xdr:row>96</xdr:row>
      <xdr:rowOff>86846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44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103373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21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164272</xdr:rowOff>
    </xdr:from>
    <xdr:to>
      <xdr:col>6</xdr:col>
      <xdr:colOff>38100</xdr:colOff>
      <xdr:row>95</xdr:row>
      <xdr:rowOff>94422</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2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110949</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05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43231</xdr:rowOff>
    </xdr:from>
    <xdr:to>
      <xdr:col>55</xdr:col>
      <xdr:colOff>0</xdr:colOff>
      <xdr:row>38</xdr:row>
      <xdr:rowOff>13513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386881"/>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4826</xdr:rowOff>
    </xdr:from>
    <xdr:to>
      <xdr:col>50</xdr:col>
      <xdr:colOff>114300</xdr:colOff>
      <xdr:row>38</xdr:row>
      <xdr:rowOff>13513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51992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167589</xdr:rowOff>
    </xdr:from>
    <xdr:to>
      <xdr:col>45</xdr:col>
      <xdr:colOff>177800</xdr:colOff>
      <xdr:row>38</xdr:row>
      <xdr:rowOff>4826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51123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147930</xdr:rowOff>
    </xdr:from>
    <xdr:to>
      <xdr:col>41</xdr:col>
      <xdr:colOff>50800</xdr:colOff>
      <xdr:row>37</xdr:row>
      <xdr:rowOff>167589</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491580"/>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163881</xdr:rowOff>
    </xdr:from>
    <xdr:to>
      <xdr:col>55</xdr:col>
      <xdr:colOff>50800</xdr:colOff>
      <xdr:row>37</xdr:row>
      <xdr:rowOff>94031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142308</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314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134163</xdr:rowOff>
    </xdr:from>
    <xdr:to>
      <xdr:col>50</xdr:col>
      <xdr:colOff>165100</xdr:colOff>
      <xdr:row>38</xdr:row>
      <xdr:rowOff>64312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55440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125476</xdr:rowOff>
    </xdr:from>
    <xdr:to>
      <xdr:col>46</xdr:col>
      <xdr:colOff>38100</xdr:colOff>
      <xdr:row>38</xdr:row>
      <xdr:rowOff>55626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46753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116789</xdr:rowOff>
    </xdr:from>
    <xdr:to>
      <xdr:col>41</xdr:col>
      <xdr:colOff>101600</xdr:colOff>
      <xdr:row>38</xdr:row>
      <xdr:rowOff>46940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38066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553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18407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132670</xdr:rowOff>
    </xdr:from>
    <xdr:to>
      <xdr:col>55</xdr:col>
      <xdr:colOff>0</xdr:colOff>
      <xdr:row>56</xdr:row>
      <xdr:rowOff>149873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33870"/>
          <a:ext cx="838200" cy="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16851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4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132670</xdr:rowOff>
    </xdr:from>
    <xdr:to>
      <xdr:col>50</xdr:col>
      <xdr:colOff>114300</xdr:colOff>
      <xdr:row>56</xdr:row>
      <xdr:rowOff>141357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3387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129246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141357</xdr:rowOff>
    </xdr:from>
    <xdr:to>
      <xdr:col>45</xdr:col>
      <xdr:colOff>177800</xdr:colOff>
      <xdr:row>56</xdr:row>
      <xdr:rowOff>148616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42557"/>
          <a:ext cx="889000" cy="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148616</xdr:rowOff>
    </xdr:from>
    <xdr:to>
      <xdr:col>41</xdr:col>
      <xdr:colOff>50800</xdr:colOff>
      <xdr:row>56</xdr:row>
      <xdr:rowOff>149701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49816"/>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158621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149420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99073</xdr:rowOff>
    </xdr:from>
    <xdr:to>
      <xdr:col>55</xdr:col>
      <xdr:colOff>50800</xdr:colOff>
      <xdr:row>57</xdr:row>
      <xdr:rowOff>29223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77500</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7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81870</xdr:rowOff>
    </xdr:from>
    <xdr:to>
      <xdr:col>50</xdr:col>
      <xdr:colOff>165100</xdr:colOff>
      <xdr:row>57</xdr:row>
      <xdr:rowOff>12020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3147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7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90557</xdr:rowOff>
    </xdr:from>
    <xdr:to>
      <xdr:col>46</xdr:col>
      <xdr:colOff>38100</xdr:colOff>
      <xdr:row>57</xdr:row>
      <xdr:rowOff>20707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11834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78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97816</xdr:rowOff>
    </xdr:from>
    <xdr:to>
      <xdr:col>41</xdr:col>
      <xdr:colOff>101600</xdr:colOff>
      <xdr:row>57</xdr:row>
      <xdr:rowOff>27966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19093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79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98901</xdr:rowOff>
    </xdr:from>
    <xdr:to>
      <xdr:col>36</xdr:col>
      <xdr:colOff>165100</xdr:colOff>
      <xdr:row>57</xdr:row>
      <xdr:rowOff>29051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20178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79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75972</xdr:rowOff>
    </xdr:from>
    <xdr:to>
      <xdr:col>55</xdr:col>
      <xdr:colOff>0</xdr:colOff>
      <xdr:row>78</xdr:row>
      <xdr:rowOff>124258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49072"/>
          <a:ext cx="838200" cy="4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108932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124258</xdr:rowOff>
    </xdr:from>
    <xdr:to>
      <xdr:col>50</xdr:col>
      <xdr:colOff>114300</xdr:colOff>
      <xdr:row>78</xdr:row>
      <xdr:rowOff>129832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97358"/>
          <a:ext cx="8890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142143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7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129832</xdr:rowOff>
    </xdr:from>
    <xdr:to>
      <xdr:col>45</xdr:col>
      <xdr:colOff>177800</xdr:colOff>
      <xdr:row>78</xdr:row>
      <xdr:rowOff>130048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02932"/>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150956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130048</xdr:rowOff>
    </xdr:from>
    <xdr:to>
      <xdr:col>41</xdr:col>
      <xdr:colOff>50800</xdr:colOff>
      <xdr:row>78</xdr:row>
      <xdr:rowOff>134365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03148"/>
          <a:ext cx="889000" cy="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147590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140695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25172</xdr:rowOff>
    </xdr:from>
    <xdr:to>
      <xdr:col>55</xdr:col>
      <xdr:colOff>50800</xdr:colOff>
      <xdr:row>78</xdr:row>
      <xdr:rowOff>126772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9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111549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73458</xdr:rowOff>
    </xdr:from>
    <xdr:to>
      <xdr:col>50</xdr:col>
      <xdr:colOff>165100</xdr:colOff>
      <xdr:row>79</xdr:row>
      <xdr:rowOff>3608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4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166185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3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79032</xdr:rowOff>
    </xdr:from>
    <xdr:to>
      <xdr:col>46</xdr:col>
      <xdr:colOff>38100</xdr:colOff>
      <xdr:row>79</xdr:row>
      <xdr:rowOff>9182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5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4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79248</xdr:rowOff>
    </xdr:from>
    <xdr:to>
      <xdr:col>41</xdr:col>
      <xdr:colOff>101600</xdr:colOff>
      <xdr:row>79</xdr:row>
      <xdr:rowOff>9398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5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4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83565</xdr:rowOff>
    </xdr:from>
    <xdr:to>
      <xdr:col>36</xdr:col>
      <xdr:colOff>165100</xdr:colOff>
      <xdr:row>79</xdr:row>
      <xdr:rowOff>13715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4842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4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64300</xdr:rowOff>
    </xdr:from>
    <xdr:to>
      <xdr:col>55</xdr:col>
      <xdr:colOff>0</xdr:colOff>
      <xdr:row>96</xdr:row>
      <xdr:rowOff>30905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52050"/>
          <a:ext cx="838200" cy="13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10138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6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64300</xdr:rowOff>
    </xdr:from>
    <xdr:to>
      <xdr:col>50</xdr:col>
      <xdr:colOff>114300</xdr:colOff>
      <xdr:row>95</xdr:row>
      <xdr:rowOff>96304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5205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150537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96304</xdr:rowOff>
    </xdr:from>
    <xdr:to>
      <xdr:col>45</xdr:col>
      <xdr:colOff>177800</xdr:colOff>
      <xdr:row>95</xdr:row>
      <xdr:rowOff>157874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84054"/>
          <a:ext cx="8890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156442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157874</xdr:rowOff>
    </xdr:from>
    <xdr:to>
      <xdr:col>41</xdr:col>
      <xdr:colOff>50800</xdr:colOff>
      <xdr:row>96</xdr:row>
      <xdr:rowOff>109982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45624"/>
          <a:ext cx="8890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138098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152404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151555</xdr:rowOff>
    </xdr:from>
    <xdr:to>
      <xdr:col>55</xdr:col>
      <xdr:colOff>50800</xdr:colOff>
      <xdr:row>96</xdr:row>
      <xdr:rowOff>81705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3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2982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9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13500</xdr:rowOff>
    </xdr:from>
    <xdr:to>
      <xdr:col>50</xdr:col>
      <xdr:colOff>165100</xdr:colOff>
      <xdr:row>95</xdr:row>
      <xdr:rowOff>115100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131627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45504</xdr:rowOff>
    </xdr:from>
    <xdr:to>
      <xdr:col>46</xdr:col>
      <xdr:colOff>38100</xdr:colOff>
      <xdr:row>95</xdr:row>
      <xdr:rowOff>147104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163631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0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107074</xdr:rowOff>
    </xdr:from>
    <xdr:to>
      <xdr:col>41</xdr:col>
      <xdr:colOff>101600</xdr:colOff>
      <xdr:row>96</xdr:row>
      <xdr:rowOff>37224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53751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7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59182</xdr:rowOff>
    </xdr:from>
    <xdr:to>
      <xdr:col>36</xdr:col>
      <xdr:colOff>165100</xdr:colOff>
      <xdr:row>96</xdr:row>
      <xdr:rowOff>160782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1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5859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29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116949</xdr:rowOff>
    </xdr:from>
    <xdr:to>
      <xdr:col>85</xdr:col>
      <xdr:colOff>127000</xdr:colOff>
      <xdr:row>38</xdr:row>
      <xdr:rowOff>131753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632049"/>
          <a:ext cx="8382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39278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11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116949</xdr:rowOff>
    </xdr:from>
    <xdr:to>
      <xdr:col>81</xdr:col>
      <xdr:colOff>50800</xdr:colOff>
      <xdr:row>39</xdr:row>
      <xdr:rowOff>23114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32049"/>
          <a:ext cx="889000" cy="7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150857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81135</xdr:rowOff>
    </xdr:from>
    <xdr:to>
      <xdr:col>76</xdr:col>
      <xdr:colOff>114300</xdr:colOff>
      <xdr:row>39</xdr:row>
      <xdr:rowOff>23114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24785"/>
          <a:ext cx="889000" cy="28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13914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81135</xdr:rowOff>
    </xdr:from>
    <xdr:to>
      <xdr:col>71</xdr:col>
      <xdr:colOff>177800</xdr:colOff>
      <xdr:row>39</xdr:row>
      <xdr:rowOff>33891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24785"/>
          <a:ext cx="889000" cy="29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167149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35904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80953</xdr:rowOff>
    </xdr:from>
    <xdr:to>
      <xdr:col>85</xdr:col>
      <xdr:colOff>177800</xdr:colOff>
      <xdr:row>39</xdr:row>
      <xdr:rowOff>11103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9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59380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7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66149</xdr:rowOff>
    </xdr:from>
    <xdr:to>
      <xdr:col>81</xdr:col>
      <xdr:colOff>101600</xdr:colOff>
      <xdr:row>38</xdr:row>
      <xdr:rowOff>167749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158876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143764</xdr:rowOff>
    </xdr:from>
    <xdr:to>
      <xdr:col>76</xdr:col>
      <xdr:colOff>165100</xdr:colOff>
      <xdr:row>39</xdr:row>
      <xdr:rowOff>73914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65041</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57428" y="67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30335</xdr:rowOff>
    </xdr:from>
    <xdr:to>
      <xdr:col>72</xdr:col>
      <xdr:colOff>38100</xdr:colOff>
      <xdr:row>37</xdr:row>
      <xdr:rowOff>131935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148462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4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154541</xdr:rowOff>
    </xdr:from>
    <xdr:to>
      <xdr:col>67</xdr:col>
      <xdr:colOff>101600</xdr:colOff>
      <xdr:row>39</xdr:row>
      <xdr:rowOff>84691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75818</xdr:rowOff>
    </xdr:from>
    <xdr:ext cx="469744"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79428" y="676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156883</xdr:rowOff>
    </xdr:from>
    <xdr:to>
      <xdr:col>85</xdr:col>
      <xdr:colOff>127000</xdr:colOff>
      <xdr:row>55</xdr:row>
      <xdr:rowOff>73825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415183"/>
          <a:ext cx="8382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128478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73825</xdr:rowOff>
    </xdr:from>
    <xdr:to>
      <xdr:col>81</xdr:col>
      <xdr:colOff>50800</xdr:colOff>
      <xdr:row>57</xdr:row>
      <xdr:rowOff>142786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03575"/>
          <a:ext cx="889000" cy="41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43439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142786</xdr:rowOff>
    </xdr:from>
    <xdr:to>
      <xdr:col>76</xdr:col>
      <xdr:colOff>114300</xdr:colOff>
      <xdr:row>58</xdr:row>
      <xdr:rowOff>79921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15436"/>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79921</xdr:rowOff>
    </xdr:from>
    <xdr:to>
      <xdr:col>71</xdr:col>
      <xdr:colOff>177800</xdr:colOff>
      <xdr:row>58</xdr:row>
      <xdr:rowOff>102667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10024021"/>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18622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63352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106083</xdr:rowOff>
    </xdr:from>
    <xdr:to>
      <xdr:col>85</xdr:col>
      <xdr:colOff>177800</xdr:colOff>
      <xdr:row>55</xdr:row>
      <xdr:rowOff>36233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3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128960</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21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23025</xdr:rowOff>
    </xdr:from>
    <xdr:to>
      <xdr:col>81</xdr:col>
      <xdr:colOff>101600</xdr:colOff>
      <xdr:row>55</xdr:row>
      <xdr:rowOff>124625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141152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22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91986</xdr:rowOff>
    </xdr:from>
    <xdr:to>
      <xdr:col>76</xdr:col>
      <xdr:colOff>165100</xdr:colOff>
      <xdr:row>58</xdr:row>
      <xdr:rowOff>22136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13263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29121</xdr:rowOff>
    </xdr:from>
    <xdr:to>
      <xdr:col>72</xdr:col>
      <xdr:colOff>38100</xdr:colOff>
      <xdr:row>58</xdr:row>
      <xdr:rowOff>130721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7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121848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6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51867</xdr:rowOff>
    </xdr:from>
    <xdr:to>
      <xdr:col>67</xdr:col>
      <xdr:colOff>101600</xdr:colOff>
      <xdr:row>58</xdr:row>
      <xdr:rowOff>153467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144594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8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41669</xdr:rowOff>
    </xdr:from>
    <xdr:to>
      <xdr:col>85</xdr:col>
      <xdr:colOff>127000</xdr:colOff>
      <xdr:row>79</xdr:row>
      <xdr:rowOff>44069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586219"/>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130866</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3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40145</xdr:rowOff>
    </xdr:from>
    <xdr:to>
      <xdr:col>81</xdr:col>
      <xdr:colOff>50800</xdr:colOff>
      <xdr:row>79</xdr:row>
      <xdr:rowOff>44069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4695"/>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40145</xdr:rowOff>
    </xdr:from>
    <xdr:to>
      <xdr:col>76</xdr:col>
      <xdr:colOff>114300</xdr:colOff>
      <xdr:row>79</xdr:row>
      <xdr:rowOff>43669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84695"/>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43174</xdr:rowOff>
    </xdr:from>
    <xdr:to>
      <xdr:col>71</xdr:col>
      <xdr:colOff>177800</xdr:colOff>
      <xdr:row>79</xdr:row>
      <xdr:rowOff>43669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7724"/>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162319</xdr:rowOff>
    </xdr:from>
    <xdr:to>
      <xdr:col>85</xdr:col>
      <xdr:colOff>177800</xdr:colOff>
      <xdr:row>79</xdr:row>
      <xdr:rowOff>92469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86415</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9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164719</xdr:rowOff>
    </xdr:from>
    <xdr:to>
      <xdr:col>81</xdr:col>
      <xdr:colOff>101600</xdr:colOff>
      <xdr:row>79</xdr:row>
      <xdr:rowOff>94869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85996</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24333" y="13630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160795</xdr:rowOff>
    </xdr:from>
    <xdr:to>
      <xdr:col>76</xdr:col>
      <xdr:colOff>165100</xdr:colOff>
      <xdr:row>79</xdr:row>
      <xdr:rowOff>90945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82072</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626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164319</xdr:rowOff>
    </xdr:from>
    <xdr:to>
      <xdr:col>72</xdr:col>
      <xdr:colOff>38100</xdr:colOff>
      <xdr:row>79</xdr:row>
      <xdr:rowOff>94469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85596</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46333" y="13630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163824</xdr:rowOff>
    </xdr:from>
    <xdr:to>
      <xdr:col>67</xdr:col>
      <xdr:colOff>101600</xdr:colOff>
      <xdr:row>79</xdr:row>
      <xdr:rowOff>93974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85101</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57333" y="13629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101295</xdr:rowOff>
    </xdr:from>
    <xdr:to>
      <xdr:col>85</xdr:col>
      <xdr:colOff>127000</xdr:colOff>
      <xdr:row>96</xdr:row>
      <xdr:rowOff>108359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60495"/>
          <a:ext cx="8382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129334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5902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108359</xdr:rowOff>
    </xdr:from>
    <xdr:to>
      <xdr:col>81</xdr:col>
      <xdr:colOff>50800</xdr:colOff>
      <xdr:row>96</xdr:row>
      <xdr:rowOff>119790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6755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37589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58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111080</xdr:rowOff>
    </xdr:from>
    <xdr:to>
      <xdr:col>76</xdr:col>
      <xdr:colOff>114300</xdr:colOff>
      <xdr:row>96</xdr:row>
      <xdr:rowOff>119790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570280"/>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23941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7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95169</xdr:rowOff>
    </xdr:from>
    <xdr:to>
      <xdr:col>71</xdr:col>
      <xdr:colOff>177800</xdr:colOff>
      <xdr:row>96</xdr:row>
      <xdr:rowOff>111080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554369"/>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23119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79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14522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78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50495</xdr:rowOff>
    </xdr:from>
    <xdr:to>
      <xdr:col>85</xdr:col>
      <xdr:colOff>177800</xdr:colOff>
      <xdr:row>96</xdr:row>
      <xdr:rowOff>152095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136872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57559</xdr:rowOff>
    </xdr:from>
    <xdr:to>
      <xdr:col>81</xdr:col>
      <xdr:colOff>101600</xdr:colOff>
      <xdr:row>96</xdr:row>
      <xdr:rowOff>159159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150286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68990</xdr:rowOff>
    </xdr:from>
    <xdr:to>
      <xdr:col>76</xdr:col>
      <xdr:colOff>165100</xdr:colOff>
      <xdr:row>96</xdr:row>
      <xdr:rowOff>170590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161717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2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60280</xdr:rowOff>
    </xdr:from>
    <xdr:to>
      <xdr:col>72</xdr:col>
      <xdr:colOff>38100</xdr:colOff>
      <xdr:row>96</xdr:row>
      <xdr:rowOff>161880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153007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1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民生費については、住民一人当たりコストが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121,015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の中では最も低い値となっている。これは、生活保護費や障がい者等の社会福祉費に係る扶助費が他の類似団体と比較して低いことが主な要因となっている。令和２年度は子育て世帯への臨時特別給付金の増及び障がい福祉サービス費等の増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％の増となっている。扶助費等の社会保障関連経費が多い民生費は今後も増加が見込まれるため、比率の推移は注視していく必要がある。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衛生費については、住民一人当たりコストが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35,468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28.4</a:t>
          </a:r>
          <a:r>
            <a:rPr kumimoji="1" lang="ja-JP" altLang="en-US" sz="1300">
              <a:solidFill>
                <a:schemeClr val="tx1"/>
              </a:solidFill>
              <a:latin typeface="ＭＳ Ｐゴシック" panose="020B0600070205080204" pitchFamily="50" charset="-128"/>
              <a:ea typeface="ＭＳ Ｐゴシック" panose="020B0600070205080204" pitchFamily="50" charset="-128"/>
            </a:rPr>
            <a:t>％の減となっている。これは、事業完了による藤田医科大学岡崎医療センターに対する施設整備費補助金の減が主な要因となっている。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商工費については、住民一人当たりコストが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11,018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52.7</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となっている。これは、新型コロナウイルス感染症の感染拡大防止対策として休業協力要請に応じた事業者に対する協力金交付事業費の増並びに工場等の新増築及び設備投資を行った企業に対して企業再投資促進奨励金を交付したことによる企業誘致事業費の増などが主な要因となってい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財政調整基金の令和２年度末残高については、新型コロナウイルス感染症への対応として感染拡大防止対策、経済対策を実施したため多額の取崩しを行ったが、前年度の剰余金の積立てや予算積立を行ったことにより前年度と比較して増となった。一方、標準税収入額等の増により標準財政規模が大幅増となったことにより、標準財政規模比では</a:t>
          </a:r>
          <a:r>
            <a:rPr kumimoji="1" lang="en-US" altLang="ja-JP" sz="1100">
              <a:solidFill>
                <a:schemeClr val="tx1"/>
              </a:solidFill>
              <a:latin typeface="ＭＳ ゴシック" pitchFamily="49" charset="-128"/>
              <a:ea typeface="ＭＳ ゴシック" pitchFamily="49" charset="-128"/>
            </a:rPr>
            <a:t>0.19</a:t>
          </a:r>
          <a:r>
            <a:rPr kumimoji="1" lang="ja-JP" altLang="en-US" sz="1100">
              <a:solidFill>
                <a:schemeClr val="tx1"/>
              </a:solidFill>
              <a:latin typeface="ＭＳ ゴシック" pitchFamily="49" charset="-128"/>
              <a:ea typeface="ＭＳ ゴシック" pitchFamily="49" charset="-128"/>
            </a:rPr>
            <a:t>ポイントの減となった。</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実質収支額については、形式収支が増加したこと及び国の補正予算に基づく事業等の繰越が減少したことにより前年度と比較して増となり、標準財政規模比では</a:t>
          </a:r>
          <a:r>
            <a:rPr kumimoji="1" lang="en-US" altLang="ja-JP" sz="1100">
              <a:solidFill>
                <a:schemeClr val="tx1"/>
              </a:solidFill>
              <a:latin typeface="ＭＳ ゴシック" pitchFamily="49" charset="-128"/>
              <a:ea typeface="ＭＳ ゴシック" pitchFamily="49" charset="-128"/>
            </a:rPr>
            <a:t>1.30</a:t>
          </a:r>
          <a:r>
            <a:rPr kumimoji="1" lang="ja-JP" altLang="en-US" sz="1100">
              <a:solidFill>
                <a:schemeClr val="tx1"/>
              </a:solidFill>
              <a:latin typeface="ＭＳ ゴシック" pitchFamily="49" charset="-128"/>
              <a:ea typeface="ＭＳ ゴシック" pitchFamily="49" charset="-128"/>
            </a:rPr>
            <a:t>ポイントの増となった。</a:t>
          </a:r>
        </a:p>
        <a:p>
          <a:r>
            <a:rPr kumimoji="1" lang="ja-JP" altLang="en-US" sz="1100">
              <a:solidFill>
                <a:schemeClr val="tx1"/>
              </a:solidFill>
              <a:latin typeface="ＭＳ ゴシック" pitchFamily="49" charset="-128"/>
              <a:ea typeface="ＭＳ ゴシック" pitchFamily="49" charset="-128"/>
            </a:rPr>
            <a:t>　今後も財政調整基金については適正規模を維持しつつ、取崩しに過度に依存することのないよう予算編成に努める。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いずれの会計においても赤字額はなく、健全な財政運営を維持できているものと捉えている。</a:t>
          </a:r>
        </a:p>
        <a:p>
          <a:r>
            <a:rPr kumimoji="1" lang="ja-JP" altLang="en-US" sz="1300">
              <a:latin typeface="ＭＳ ゴシック" pitchFamily="49" charset="-128"/>
              <a:ea typeface="ＭＳ ゴシック" pitchFamily="49" charset="-128"/>
            </a:rPr>
            <a:t>　令和２年度については、「流動資産－流動負債」で表される法適用企業の資金不足額（赤字額）について、病院事業においては、流動資産の現金及び預金が減となったものの短期有価証券の増や、流動負債の未払金及び未払費用の減等により比率は改善した。今後も引き続き収支改善のため、紹介患者及び新入院患者増加施策、診療報酬増加及び費用削減施策に取り組んでいく。</a:t>
          </a:r>
        </a:p>
        <a:p>
          <a:r>
            <a:rPr kumimoji="1" lang="ja-JP" altLang="en-US" sz="1300">
              <a:latin typeface="ＭＳ ゴシック" pitchFamily="49" charset="-128"/>
              <a:ea typeface="ＭＳ ゴシック" pitchFamily="49" charset="-128"/>
            </a:rPr>
            <a:t>　水道事業においては、流動資産の現金及び預金額が減となったこと等により資金剰余額が減となったものの、事業の規模が減となったことにより比率は改善した。</a:t>
          </a:r>
        </a:p>
        <a:p>
          <a:r>
            <a:rPr kumimoji="1" lang="ja-JP" altLang="en-US" sz="1300">
              <a:latin typeface="ＭＳ ゴシック" pitchFamily="49" charset="-128"/>
              <a:ea typeface="ＭＳ ゴシック" pitchFamily="49" charset="-128"/>
            </a:rPr>
            <a:t>　下水道事業においては、流動負債の未払金及び未払費用の増があったものの、流動資産の現金及び預金の増等により比率は改善した。水道事業及び下水道事業では、今後老朽化した管渠及び施設の更新対策に多額の費用が必要となっていくが、人口減少等による料金収入の減少が懸念されるため、経営の合理化や経営基盤の強化に取り組んでいく必要がある。</a:t>
          </a:r>
        </a:p>
        <a:p>
          <a:r>
            <a:rPr kumimoji="1" lang="ja-JP" altLang="en-US" sz="1300">
              <a:latin typeface="ＭＳ ゴシック" pitchFamily="49" charset="-128"/>
              <a:ea typeface="ＭＳ ゴシック" pitchFamily="49" charset="-128"/>
            </a:rPr>
            <a:t>　一般会計から各特別会計への収支不足額に対する繰出しについては、一定の行政サービスの維持及び行政目的の達成のためにはやむを得ないものの、各会計において業務の効率化、徴収強化による収入増を図るなど、経費節減のための努力を継続して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178369123</v>
      </c>
      <c r="BO4" s="464"/>
      <c r="BP4" s="464"/>
      <c r="BQ4" s="464"/>
      <c r="BR4" s="464"/>
      <c r="BS4" s="464"/>
      <c r="BT4" s="464"/>
      <c r="BU4" s="465"/>
      <c r="BV4" s="463">
        <v>137759349</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6.9</v>
      </c>
      <c r="CU4" s="648"/>
      <c r="CV4" s="648"/>
      <c r="CW4" s="648"/>
      <c r="CX4" s="648"/>
      <c r="CY4" s="648"/>
      <c r="CZ4" s="648"/>
      <c r="DA4" s="649"/>
      <c r="DB4" s="647">
        <v>5.6</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171145370</v>
      </c>
      <c r="BO5" s="469"/>
      <c r="BP5" s="469"/>
      <c r="BQ5" s="469"/>
      <c r="BR5" s="469"/>
      <c r="BS5" s="469"/>
      <c r="BT5" s="469"/>
      <c r="BU5" s="470"/>
      <c r="BV5" s="468">
        <v>131444936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88.8</v>
      </c>
      <c r="CU5" s="439"/>
      <c r="CV5" s="439"/>
      <c r="CW5" s="439"/>
      <c r="CX5" s="439"/>
      <c r="CY5" s="439"/>
      <c r="CZ5" s="439"/>
      <c r="DA5" s="440"/>
      <c r="DB5" s="438">
        <v>87.7</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7223753</v>
      </c>
      <c r="BO6" s="469"/>
      <c r="BP6" s="469"/>
      <c r="BQ6" s="469"/>
      <c r="BR6" s="469"/>
      <c r="BS6" s="469"/>
      <c r="BT6" s="469"/>
      <c r="BU6" s="470"/>
      <c r="BV6" s="468">
        <v>6314413</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88.8</v>
      </c>
      <c r="CU6" s="622"/>
      <c r="CV6" s="622"/>
      <c r="CW6" s="622"/>
      <c r="CX6" s="622"/>
      <c r="CY6" s="622"/>
      <c r="CZ6" s="622"/>
      <c r="DA6" s="623"/>
      <c r="DB6" s="621">
        <v>87.7</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94</v>
      </c>
      <c r="AV7" s="526"/>
      <c r="AW7" s="526"/>
      <c r="AX7" s="526"/>
      <c r="AY7" s="448" t="s">
        <v>106</v>
      </c>
      <c r="AZ7" s="449"/>
      <c r="BA7" s="449"/>
      <c r="BB7" s="449"/>
      <c r="BC7" s="449"/>
      <c r="BD7" s="449"/>
      <c r="BE7" s="449"/>
      <c r="BF7" s="449"/>
      <c r="BG7" s="449"/>
      <c r="BH7" s="449"/>
      <c r="BI7" s="449"/>
      <c r="BJ7" s="449"/>
      <c r="BK7" s="449"/>
      <c r="BL7" s="449"/>
      <c r="BM7" s="450"/>
      <c r="BN7" s="468">
        <v>1884481</v>
      </c>
      <c r="BO7" s="469"/>
      <c r="BP7" s="469"/>
      <c r="BQ7" s="469"/>
      <c r="BR7" s="469"/>
      <c r="BS7" s="469"/>
      <c r="BT7" s="469"/>
      <c r="BU7" s="470"/>
      <c r="BV7" s="468">
        <v>2061846</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77737003</v>
      </c>
      <c r="CU7" s="469"/>
      <c r="CV7" s="469"/>
      <c r="CW7" s="469"/>
      <c r="CX7" s="469"/>
      <c r="CY7" s="469"/>
      <c r="CZ7" s="469"/>
      <c r="DA7" s="470"/>
      <c r="DB7" s="468">
        <v>76355730</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5339272</v>
      </c>
      <c r="BO8" s="469"/>
      <c r="BP8" s="469"/>
      <c r="BQ8" s="469"/>
      <c r="BR8" s="469"/>
      <c r="BS8" s="469"/>
      <c r="BT8" s="469"/>
      <c r="BU8" s="470"/>
      <c r="BV8" s="468">
        <v>4252567</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1.04</v>
      </c>
      <c r="CU8" s="582"/>
      <c r="CV8" s="582"/>
      <c r="CW8" s="582"/>
      <c r="CX8" s="582"/>
      <c r="CY8" s="582"/>
      <c r="CZ8" s="582"/>
      <c r="DA8" s="583"/>
      <c r="DB8" s="581">
        <v>1.03</v>
      </c>
      <c r="DC8" s="582"/>
      <c r="DD8" s="582"/>
      <c r="DE8" s="582"/>
      <c r="DF8" s="582"/>
      <c r="DG8" s="582"/>
      <c r="DH8" s="582"/>
      <c r="DI8" s="583"/>
      <c r="DJ8" s="186"/>
      <c r="DK8" s="186"/>
      <c r="DL8" s="186"/>
      <c r="DM8" s="186"/>
      <c r="DN8" s="186"/>
      <c r="DO8" s="186"/>
    </row>
    <row r="9" spans="1:119" ht="18.75" customHeight="1" thickBot="1" x14ac:dyDescent="0.25">
      <c r="A9" s="187"/>
      <c r="B9" s="610" t="s">
        <v>111</v>
      </c>
      <c r="C9" s="611"/>
      <c r="D9" s="611"/>
      <c r="E9" s="611"/>
      <c r="F9" s="611"/>
      <c r="G9" s="611"/>
      <c r="H9" s="611"/>
      <c r="I9" s="611"/>
      <c r="J9" s="611"/>
      <c r="K9" s="531"/>
      <c r="L9" s="612" t="s">
        <v>112</v>
      </c>
      <c r="M9" s="613"/>
      <c r="N9" s="613"/>
      <c r="O9" s="613"/>
      <c r="P9" s="613"/>
      <c r="Q9" s="614"/>
      <c r="R9" s="615">
        <v>384654</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102</v>
      </c>
      <c r="AV9" s="526"/>
      <c r="AW9" s="526"/>
      <c r="AX9" s="526"/>
      <c r="AY9" s="448" t="s">
        <v>115</v>
      </c>
      <c r="AZ9" s="449"/>
      <c r="BA9" s="449"/>
      <c r="BB9" s="449"/>
      <c r="BC9" s="449"/>
      <c r="BD9" s="449"/>
      <c r="BE9" s="449"/>
      <c r="BF9" s="449"/>
      <c r="BG9" s="449"/>
      <c r="BH9" s="449"/>
      <c r="BI9" s="449"/>
      <c r="BJ9" s="449"/>
      <c r="BK9" s="449"/>
      <c r="BL9" s="449"/>
      <c r="BM9" s="450"/>
      <c r="BN9" s="468">
        <v>1086705</v>
      </c>
      <c r="BO9" s="469"/>
      <c r="BP9" s="469"/>
      <c r="BQ9" s="469"/>
      <c r="BR9" s="469"/>
      <c r="BS9" s="469"/>
      <c r="BT9" s="469"/>
      <c r="BU9" s="470"/>
      <c r="BV9" s="468">
        <v>-255153</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6.5</v>
      </c>
      <c r="CU9" s="439"/>
      <c r="CV9" s="439"/>
      <c r="CW9" s="439"/>
      <c r="CX9" s="439"/>
      <c r="CY9" s="439"/>
      <c r="CZ9" s="439"/>
      <c r="DA9" s="440"/>
      <c r="DB9" s="438">
        <v>6.8</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117</v>
      </c>
      <c r="M10" s="442"/>
      <c r="N10" s="442"/>
      <c r="O10" s="442"/>
      <c r="P10" s="442"/>
      <c r="Q10" s="443"/>
      <c r="R10" s="444">
        <v>381051</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4090781</v>
      </c>
      <c r="BO10" s="469"/>
      <c r="BP10" s="469"/>
      <c r="BQ10" s="469"/>
      <c r="BR10" s="469"/>
      <c r="BS10" s="469"/>
      <c r="BT10" s="469"/>
      <c r="BU10" s="470"/>
      <c r="BV10" s="468">
        <v>874511</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2">
      <c r="A12" s="187"/>
      <c r="B12" s="584" t="s">
        <v>130</v>
      </c>
      <c r="C12" s="585"/>
      <c r="D12" s="585"/>
      <c r="E12" s="585"/>
      <c r="F12" s="585"/>
      <c r="G12" s="585"/>
      <c r="H12" s="585"/>
      <c r="I12" s="585"/>
      <c r="J12" s="585"/>
      <c r="K12" s="586"/>
      <c r="L12" s="593" t="s">
        <v>131</v>
      </c>
      <c r="M12" s="594"/>
      <c r="N12" s="594"/>
      <c r="O12" s="594"/>
      <c r="P12" s="594"/>
      <c r="Q12" s="595"/>
      <c r="R12" s="596">
        <v>386252</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6523236</v>
      </c>
      <c r="BO12" s="469"/>
      <c r="BP12" s="469"/>
      <c r="BQ12" s="469"/>
      <c r="BR12" s="469"/>
      <c r="BS12" s="469"/>
      <c r="BT12" s="469"/>
      <c r="BU12" s="470"/>
      <c r="BV12" s="468">
        <v>4044451</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139</v>
      </c>
      <c r="N13" s="569"/>
      <c r="O13" s="569"/>
      <c r="P13" s="569"/>
      <c r="Q13" s="570"/>
      <c r="R13" s="571">
        <v>374319</v>
      </c>
      <c r="S13" s="572"/>
      <c r="T13" s="572"/>
      <c r="U13" s="572"/>
      <c r="V13" s="573"/>
      <c r="W13" s="559" t="s">
        <v>140</v>
      </c>
      <c r="X13" s="481"/>
      <c r="Y13" s="481"/>
      <c r="Z13" s="481"/>
      <c r="AA13" s="481"/>
      <c r="AB13" s="482"/>
      <c r="AC13" s="444">
        <v>2752</v>
      </c>
      <c r="AD13" s="445"/>
      <c r="AE13" s="445"/>
      <c r="AF13" s="445"/>
      <c r="AG13" s="446"/>
      <c r="AH13" s="444">
        <v>2972</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-1345750</v>
      </c>
      <c r="BO13" s="469"/>
      <c r="BP13" s="469"/>
      <c r="BQ13" s="469"/>
      <c r="BR13" s="469"/>
      <c r="BS13" s="469"/>
      <c r="BT13" s="469"/>
      <c r="BU13" s="470"/>
      <c r="BV13" s="468">
        <v>-3425093</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-0.6</v>
      </c>
      <c r="CU13" s="439"/>
      <c r="CV13" s="439"/>
      <c r="CW13" s="439"/>
      <c r="CX13" s="439"/>
      <c r="CY13" s="439"/>
      <c r="CZ13" s="439"/>
      <c r="DA13" s="440"/>
      <c r="DB13" s="438">
        <v>-1</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145</v>
      </c>
      <c r="M14" s="605"/>
      <c r="N14" s="605"/>
      <c r="O14" s="605"/>
      <c r="P14" s="605"/>
      <c r="Q14" s="606"/>
      <c r="R14" s="571">
        <v>387791</v>
      </c>
      <c r="S14" s="572"/>
      <c r="T14" s="572"/>
      <c r="U14" s="572"/>
      <c r="V14" s="573"/>
      <c r="W14" s="574"/>
      <c r="X14" s="484"/>
      <c r="Y14" s="484"/>
      <c r="Z14" s="484"/>
      <c r="AA14" s="484"/>
      <c r="AB14" s="485"/>
      <c r="AC14" s="564">
        <v>1.5</v>
      </c>
      <c r="AD14" s="565"/>
      <c r="AE14" s="565"/>
      <c r="AF14" s="565"/>
      <c r="AG14" s="566"/>
      <c r="AH14" s="564">
        <v>1.7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138</v>
      </c>
      <c r="CU14" s="576"/>
      <c r="CV14" s="576"/>
      <c r="CW14" s="576"/>
      <c r="CX14" s="576"/>
      <c r="CY14" s="576"/>
      <c r="CZ14" s="576"/>
      <c r="DA14" s="577"/>
      <c r="DB14" s="575" t="s">
        <v>138</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147</v>
      </c>
      <c r="N15" s="569"/>
      <c r="O15" s="569"/>
      <c r="P15" s="569"/>
      <c r="Q15" s="570"/>
      <c r="R15" s="571">
        <v>375289</v>
      </c>
      <c r="S15" s="572"/>
      <c r="T15" s="572"/>
      <c r="U15" s="572"/>
      <c r="V15" s="573"/>
      <c r="W15" s="559" t="s">
        <v>148</v>
      </c>
      <c r="X15" s="481"/>
      <c r="Y15" s="481"/>
      <c r="Z15" s="481"/>
      <c r="AA15" s="481"/>
      <c r="AB15" s="482"/>
      <c r="AC15" s="444">
        <v>75226</v>
      </c>
      <c r="AD15" s="445"/>
      <c r="AE15" s="445"/>
      <c r="AF15" s="445"/>
      <c r="AG15" s="446"/>
      <c r="AH15" s="444">
        <v>71978</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60424883</v>
      </c>
      <c r="BO15" s="464"/>
      <c r="BP15" s="464"/>
      <c r="BQ15" s="464"/>
      <c r="BR15" s="464"/>
      <c r="BS15" s="464"/>
      <c r="BT15" s="464"/>
      <c r="BU15" s="465"/>
      <c r="BV15" s="463">
        <v>58906240</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39.9</v>
      </c>
      <c r="AD16" s="565"/>
      <c r="AE16" s="565"/>
      <c r="AF16" s="565"/>
      <c r="AG16" s="566"/>
      <c r="AH16" s="564">
        <v>40.1</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58428430</v>
      </c>
      <c r="BO16" s="469"/>
      <c r="BP16" s="469"/>
      <c r="BQ16" s="469"/>
      <c r="BR16" s="469"/>
      <c r="BS16" s="469"/>
      <c r="BT16" s="469"/>
      <c r="BU16" s="470"/>
      <c r="BV16" s="468">
        <v>56046702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110448</v>
      </c>
      <c r="AD17" s="445"/>
      <c r="AE17" s="445"/>
      <c r="AF17" s="445"/>
      <c r="AG17" s="446"/>
      <c r="AH17" s="444">
        <v>104696</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77630661</v>
      </c>
      <c r="BO17" s="469"/>
      <c r="BP17" s="469"/>
      <c r="BQ17" s="469"/>
      <c r="BR17" s="469"/>
      <c r="BS17" s="469"/>
      <c r="BT17" s="469"/>
      <c r="BU17" s="470"/>
      <c r="BV17" s="468">
        <v>76070218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158</v>
      </c>
      <c r="C18" s="531"/>
      <c r="D18" s="531"/>
      <c r="E18" s="532"/>
      <c r="F18" s="532"/>
      <c r="G18" s="532"/>
      <c r="H18" s="532"/>
      <c r="I18" s="532"/>
      <c r="J18" s="532"/>
      <c r="K18" s="532"/>
      <c r="L18" s="533">
        <v>387.2</v>
      </c>
      <c r="M18" s="533"/>
      <c r="N18" s="533"/>
      <c r="O18" s="533"/>
      <c r="P18" s="533"/>
      <c r="Q18" s="533"/>
      <c r="R18" s="534"/>
      <c r="S18" s="534"/>
      <c r="T18" s="534"/>
      <c r="U18" s="534"/>
      <c r="V18" s="535"/>
      <c r="W18" s="549"/>
      <c r="X18" s="550"/>
      <c r="Y18" s="550"/>
      <c r="Z18" s="550"/>
      <c r="AA18" s="550"/>
      <c r="AB18" s="560"/>
      <c r="AC18" s="432">
        <v>58.6</v>
      </c>
      <c r="AD18" s="433"/>
      <c r="AE18" s="433"/>
      <c r="AF18" s="433"/>
      <c r="AG18" s="536"/>
      <c r="AH18" s="432">
        <v>58.3</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69202282</v>
      </c>
      <c r="BO18" s="469"/>
      <c r="BP18" s="469"/>
      <c r="BQ18" s="469"/>
      <c r="BR18" s="469"/>
      <c r="BS18" s="469"/>
      <c r="BT18" s="469"/>
      <c r="BU18" s="470"/>
      <c r="BV18" s="468">
        <v>68050922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160</v>
      </c>
      <c r="C19" s="531"/>
      <c r="D19" s="531"/>
      <c r="E19" s="532"/>
      <c r="F19" s="532"/>
      <c r="G19" s="532"/>
      <c r="H19" s="532"/>
      <c r="I19" s="532"/>
      <c r="J19" s="532"/>
      <c r="K19" s="532"/>
      <c r="L19" s="538">
        <v>993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96214089</v>
      </c>
      <c r="BO19" s="469"/>
      <c r="BP19" s="469"/>
      <c r="BQ19" s="469"/>
      <c r="BR19" s="469"/>
      <c r="BS19" s="469"/>
      <c r="BT19" s="469"/>
      <c r="BU19" s="470"/>
      <c r="BV19" s="468">
        <v>90421948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162</v>
      </c>
      <c r="C20" s="531"/>
      <c r="D20" s="531"/>
      <c r="E20" s="532"/>
      <c r="F20" s="532"/>
      <c r="G20" s="532"/>
      <c r="H20" s="532"/>
      <c r="I20" s="532"/>
      <c r="J20" s="532"/>
      <c r="K20" s="532"/>
      <c r="L20" s="538">
        <v>156619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62261249</v>
      </c>
      <c r="BO23" s="469"/>
      <c r="BP23" s="469"/>
      <c r="BQ23" s="469"/>
      <c r="BR23" s="469"/>
      <c r="BS23" s="469"/>
      <c r="BT23" s="469"/>
      <c r="BU23" s="470"/>
      <c r="BV23" s="468">
        <v>62546319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171</v>
      </c>
      <c r="F24" s="442"/>
      <c r="G24" s="442"/>
      <c r="H24" s="442"/>
      <c r="I24" s="442"/>
      <c r="J24" s="442"/>
      <c r="K24" s="443"/>
      <c r="L24" s="444">
        <v>1</v>
      </c>
      <c r="M24" s="445"/>
      <c r="N24" s="445"/>
      <c r="O24" s="445"/>
      <c r="P24" s="446"/>
      <c r="Q24" s="444">
        <v>11220</v>
      </c>
      <c r="R24" s="445"/>
      <c r="S24" s="445"/>
      <c r="T24" s="445"/>
      <c r="U24" s="445"/>
      <c r="V24" s="446"/>
      <c r="W24" s="510"/>
      <c r="X24" s="501"/>
      <c r="Y24" s="502"/>
      <c r="Z24" s="441" t="s">
        <v>172</v>
      </c>
      <c r="AA24" s="442"/>
      <c r="AB24" s="442"/>
      <c r="AC24" s="442"/>
      <c r="AD24" s="442"/>
      <c r="AE24" s="442"/>
      <c r="AF24" s="442"/>
      <c r="AG24" s="443"/>
      <c r="AH24" s="444">
        <v>2497</v>
      </c>
      <c r="AI24" s="445"/>
      <c r="AJ24" s="445"/>
      <c r="AK24" s="445"/>
      <c r="AL24" s="446"/>
      <c r="AM24" s="444">
        <v>7136426</v>
      </c>
      <c r="AN24" s="445"/>
      <c r="AO24" s="445"/>
      <c r="AP24" s="445"/>
      <c r="AQ24" s="445"/>
      <c r="AR24" s="446"/>
      <c r="AS24" s="444">
        <v>2858</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45257439</v>
      </c>
      <c r="BO24" s="469"/>
      <c r="BP24" s="469"/>
      <c r="BQ24" s="469"/>
      <c r="BR24" s="469"/>
      <c r="BS24" s="469"/>
      <c r="BT24" s="469"/>
      <c r="BU24" s="470"/>
      <c r="BV24" s="468">
        <v>46145195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174</v>
      </c>
      <c r="F25" s="442"/>
      <c r="G25" s="442"/>
      <c r="H25" s="442"/>
      <c r="I25" s="442"/>
      <c r="J25" s="442"/>
      <c r="K25" s="443"/>
      <c r="L25" s="444">
        <v>2</v>
      </c>
      <c r="M25" s="445"/>
      <c r="N25" s="445"/>
      <c r="O25" s="445"/>
      <c r="P25" s="446"/>
      <c r="Q25" s="444">
        <v>9420</v>
      </c>
      <c r="R25" s="445"/>
      <c r="S25" s="445"/>
      <c r="T25" s="445"/>
      <c r="U25" s="445"/>
      <c r="V25" s="446"/>
      <c r="W25" s="510"/>
      <c r="X25" s="501"/>
      <c r="Y25" s="502"/>
      <c r="Z25" s="441" t="s">
        <v>175</v>
      </c>
      <c r="AA25" s="442"/>
      <c r="AB25" s="442"/>
      <c r="AC25" s="442"/>
      <c r="AD25" s="442"/>
      <c r="AE25" s="442"/>
      <c r="AF25" s="442"/>
      <c r="AG25" s="443"/>
      <c r="AH25" s="444">
        <v>390</v>
      </c>
      <c r="AI25" s="445"/>
      <c r="AJ25" s="445"/>
      <c r="AK25" s="445"/>
      <c r="AL25" s="446"/>
      <c r="AM25" s="444">
        <v>1115400</v>
      </c>
      <c r="AN25" s="445"/>
      <c r="AO25" s="445"/>
      <c r="AP25" s="445"/>
      <c r="AQ25" s="445"/>
      <c r="AR25" s="446"/>
      <c r="AS25" s="444">
        <v>2860</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32798393</v>
      </c>
      <c r="BO25" s="464"/>
      <c r="BP25" s="464"/>
      <c r="BQ25" s="464"/>
      <c r="BR25" s="464"/>
      <c r="BS25" s="464"/>
      <c r="BT25" s="464"/>
      <c r="BU25" s="465"/>
      <c r="BV25" s="463">
        <v>36095516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177</v>
      </c>
      <c r="F26" s="442"/>
      <c r="G26" s="442"/>
      <c r="H26" s="442"/>
      <c r="I26" s="442"/>
      <c r="J26" s="442"/>
      <c r="K26" s="443"/>
      <c r="L26" s="444">
        <v>1</v>
      </c>
      <c r="M26" s="445"/>
      <c r="N26" s="445"/>
      <c r="O26" s="445"/>
      <c r="P26" s="446"/>
      <c r="Q26" s="444">
        <v>7460</v>
      </c>
      <c r="R26" s="445"/>
      <c r="S26" s="445"/>
      <c r="T26" s="445"/>
      <c r="U26" s="445"/>
      <c r="V26" s="446"/>
      <c r="W26" s="510"/>
      <c r="X26" s="501"/>
      <c r="Y26" s="502"/>
      <c r="Z26" s="441" t="s">
        <v>178</v>
      </c>
      <c r="AA26" s="523"/>
      <c r="AB26" s="523"/>
      <c r="AC26" s="523"/>
      <c r="AD26" s="523"/>
      <c r="AE26" s="523"/>
      <c r="AF26" s="523"/>
      <c r="AG26" s="524"/>
      <c r="AH26" s="444">
        <v>332</v>
      </c>
      <c r="AI26" s="445"/>
      <c r="AJ26" s="445"/>
      <c r="AK26" s="445"/>
      <c r="AL26" s="446"/>
      <c r="AM26" s="444">
        <v>977076</v>
      </c>
      <c r="AN26" s="445"/>
      <c r="AO26" s="445"/>
      <c r="AP26" s="445"/>
      <c r="AQ26" s="445"/>
      <c r="AR26" s="446"/>
      <c r="AS26" s="444">
        <v>2943</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128</v>
      </c>
      <c r="BO26" s="469"/>
      <c r="BP26" s="469"/>
      <c r="BQ26" s="469"/>
      <c r="BR26" s="469"/>
      <c r="BS26" s="469"/>
      <c r="BT26" s="469"/>
      <c r="BU26" s="470"/>
      <c r="BV26" s="468" t="s">
        <v>128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180</v>
      </c>
      <c r="F27" s="442"/>
      <c r="G27" s="442"/>
      <c r="H27" s="442"/>
      <c r="I27" s="442"/>
      <c r="J27" s="442"/>
      <c r="K27" s="443"/>
      <c r="L27" s="444">
        <v>1</v>
      </c>
      <c r="M27" s="445"/>
      <c r="N27" s="445"/>
      <c r="O27" s="445"/>
      <c r="P27" s="446"/>
      <c r="Q27" s="444">
        <v>7400</v>
      </c>
      <c r="R27" s="445"/>
      <c r="S27" s="445"/>
      <c r="T27" s="445"/>
      <c r="U27" s="445"/>
      <c r="V27" s="446"/>
      <c r="W27" s="510"/>
      <c r="X27" s="501"/>
      <c r="Y27" s="502"/>
      <c r="Z27" s="441" t="s">
        <v>181</v>
      </c>
      <c r="AA27" s="442"/>
      <c r="AB27" s="442"/>
      <c r="AC27" s="442"/>
      <c r="AD27" s="442"/>
      <c r="AE27" s="442"/>
      <c r="AF27" s="442"/>
      <c r="AG27" s="443"/>
      <c r="AH27" s="444">
        <v>73</v>
      </c>
      <c r="AI27" s="445"/>
      <c r="AJ27" s="445"/>
      <c r="AK27" s="445"/>
      <c r="AL27" s="446"/>
      <c r="AM27" s="444">
        <v>229803</v>
      </c>
      <c r="AN27" s="445"/>
      <c r="AO27" s="445"/>
      <c r="AP27" s="445"/>
      <c r="AQ27" s="445"/>
      <c r="AR27" s="446"/>
      <c r="AS27" s="444">
        <v>3148</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500000</v>
      </c>
      <c r="BO27" s="472"/>
      <c r="BP27" s="472"/>
      <c r="BQ27" s="472"/>
      <c r="BR27" s="472"/>
      <c r="BS27" s="472"/>
      <c r="BT27" s="472"/>
      <c r="BU27" s="473"/>
      <c r="BV27" s="471">
        <v>500000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183</v>
      </c>
      <c r="F28" s="442"/>
      <c r="G28" s="442"/>
      <c r="H28" s="442"/>
      <c r="I28" s="442"/>
      <c r="J28" s="442"/>
      <c r="K28" s="443"/>
      <c r="L28" s="444">
        <v>1</v>
      </c>
      <c r="M28" s="445"/>
      <c r="N28" s="445"/>
      <c r="O28" s="445"/>
      <c r="P28" s="446"/>
      <c r="Q28" s="444">
        <v>6720</v>
      </c>
      <c r="R28" s="445"/>
      <c r="S28" s="445"/>
      <c r="T28" s="445"/>
      <c r="U28" s="445"/>
      <c r="V28" s="446"/>
      <c r="W28" s="510"/>
      <c r="X28" s="501"/>
      <c r="Y28" s="502"/>
      <c r="Z28" s="441" t="s">
        <v>184</v>
      </c>
      <c r="AA28" s="442"/>
      <c r="AB28" s="442"/>
      <c r="AC28" s="442"/>
      <c r="AD28" s="442"/>
      <c r="AE28" s="442"/>
      <c r="AF28" s="442"/>
      <c r="AG28" s="443"/>
      <c r="AH28" s="444" t="s">
        <v>128</v>
      </c>
      <c r="AI28" s="445"/>
      <c r="AJ28" s="445"/>
      <c r="AK28" s="445"/>
      <c r="AL28" s="446"/>
      <c r="AM28" s="444" t="s">
        <v>128</v>
      </c>
      <c r="AN28" s="445"/>
      <c r="AO28" s="445"/>
      <c r="AP28" s="445"/>
      <c r="AQ28" s="445"/>
      <c r="AR28" s="446"/>
      <c r="AS28" s="444" t="s">
        <v>128</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12056707</v>
      </c>
      <c r="BO28" s="464"/>
      <c r="BP28" s="464"/>
      <c r="BQ28" s="464"/>
      <c r="BR28" s="464"/>
      <c r="BS28" s="464"/>
      <c r="BT28" s="464"/>
      <c r="BU28" s="465"/>
      <c r="BV28" s="463">
        <v>11989162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186</v>
      </c>
      <c r="F29" s="442"/>
      <c r="G29" s="442"/>
      <c r="H29" s="442"/>
      <c r="I29" s="442"/>
      <c r="J29" s="442"/>
      <c r="K29" s="443"/>
      <c r="L29" s="444">
        <v>35</v>
      </c>
      <c r="M29" s="445"/>
      <c r="N29" s="445"/>
      <c r="O29" s="445"/>
      <c r="P29" s="446"/>
      <c r="Q29" s="444">
        <v>6170</v>
      </c>
      <c r="R29" s="445"/>
      <c r="S29" s="445"/>
      <c r="T29" s="445"/>
      <c r="U29" s="445"/>
      <c r="V29" s="446"/>
      <c r="W29" s="511"/>
      <c r="X29" s="512"/>
      <c r="Y29" s="513"/>
      <c r="Z29" s="441" t="s">
        <v>187</v>
      </c>
      <c r="AA29" s="442"/>
      <c r="AB29" s="442"/>
      <c r="AC29" s="442"/>
      <c r="AD29" s="442"/>
      <c r="AE29" s="442"/>
      <c r="AF29" s="442"/>
      <c r="AG29" s="443"/>
      <c r="AH29" s="444">
        <v>2570</v>
      </c>
      <c r="AI29" s="445"/>
      <c r="AJ29" s="445"/>
      <c r="AK29" s="445"/>
      <c r="AL29" s="446"/>
      <c r="AM29" s="444">
        <v>7366229</v>
      </c>
      <c r="AN29" s="445"/>
      <c r="AO29" s="445"/>
      <c r="AP29" s="445"/>
      <c r="AQ29" s="445"/>
      <c r="AR29" s="446"/>
      <c r="AS29" s="444">
        <v>2866</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t="s">
        <v>138</v>
      </c>
      <c r="BO29" s="469"/>
      <c r="BP29" s="469"/>
      <c r="BQ29" s="469"/>
      <c r="BR29" s="469"/>
      <c r="BS29" s="469"/>
      <c r="BT29" s="469"/>
      <c r="BU29" s="470"/>
      <c r="BV29" s="468" t="s">
        <v>128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100.4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12368370</v>
      </c>
      <c r="BO30" s="472"/>
      <c r="BP30" s="472"/>
      <c r="BQ30" s="472"/>
      <c r="BR30" s="472"/>
      <c r="BS30" s="472"/>
      <c r="BT30" s="472"/>
      <c r="BU30" s="473"/>
      <c r="BV30" s="471">
        <v>12877317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196</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7</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10</v>
      </c>
      <c r="AN34" s="427"/>
      <c r="AO34" s="426" t="str">
        <f>IF('各会計、関係団体の財政状況及び健全化判断比率'!B31="","",'各会計、関係団体の財政状況及び健全化判断比率'!B31)</f>
        <v>病院事業会計</v>
      </c>
      <c r="AP34" s="426"/>
      <c r="AQ34" s="426"/>
      <c r="AR34" s="426"/>
      <c r="AS34" s="426"/>
      <c r="AT34" s="426"/>
      <c r="AU34" s="426"/>
      <c r="AV34" s="426"/>
      <c r="AW34" s="426"/>
      <c r="AX34" s="426"/>
      <c r="AY34" s="426"/>
      <c r="AZ34" s="426"/>
      <c r="BA34" s="426"/>
      <c r="BB34" s="426"/>
      <c r="BC34" s="426"/>
      <c r="BD34" s="214"/>
      <c r="BE34" s="427">
        <f>IF(BG34="","",MAX(C34:D43,U34:V43,AM34:AN43)+1)</f>
        <v>13</v>
      </c>
      <c r="BF34" s="427"/>
      <c r="BG34" s="426" t="str">
        <f>IF('各会計、関係団体の財政状況及び健全化判断比率'!B34="","",'各会計、関係団体の財政状況及び健全化判断比率'!B34)</f>
        <v>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15</v>
      </c>
      <c r="BX34" s="427"/>
      <c r="BY34" s="426" t="str">
        <f>IF('各会計、関係団体の財政状況及び健全化判断比率'!B68="","",'各会計、関係団体の財政状況及び健全化判断比率'!B68)</f>
        <v>岡崎市額田郡模範造林組合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岡崎市土地開発公社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v>
      </c>
      <c r="DH34" s="428"/>
      <c r="DI34" s="218"/>
      <c r="DJ34" s="186"/>
      <c r="DK34" s="186"/>
      <c r="DL34" s="186"/>
      <c r="DM34" s="186"/>
      <c r="DN34" s="186"/>
      <c r="DO34" s="186"/>
    </row>
    <row r="35" spans="1:119" ht="32.25" customHeight="1" x14ac:dyDescent="0.2">
      <c r="A35" s="187"/>
      <c r="B35" s="213"/>
      <c r="C35" s="427">
        <f>IF(E35="","",C34+1)</f>
        <v>2</v>
      </c>
      <c r="D35" s="427"/>
      <c r="E35" s="426" t="str">
        <f>IF('各会計、関係団体の財政状況及び健全化判断比率'!B8="","",'各会計、関係団体の財政状況及び健全化判断比率'!B8)</f>
        <v>継続契約集合支払特別会計</v>
      </c>
      <c r="F35" s="426"/>
      <c r="G35" s="426"/>
      <c r="H35" s="426"/>
      <c r="I35" s="426"/>
      <c r="J35" s="426"/>
      <c r="K35" s="426"/>
      <c r="L35" s="426"/>
      <c r="M35" s="426"/>
      <c r="N35" s="426"/>
      <c r="O35" s="426"/>
      <c r="P35" s="426"/>
      <c r="Q35" s="426"/>
      <c r="R35" s="426"/>
      <c r="S35" s="426"/>
      <c r="T35" s="214"/>
      <c r="U35" s="427">
        <f>IF(W35="","",U34+1)</f>
        <v>8</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11</v>
      </c>
      <c r="AN35" s="427"/>
      <c r="AO35" s="426" t="str">
        <f>IF('各会計、関係団体の財政状況及び健全化判断比率'!B32="","",'各会計、関係団体の財政状況及び健全化判断比率'!B32)</f>
        <v>水道事業会計</v>
      </c>
      <c r="AP35" s="426"/>
      <c r="AQ35" s="426"/>
      <c r="AR35" s="426"/>
      <c r="AS35" s="426"/>
      <c r="AT35" s="426"/>
      <c r="AU35" s="426"/>
      <c r="AV35" s="426"/>
      <c r="AW35" s="426"/>
      <c r="AX35" s="426"/>
      <c r="AY35" s="426"/>
      <c r="AZ35" s="426"/>
      <c r="BA35" s="426"/>
      <c r="BB35" s="426"/>
      <c r="BC35" s="426"/>
      <c r="BD35" s="214"/>
      <c r="BE35" s="427">
        <f t="shared" ref="BE35:BE43" si="1">IF(BG35="","",BE34+1)</f>
        <v>14</v>
      </c>
      <c r="BF35" s="427"/>
      <c r="BG35" s="426" t="str">
        <f>IF('各会計、関係団体の財政状況及び健全化判断比率'!B35="","",'各会計、関係団体の財政状況及び健全化判断比率'!B35)</f>
        <v>阿知和地区工業団地造成事業特別会計</v>
      </c>
      <c r="BH35" s="426"/>
      <c r="BI35" s="426"/>
      <c r="BJ35" s="426"/>
      <c r="BK35" s="426"/>
      <c r="BL35" s="426"/>
      <c r="BM35" s="426"/>
      <c r="BN35" s="426"/>
      <c r="BO35" s="426"/>
      <c r="BP35" s="426"/>
      <c r="BQ35" s="426"/>
      <c r="BR35" s="426"/>
      <c r="BS35" s="426"/>
      <c r="BT35" s="426"/>
      <c r="BU35" s="426"/>
      <c r="BV35" s="214"/>
      <c r="BW35" s="427">
        <f t="shared" ref="BW35:BW43" si="2">IF(BY35="","",BW34+1)</f>
        <v>16</v>
      </c>
      <c r="BX35" s="427"/>
      <c r="BY35" s="426" t="str">
        <f>IF('各会計、関係団体の財政状況及び健全化判断比率'!B69="","",'各会計、関係団体の財政状況及び健全化判断比率'!B69)</f>
        <v>愛知県後期高齢者医療広域連合（一般会計）</v>
      </c>
      <c r="BZ35" s="426"/>
      <c r="CA35" s="426"/>
      <c r="CB35" s="426"/>
      <c r="CC35" s="426"/>
      <c r="CD35" s="426"/>
      <c r="CE35" s="426"/>
      <c r="CF35" s="426"/>
      <c r="CG35" s="426"/>
      <c r="CH35" s="426"/>
      <c r="CI35" s="426"/>
      <c r="CJ35" s="426"/>
      <c r="CK35" s="426"/>
      <c r="CL35" s="426"/>
      <c r="CM35" s="426"/>
      <c r="CN35" s="214"/>
      <c r="CO35" s="427">
        <f t="shared" ref="CO35:CO43" si="3">IF(CQ35="","",CO34+1)</f>
        <v>19</v>
      </c>
      <c r="CP35" s="427"/>
      <c r="CQ35" s="426" t="str">
        <f>IF('各会計、関係団体の財政状況及び健全化判断比率'!BS8="","",'各会計、関係団体の財政状況及び健全化判断比率'!BS8)</f>
        <v>公益財団法人岡崎幸田勤労者共済会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f>IF(E36="","",C35+1)</f>
        <v>3</v>
      </c>
      <c r="D36" s="427"/>
      <c r="E36" s="426" t="str">
        <f>IF('各会計、関係団体の財政状況及び健全化判断比率'!B9="","",'各会計、関係団体の財政状況及び健全化判断比率'!B9)</f>
        <v>額田北部診療所特別会計</v>
      </c>
      <c r="F36" s="426"/>
      <c r="G36" s="426"/>
      <c r="H36" s="426"/>
      <c r="I36" s="426"/>
      <c r="J36" s="426"/>
      <c r="K36" s="426"/>
      <c r="L36" s="426"/>
      <c r="M36" s="426"/>
      <c r="N36" s="426"/>
      <c r="O36" s="426"/>
      <c r="P36" s="426"/>
      <c r="Q36" s="426"/>
      <c r="R36" s="426"/>
      <c r="S36" s="426"/>
      <c r="T36" s="214"/>
      <c r="U36" s="427">
        <f t="shared" ref="U36:U43" si="4">IF(W36="","",U35+1)</f>
        <v>9</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12</v>
      </c>
      <c r="AN36" s="427"/>
      <c r="AO36" s="426" t="str">
        <f>IF('各会計、関係団体の財政状況及び健全化判断比率'!B33="","",'各会計、関係団体の財政状況及び健全化判断比率'!B33)</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17</v>
      </c>
      <c r="BX36" s="427"/>
      <c r="BY36" s="426" t="str">
        <f>IF('各会計、関係団体の財政状況及び健全化判断比率'!B70="","",'各会計、関係団体の財政状況及び健全化判断比率'!B70)</f>
        <v>愛知県後期高齢者医療広域連合（後期高齢者医療特別会計）</v>
      </c>
      <c r="BZ36" s="426"/>
      <c r="CA36" s="426"/>
      <c r="CB36" s="426"/>
      <c r="CC36" s="426"/>
      <c r="CD36" s="426"/>
      <c r="CE36" s="426"/>
      <c r="CF36" s="426"/>
      <c r="CG36" s="426"/>
      <c r="CH36" s="426"/>
      <c r="CI36" s="426"/>
      <c r="CJ36" s="426"/>
      <c r="CK36" s="426"/>
      <c r="CL36" s="426"/>
      <c r="CM36" s="426"/>
      <c r="CN36" s="214"/>
      <c r="CO36" s="427">
        <f t="shared" si="3"/>
        <v>20</v>
      </c>
      <c r="CP36" s="427"/>
      <c r="CQ36" s="426" t="str">
        <f>IF('各会計、関係団体の財政状況及び健全化判断比率'!BS9="","",'各会計、関係団体の財政状況及び健全化判断比率'!BS9)</f>
        <v>株式会社岡崎情報開発センター</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f>IF(E37="","",C36+1)</f>
        <v>4</v>
      </c>
      <c r="D37" s="427"/>
      <c r="E37" s="426" t="str">
        <f>IF('各会計、関係団体の財政状況及び健全化判断比率'!B10="","",'各会計、関係団体の財政状況及び健全化判断比率'!B10)</f>
        <v>こども発達医療センター特別会計</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f t="shared" si="3"/>
        <v>21</v>
      </c>
      <c r="CP37" s="427"/>
      <c r="CQ37" s="426" t="str">
        <f>IF('各会計、関係団体の財政状況及び健全化判断比率'!BS10="","",'各会計、関係団体の財政状況及び健全化判断比率'!BS10)</f>
        <v>公益財団法人岡崎市スポーツ協会</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f t="shared" ref="C38:C43" si="5">IF(E38="","",C37+1)</f>
        <v>5</v>
      </c>
      <c r="D38" s="427"/>
      <c r="E38" s="426" t="str">
        <f>IF('各会計、関係団体の財政状況及び健全化判断比率'!B11="","",'各会計、関係団体の財政状況及び健全化判断比率'!B11)</f>
        <v>岡崎駅東土地区画整理事業清算金特別会計</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f t="shared" si="3"/>
        <v>22</v>
      </c>
      <c r="CP38" s="427"/>
      <c r="CQ38" s="426" t="str">
        <f>IF('各会計、関係団体の財政状況及び健全化判断比率'!BS11="","",'各会計、関係団体の財政状況及び健全化判断比率'!BS11)</f>
        <v>公益財団法人岡崎市学校給食協会</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f t="shared" si="5"/>
        <v>6</v>
      </c>
      <c r="D39" s="427"/>
      <c r="E39" s="426" t="str">
        <f>IF('各会計、関係団体の財政状況及び健全化判断比率'!B12="","",'各会計、関係団体の財政状況及び健全化判断比率'!B12)</f>
        <v>母子父子寡婦福祉資金貸付事業特別会計</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f t="shared" si="3"/>
        <v>23</v>
      </c>
      <c r="CP39" s="427"/>
      <c r="CQ39" s="426" t="str">
        <f>IF('各会計、関係団体の財政状況及び健全化判断比率'!BS12="","",'各会計、関係団体の財政状況及び健全化判断比率'!BS12)</f>
        <v>株式会社岡崎さくら電力</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b7WgybxcScU9J+7y8v5Ci6Gbok9rgyeH7XhmqKFLiIPFSAQD8x1hXTD1Yrikr6JJVBgraLIqqWzFBWi0TZ0Qfg==" saltValue="7ivDp7VcsPBqPufF2CWfH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250" t="s">
        <v>562</v>
      </c>
      <c r="D34" s="1250"/>
      <c r="E34" s="1251"/>
      <c r="F34" s="32">
        <v>16.77</v>
      </c>
      <c r="G34" s="33">
        <v>15.09</v>
      </c>
      <c r="H34" s="33">
        <v>15.84</v>
      </c>
      <c r="I34" s="33">
        <v>16.399999999999999</v>
      </c>
      <c r="J34" s="34">
        <v>15.79</v>
      </c>
      <c r="K34" s="22"/>
      <c r="L34" s="22"/>
      <c r="M34" s="22"/>
      <c r="N34" s="22"/>
      <c r="O34" s="22"/>
      <c r="P34" s="22"/>
    </row>
    <row r="35" spans="1:16" ht="39" customHeight="1" x14ac:dyDescent="0.2">
      <c r="A35" s="22"/>
      <c r="B35" s="35"/>
      <c r="C35" s="1244" t="s">
        <v>563</v>
      </c>
      <c r="D35" s="1245"/>
      <c r="E35" s="1246"/>
      <c r="F35" s="36">
        <v>11.44</v>
      </c>
      <c r="G35" s="37">
        <v>9.34</v>
      </c>
      <c r="H35" s="37">
        <v>8.81</v>
      </c>
      <c r="I35" s="37">
        <v>7.36</v>
      </c>
      <c r="J35" s="38">
        <v>7.75</v>
      </c>
      <c r="K35" s="22"/>
      <c r="L35" s="22"/>
      <c r="M35" s="22"/>
      <c r="N35" s="22"/>
      <c r="O35" s="22"/>
      <c r="P35" s="22"/>
    </row>
    <row r="36" spans="1:16" ht="39" customHeight="1" x14ac:dyDescent="0.2">
      <c r="A36" s="22"/>
      <c r="B36" s="35"/>
      <c r="C36" s="1244" t="s">
        <v>564</v>
      </c>
      <c r="D36" s="1245"/>
      <c r="E36" s="1246"/>
      <c r="F36" s="36">
        <v>5.28</v>
      </c>
      <c r="G36" s="37">
        <v>6.37</v>
      </c>
      <c r="H36" s="37">
        <v>6</v>
      </c>
      <c r="I36" s="37">
        <v>5.55</v>
      </c>
      <c r="J36" s="38">
        <v>6.85</v>
      </c>
      <c r="K36" s="22"/>
      <c r="L36" s="22"/>
      <c r="M36" s="22"/>
      <c r="N36" s="22"/>
      <c r="O36" s="22"/>
      <c r="P36" s="22"/>
    </row>
    <row r="37" spans="1:16" ht="39" customHeight="1" x14ac:dyDescent="0.2">
      <c r="A37" s="22"/>
      <c r="B37" s="35"/>
      <c r="C37" s="1244" t="s">
        <v>565</v>
      </c>
      <c r="D37" s="1245"/>
      <c r="E37" s="1246"/>
      <c r="F37" s="36">
        <v>1.7</v>
      </c>
      <c r="G37" s="37">
        <v>1.44</v>
      </c>
      <c r="H37" s="37">
        <v>2.2799999999999998</v>
      </c>
      <c r="I37" s="37">
        <v>3.68</v>
      </c>
      <c r="J37" s="38">
        <v>4.1500000000000004</v>
      </c>
      <c r="K37" s="22"/>
      <c r="L37" s="22"/>
      <c r="M37" s="22"/>
      <c r="N37" s="22"/>
      <c r="O37" s="22"/>
      <c r="P37" s="22"/>
    </row>
    <row r="38" spans="1:16" ht="39" customHeight="1" x14ac:dyDescent="0.2">
      <c r="A38" s="22"/>
      <c r="B38" s="35"/>
      <c r="C38" s="1244" t="s">
        <v>566</v>
      </c>
      <c r="D38" s="1245"/>
      <c r="E38" s="1246"/>
      <c r="F38" s="36">
        <v>0.74</v>
      </c>
      <c r="G38" s="37">
        <v>0.39</v>
      </c>
      <c r="H38" s="37">
        <v>0.69</v>
      </c>
      <c r="I38" s="37">
        <v>0.53</v>
      </c>
      <c r="J38" s="38">
        <v>0.67</v>
      </c>
      <c r="K38" s="22"/>
      <c r="L38" s="22"/>
      <c r="M38" s="22"/>
      <c r="N38" s="22"/>
      <c r="O38" s="22"/>
      <c r="P38" s="22"/>
    </row>
    <row r="39" spans="1:16" ht="39" customHeight="1" x14ac:dyDescent="0.2">
      <c r="A39" s="22"/>
      <c r="B39" s="35"/>
      <c r="C39" s="1244" t="s">
        <v>567</v>
      </c>
      <c r="D39" s="1245"/>
      <c r="E39" s="1246"/>
      <c r="F39" s="36">
        <v>0.38</v>
      </c>
      <c r="G39" s="37">
        <v>0.67</v>
      </c>
      <c r="H39" s="37">
        <v>0.09</v>
      </c>
      <c r="I39" s="37">
        <v>0.1</v>
      </c>
      <c r="J39" s="38">
        <v>0.3</v>
      </c>
      <c r="K39" s="22"/>
      <c r="L39" s="22"/>
      <c r="M39" s="22"/>
      <c r="N39" s="22"/>
      <c r="O39" s="22"/>
      <c r="P39" s="22"/>
    </row>
    <row r="40" spans="1:16" ht="39" customHeight="1" x14ac:dyDescent="0.2">
      <c r="A40" s="22"/>
      <c r="B40" s="35"/>
      <c r="C40" s="1244" t="s">
        <v>568</v>
      </c>
      <c r="D40" s="1245"/>
      <c r="E40" s="1246"/>
      <c r="F40" s="36">
        <v>0.02</v>
      </c>
      <c r="G40" s="37">
        <v>0.02</v>
      </c>
      <c r="H40" s="37">
        <v>0.01</v>
      </c>
      <c r="I40" s="37">
        <v>0.01</v>
      </c>
      <c r="J40" s="38">
        <v>0</v>
      </c>
      <c r="K40" s="22"/>
      <c r="L40" s="22"/>
      <c r="M40" s="22"/>
      <c r="N40" s="22"/>
      <c r="O40" s="22"/>
      <c r="P40" s="22"/>
    </row>
    <row r="41" spans="1:16" ht="39" customHeight="1" x14ac:dyDescent="0.2">
      <c r="A41" s="22"/>
      <c r="B41" s="35"/>
      <c r="C41" s="1244" t="s">
        <v>569</v>
      </c>
      <c r="D41" s="1245"/>
      <c r="E41" s="1246"/>
      <c r="F41" s="36" t="s">
        <v>511</v>
      </c>
      <c r="G41" s="37" t="s">
        <v>511</v>
      </c>
      <c r="H41" s="37" t="s">
        <v>511</v>
      </c>
      <c r="I41" s="37">
        <v>0.01</v>
      </c>
      <c r="J41" s="38">
        <v>0</v>
      </c>
      <c r="K41" s="22"/>
      <c r="L41" s="22"/>
      <c r="M41" s="22"/>
      <c r="N41" s="22"/>
      <c r="O41" s="22"/>
      <c r="P41" s="22"/>
    </row>
    <row r="42" spans="1:16" ht="39" customHeight="1" x14ac:dyDescent="0.2">
      <c r="A42" s="22"/>
      <c r="B42" s="39"/>
      <c r="C42" s="1244" t="s">
        <v>570</v>
      </c>
      <c r="D42" s="1245"/>
      <c r="E42" s="1246"/>
      <c r="F42" s="36" t="s">
        <v>511</v>
      </c>
      <c r="G42" s="37" t="s">
        <v>511</v>
      </c>
      <c r="H42" s="37" t="s">
        <v>511</v>
      </c>
      <c r="I42" s="37" t="s">
        <v>511</v>
      </c>
      <c r="J42" s="38" t="s">
        <v>511</v>
      </c>
      <c r="K42" s="22"/>
      <c r="L42" s="22"/>
      <c r="M42" s="22"/>
      <c r="N42" s="22"/>
      <c r="O42" s="22"/>
      <c r="P42" s="22"/>
    </row>
    <row r="43" spans="1:16" ht="39" customHeight="1" thickBot="1" x14ac:dyDescent="0.25">
      <c r="A43" s="22"/>
      <c r="B43" s="40"/>
      <c r="C43" s="1247" t="s">
        <v>571</v>
      </c>
      <c r="D43" s="1248"/>
      <c r="E43" s="1249"/>
      <c r="F43" s="41">
        <v>0</v>
      </c>
      <c r="G43" s="42">
        <v>0</v>
      </c>
      <c r="H43" s="42">
        <v>0</v>
      </c>
      <c r="I43" s="42">
        <v>0.19</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NwIIP3fDcqWNQzBz4AIxNg+LxE75Ht8tnzqcuPcwLo0TfGzfZmamvaDoYDuk9W6o/9aSrPWnvC+mmh16FlZTQA==" saltValue="LmdMMWD3ngbwWqklJmRK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6530</v>
      </c>
      <c r="L45" s="60">
        <v>6304</v>
      </c>
      <c r="M45" s="60">
        <v>6176</v>
      </c>
      <c r="N45" s="60">
        <v>6368</v>
      </c>
      <c r="O45" s="61">
        <v>6461</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511</v>
      </c>
      <c r="L46" s="64" t="s">
        <v>511</v>
      </c>
      <c r="M46" s="64" t="s">
        <v>511</v>
      </c>
      <c r="N46" s="64" t="s">
        <v>511</v>
      </c>
      <c r="O46" s="65" t="s">
        <v>511</v>
      </c>
      <c r="P46" s="48"/>
      <c r="Q46" s="48"/>
      <c r="R46" s="48"/>
      <c r="S46" s="48"/>
      <c r="T46" s="48"/>
      <c r="U46" s="48"/>
    </row>
    <row r="47" spans="1:21" ht="30.75" customHeight="1" x14ac:dyDescent="0.2">
      <c r="A47" s="48"/>
      <c r="B47" s="1272"/>
      <c r="C47" s="1273"/>
      <c r="D47" s="62"/>
      <c r="E47" s="1254" t="s">
        <v>14</v>
      </c>
      <c r="F47" s="1254"/>
      <c r="G47" s="1254"/>
      <c r="H47" s="1254"/>
      <c r="I47" s="1254"/>
      <c r="J47" s="1255"/>
      <c r="K47" s="63" t="s">
        <v>511</v>
      </c>
      <c r="L47" s="64" t="s">
        <v>511</v>
      </c>
      <c r="M47" s="64" t="s">
        <v>511</v>
      </c>
      <c r="N47" s="64" t="s">
        <v>511</v>
      </c>
      <c r="O47" s="65" t="s">
        <v>511</v>
      </c>
      <c r="P47" s="48"/>
      <c r="Q47" s="48"/>
      <c r="R47" s="48"/>
      <c r="S47" s="48"/>
      <c r="T47" s="48"/>
      <c r="U47" s="48"/>
    </row>
    <row r="48" spans="1:21" ht="30.75" customHeight="1" x14ac:dyDescent="0.2">
      <c r="A48" s="48"/>
      <c r="B48" s="1272"/>
      <c r="C48" s="1273"/>
      <c r="D48" s="62"/>
      <c r="E48" s="1254" t="s">
        <v>15</v>
      </c>
      <c r="F48" s="1254"/>
      <c r="G48" s="1254"/>
      <c r="H48" s="1254"/>
      <c r="I48" s="1254"/>
      <c r="J48" s="1255"/>
      <c r="K48" s="63">
        <v>3775</v>
      </c>
      <c r="L48" s="64">
        <v>3692</v>
      </c>
      <c r="M48" s="64">
        <v>3681</v>
      </c>
      <c r="N48" s="64">
        <v>3710</v>
      </c>
      <c r="O48" s="65">
        <v>3600</v>
      </c>
      <c r="P48" s="48"/>
      <c r="Q48" s="48"/>
      <c r="R48" s="48"/>
      <c r="S48" s="48"/>
      <c r="T48" s="48"/>
      <c r="U48" s="48"/>
    </row>
    <row r="49" spans="1:21" ht="30.75" customHeight="1" x14ac:dyDescent="0.2">
      <c r="A49" s="48"/>
      <c r="B49" s="1272"/>
      <c r="C49" s="1273"/>
      <c r="D49" s="62"/>
      <c r="E49" s="1254" t="s">
        <v>16</v>
      </c>
      <c r="F49" s="1254"/>
      <c r="G49" s="1254"/>
      <c r="H49" s="1254"/>
      <c r="I49" s="1254"/>
      <c r="J49" s="1255"/>
      <c r="K49" s="63" t="s">
        <v>511</v>
      </c>
      <c r="L49" s="64" t="s">
        <v>511</v>
      </c>
      <c r="M49" s="64" t="s">
        <v>511</v>
      </c>
      <c r="N49" s="64" t="s">
        <v>511</v>
      </c>
      <c r="O49" s="65" t="s">
        <v>511</v>
      </c>
      <c r="P49" s="48"/>
      <c r="Q49" s="48"/>
      <c r="R49" s="48"/>
      <c r="S49" s="48"/>
      <c r="T49" s="48"/>
      <c r="U49" s="48"/>
    </row>
    <row r="50" spans="1:21" ht="30.75" customHeight="1" x14ac:dyDescent="0.2">
      <c r="A50" s="48"/>
      <c r="B50" s="1272"/>
      <c r="C50" s="1273"/>
      <c r="D50" s="62"/>
      <c r="E50" s="1254" t="s">
        <v>17</v>
      </c>
      <c r="F50" s="1254"/>
      <c r="G50" s="1254"/>
      <c r="H50" s="1254"/>
      <c r="I50" s="1254"/>
      <c r="J50" s="1255"/>
      <c r="K50" s="63">
        <v>161</v>
      </c>
      <c r="L50" s="64">
        <v>204</v>
      </c>
      <c r="M50" s="64">
        <v>217</v>
      </c>
      <c r="N50" s="64">
        <v>223</v>
      </c>
      <c r="O50" s="65">
        <v>370</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511</v>
      </c>
      <c r="L51" s="64" t="s">
        <v>511</v>
      </c>
      <c r="M51" s="64" t="s">
        <v>511</v>
      </c>
      <c r="N51" s="64" t="s">
        <v>511</v>
      </c>
      <c r="O51" s="65" t="s">
        <v>511</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11230</v>
      </c>
      <c r="L52" s="64">
        <v>11169</v>
      </c>
      <c r="M52" s="64">
        <v>10939</v>
      </c>
      <c r="N52" s="64">
        <v>10665</v>
      </c>
      <c r="O52" s="65">
        <v>10489</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-764</v>
      </c>
      <c r="L53" s="69">
        <v>-969</v>
      </c>
      <c r="M53" s="69">
        <v>-865</v>
      </c>
      <c r="N53" s="69">
        <v>-364</v>
      </c>
      <c r="O53" s="70">
        <v>-58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3">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60" t="s">
        <v>25</v>
      </c>
      <c r="C57" s="1261"/>
      <c r="D57" s="1264" t="s">
        <v>26</v>
      </c>
      <c r="E57" s="1265"/>
      <c r="F57" s="1265"/>
      <c r="G57" s="1265"/>
      <c r="H57" s="1265"/>
      <c r="I57" s="1265"/>
      <c r="J57" s="1266"/>
      <c r="K57" s="83" t="s">
        <v>600</v>
      </c>
      <c r="L57" s="84" t="s">
        <v>600</v>
      </c>
      <c r="M57" s="84" t="s">
        <v>600</v>
      </c>
      <c r="N57" s="84" t="s">
        <v>600</v>
      </c>
      <c r="O57" s="85" t="s">
        <v>600</v>
      </c>
    </row>
    <row r="58" spans="1:21" ht="31.5" customHeight="1" thickBot="1" x14ac:dyDescent="0.25">
      <c r="B58" s="1262"/>
      <c r="C58" s="1263"/>
      <c r="D58" s="1267" t="s">
        <v>27</v>
      </c>
      <c r="E58" s="1268"/>
      <c r="F58" s="1268"/>
      <c r="G58" s="1268"/>
      <c r="H58" s="1268"/>
      <c r="I58" s="1268"/>
      <c r="J58" s="1269"/>
      <c r="K58" s="86" t="s">
        <v>600</v>
      </c>
      <c r="L58" s="87" t="s">
        <v>600</v>
      </c>
      <c r="M58" s="87" t="s">
        <v>600</v>
      </c>
      <c r="N58" s="87" t="s">
        <v>600</v>
      </c>
      <c r="O58" s="88" t="s">
        <v>600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jGlUbn9PfBu1ljFjRkjOJ1U9jm8grv+gY+zX77+NeOhFYGANz91cP9v0KT6ouVsj61dFelxviuYXytTm4nm0A==" saltValue="kltJCFDj31R1lJrfrfrX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552</v>
      </c>
      <c r="J40" s="100" t="s">
        <v>553</v>
      </c>
      <c r="K40" s="100" t="s">
        <v>554</v>
      </c>
      <c r="L40" s="100" t="s">
        <v>555</v>
      </c>
      <c r="M40" s="101" t="s">
        <v>556</v>
      </c>
    </row>
    <row r="41" spans="2:13" ht="27.75" customHeight="1" x14ac:dyDescent="0.2">
      <c r="B41" s="1290" t="s">
        <v>30</v>
      </c>
      <c r="C41" s="1291"/>
      <c r="D41" s="102"/>
      <c r="E41" s="1292" t="s">
        <v>31</v>
      </c>
      <c r="F41" s="1292"/>
      <c r="G41" s="1292"/>
      <c r="H41" s="1293"/>
      <c r="I41" s="103">
        <v>62208</v>
      </c>
      <c r="J41" s="104">
        <v>61824</v>
      </c>
      <c r="K41" s="104">
        <v>60700</v>
      </c>
      <c r="L41" s="104">
        <v>62666</v>
      </c>
      <c r="M41" s="105">
        <v>62362</v>
      </c>
    </row>
    <row r="42" spans="2:13" ht="27.75" customHeight="1" x14ac:dyDescent="0.2">
      <c r="B42" s="1280"/>
      <c r="C42" s="1281"/>
      <c r="D42" s="106"/>
      <c r="E42" s="1284" t="s">
        <v>32</v>
      </c>
      <c r="F42" s="1284"/>
      <c r="G42" s="1284"/>
      <c r="H42" s="1285"/>
      <c r="I42" s="107">
        <v>4396</v>
      </c>
      <c r="J42" s="108">
        <v>3505</v>
      </c>
      <c r="K42" s="108">
        <v>4011</v>
      </c>
      <c r="L42" s="108">
        <v>4391</v>
      </c>
      <c r="M42" s="109">
        <v>5254</v>
      </c>
    </row>
    <row r="43" spans="2:13" ht="27.75" customHeight="1" x14ac:dyDescent="0.2">
      <c r="B43" s="1280"/>
      <c r="C43" s="1281"/>
      <c r="D43" s="106"/>
      <c r="E43" s="1284" t="s">
        <v>33</v>
      </c>
      <c r="F43" s="1284"/>
      <c r="G43" s="1284"/>
      <c r="H43" s="1285"/>
      <c r="I43" s="107">
        <v>52468</v>
      </c>
      <c r="J43" s="108">
        <v>48163</v>
      </c>
      <c r="K43" s="108">
        <v>47919</v>
      </c>
      <c r="L43" s="108">
        <v>49941</v>
      </c>
      <c r="M43" s="109">
        <v>49071</v>
      </c>
    </row>
    <row r="44" spans="2:13" ht="27.75" customHeight="1" x14ac:dyDescent="0.2">
      <c r="B44" s="1280"/>
      <c r="C44" s="1281"/>
      <c r="D44" s="106"/>
      <c r="E44" s="1284" t="s">
        <v>34</v>
      </c>
      <c r="F44" s="1284"/>
      <c r="G44" s="1284"/>
      <c r="H44" s="1285"/>
      <c r="I44" s="107" t="s">
        <v>511</v>
      </c>
      <c r="J44" s="108" t="s">
        <v>511</v>
      </c>
      <c r="K44" s="108" t="s">
        <v>511</v>
      </c>
      <c r="L44" s="108" t="s">
        <v>511</v>
      </c>
      <c r="M44" s="109" t="s">
        <v>511</v>
      </c>
    </row>
    <row r="45" spans="2:13" ht="27.75" customHeight="1" x14ac:dyDescent="0.2">
      <c r="B45" s="1280"/>
      <c r="C45" s="1281"/>
      <c r="D45" s="106"/>
      <c r="E45" s="1284" t="s">
        <v>35</v>
      </c>
      <c r="F45" s="1284"/>
      <c r="G45" s="1284"/>
      <c r="H45" s="1285"/>
      <c r="I45" s="107">
        <v>14592</v>
      </c>
      <c r="J45" s="108">
        <v>14133</v>
      </c>
      <c r="K45" s="108">
        <v>14230</v>
      </c>
      <c r="L45" s="108">
        <v>14143</v>
      </c>
      <c r="M45" s="109">
        <v>13984</v>
      </c>
    </row>
    <row r="46" spans="2:13" ht="27.75" customHeight="1" x14ac:dyDescent="0.2">
      <c r="B46" s="1280"/>
      <c r="C46" s="1281"/>
      <c r="D46" s="110"/>
      <c r="E46" s="1284" t="s">
        <v>36</v>
      </c>
      <c r="F46" s="1284"/>
      <c r="G46" s="1284"/>
      <c r="H46" s="1285"/>
      <c r="I46" s="107">
        <v>3</v>
      </c>
      <c r="J46" s="108">
        <v>6</v>
      </c>
      <c r="K46" s="108">
        <v>1</v>
      </c>
      <c r="L46" s="108">
        <v>1</v>
      </c>
      <c r="M46" s="109">
        <v>2</v>
      </c>
    </row>
    <row r="47" spans="2:13" ht="27.75" customHeight="1" x14ac:dyDescent="0.2">
      <c r="B47" s="1280"/>
      <c r="C47" s="1281"/>
      <c r="D47" s="111"/>
      <c r="E47" s="1294" t="s">
        <v>37</v>
      </c>
      <c r="F47" s="1295"/>
      <c r="G47" s="1295"/>
      <c r="H47" s="1296"/>
      <c r="I47" s="107" t="s">
        <v>511</v>
      </c>
      <c r="J47" s="108" t="s">
        <v>511</v>
      </c>
      <c r="K47" s="108" t="s">
        <v>511</v>
      </c>
      <c r="L47" s="108" t="s">
        <v>511</v>
      </c>
      <c r="M47" s="109" t="s">
        <v>511</v>
      </c>
    </row>
    <row r="48" spans="2:13" ht="27.75" customHeight="1" x14ac:dyDescent="0.2">
      <c r="B48" s="1280"/>
      <c r="C48" s="1281"/>
      <c r="D48" s="106"/>
      <c r="E48" s="1284" t="s">
        <v>38</v>
      </c>
      <c r="F48" s="1284"/>
      <c r="G48" s="1284"/>
      <c r="H48" s="1285"/>
      <c r="I48" s="107" t="s">
        <v>511</v>
      </c>
      <c r="J48" s="108" t="s">
        <v>511</v>
      </c>
      <c r="K48" s="108" t="s">
        <v>511</v>
      </c>
      <c r="L48" s="108" t="s">
        <v>511</v>
      </c>
      <c r="M48" s="109" t="s">
        <v>511</v>
      </c>
    </row>
    <row r="49" spans="2:13" ht="27.75" customHeight="1" x14ac:dyDescent="0.2">
      <c r="B49" s="1282"/>
      <c r="C49" s="1283"/>
      <c r="D49" s="106"/>
      <c r="E49" s="1284" t="s">
        <v>39</v>
      </c>
      <c r="F49" s="1284"/>
      <c r="G49" s="1284"/>
      <c r="H49" s="1285"/>
      <c r="I49" s="107" t="s">
        <v>511</v>
      </c>
      <c r="J49" s="108" t="s">
        <v>511</v>
      </c>
      <c r="K49" s="108" t="s">
        <v>511</v>
      </c>
      <c r="L49" s="108" t="s">
        <v>511</v>
      </c>
      <c r="M49" s="109" t="s">
        <v>511</v>
      </c>
    </row>
    <row r="50" spans="2:13" ht="27.75" customHeight="1" x14ac:dyDescent="0.2">
      <c r="B50" s="1278" t="s">
        <v>40</v>
      </c>
      <c r="C50" s="1279"/>
      <c r="D50" s="112"/>
      <c r="E50" s="1284" t="s">
        <v>41</v>
      </c>
      <c r="F50" s="1284"/>
      <c r="G50" s="1284"/>
      <c r="H50" s="1285"/>
      <c r="I50" s="107">
        <v>32627</v>
      </c>
      <c r="J50" s="108">
        <v>32160</v>
      </c>
      <c r="K50" s="108">
        <v>31646</v>
      </c>
      <c r="L50" s="108">
        <v>26863</v>
      </c>
      <c r="M50" s="109">
        <v>26383</v>
      </c>
    </row>
    <row r="51" spans="2:13" ht="27.75" customHeight="1" x14ac:dyDescent="0.2">
      <c r="B51" s="1280"/>
      <c r="C51" s="1281"/>
      <c r="D51" s="106"/>
      <c r="E51" s="1284" t="s">
        <v>42</v>
      </c>
      <c r="F51" s="1284"/>
      <c r="G51" s="1284"/>
      <c r="H51" s="1285"/>
      <c r="I51" s="107">
        <v>39538</v>
      </c>
      <c r="J51" s="108">
        <v>37140</v>
      </c>
      <c r="K51" s="108">
        <v>41634</v>
      </c>
      <c r="L51" s="108">
        <v>46391</v>
      </c>
      <c r="M51" s="109">
        <v>50762</v>
      </c>
    </row>
    <row r="52" spans="2:13" ht="27.75" customHeight="1" x14ac:dyDescent="0.2">
      <c r="B52" s="1282"/>
      <c r="C52" s="1283"/>
      <c r="D52" s="106"/>
      <c r="E52" s="1284" t="s">
        <v>43</v>
      </c>
      <c r="F52" s="1284"/>
      <c r="G52" s="1284"/>
      <c r="H52" s="1285"/>
      <c r="I52" s="107">
        <v>82475</v>
      </c>
      <c r="J52" s="108">
        <v>78242</v>
      </c>
      <c r="K52" s="108">
        <v>76311</v>
      </c>
      <c r="L52" s="108">
        <v>73258</v>
      </c>
      <c r="M52" s="109">
        <v>70406</v>
      </c>
    </row>
    <row r="53" spans="2:13" ht="27.75" customHeight="1" thickBot="1" x14ac:dyDescent="0.25">
      <c r="B53" s="1286" t="s">
        <v>44</v>
      </c>
      <c r="C53" s="1287"/>
      <c r="D53" s="113"/>
      <c r="E53" s="1288" t="s">
        <v>45</v>
      </c>
      <c r="F53" s="1288"/>
      <c r="G53" s="1288"/>
      <c r="H53" s="1289"/>
      <c r="I53" s="114">
        <v>-20973</v>
      </c>
      <c r="J53" s="115">
        <v>-19912</v>
      </c>
      <c r="K53" s="115">
        <v>-22729</v>
      </c>
      <c r="L53" s="115">
        <v>-15369</v>
      </c>
      <c r="M53" s="116">
        <v>-16877</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s75QBlAaJXKkH6PVtKgQ7DhA5H8iyLE5KuNDP7ygI8+29uinVQwC/XOUW+TMItBMTKse7FCi61xqr5FQOw6aXA==" saltValue="9PbuvzH4Uuc+bjb60hy7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554</v>
      </c>
      <c r="G54" s="125" t="s">
        <v>555</v>
      </c>
      <c r="H54" s="126" t="s">
        <v>556</v>
      </c>
    </row>
    <row r="55" spans="2:8" ht="52.5" customHeight="1" x14ac:dyDescent="0.2">
      <c r="B55" s="127"/>
      <c r="C55" s="1305" t="s">
        <v>48</v>
      </c>
      <c r="D55" s="1305"/>
      <c r="E55" s="1306"/>
      <c r="F55" s="128">
        <v>12159</v>
      </c>
      <c r="G55" s="128">
        <v>11989</v>
      </c>
      <c r="H55" s="129">
        <v>12057</v>
      </c>
    </row>
    <row r="56" spans="2:8" ht="52.5" customHeight="1" x14ac:dyDescent="0.2">
      <c r="B56" s="130"/>
      <c r="C56" s="1307" t="s">
        <v>49</v>
      </c>
      <c r="D56" s="1307"/>
      <c r="E56" s="1308"/>
      <c r="F56" s="131" t="s">
        <v>511</v>
      </c>
      <c r="G56" s="131" t="s">
        <v>511</v>
      </c>
      <c r="H56" s="132" t="s">
        <v>511</v>
      </c>
    </row>
    <row r="57" spans="2:8" ht="53.25" customHeight="1" x14ac:dyDescent="0.2">
      <c r="B57" s="130"/>
      <c r="C57" s="1309" t="s">
        <v>50</v>
      </c>
      <c r="D57" s="1309"/>
      <c r="E57" s="1310"/>
      <c r="F57" s="133">
        <v>17130</v>
      </c>
      <c r="G57" s="133">
        <v>12877</v>
      </c>
      <c r="H57" s="134">
        <v>12368</v>
      </c>
    </row>
    <row r="58" spans="2:8" ht="45.75" customHeight="1" x14ac:dyDescent="0.2">
      <c r="B58" s="135"/>
      <c r="C58" s="1297" t="s">
        <v>578</v>
      </c>
      <c r="D58" s="1298"/>
      <c r="E58" s="1299"/>
      <c r="F58" s="136">
        <v>6071</v>
      </c>
      <c r="G58" s="136">
        <v>5388</v>
      </c>
      <c r="H58" s="137">
        <v>5393</v>
      </c>
    </row>
    <row r="59" spans="2:8" ht="45.75" customHeight="1" x14ac:dyDescent="0.2">
      <c r="B59" s="135"/>
      <c r="C59" s="1297" t="s">
        <v>579</v>
      </c>
      <c r="D59" s="1298"/>
      <c r="E59" s="1299"/>
      <c r="F59" s="136">
        <v>3236</v>
      </c>
      <c r="G59" s="136">
        <v>2784</v>
      </c>
      <c r="H59" s="137">
        <v>2723</v>
      </c>
    </row>
    <row r="60" spans="2:8" ht="45.75" customHeight="1" x14ac:dyDescent="0.2">
      <c r="B60" s="135"/>
      <c r="C60" s="1297" t="s">
        <v>580</v>
      </c>
      <c r="D60" s="1298"/>
      <c r="E60" s="1299"/>
      <c r="F60" s="136">
        <v>2477</v>
      </c>
      <c r="G60" s="136">
        <v>2304</v>
      </c>
      <c r="H60" s="137">
        <v>2311</v>
      </c>
    </row>
    <row r="61" spans="2:8" ht="45.75" customHeight="1" x14ac:dyDescent="0.2">
      <c r="B61" s="135"/>
      <c r="C61" s="1297" t="s">
        <v>581</v>
      </c>
      <c r="D61" s="1298"/>
      <c r="E61" s="1299"/>
      <c r="F61" s="136">
        <v>963</v>
      </c>
      <c r="G61" s="136">
        <v>961</v>
      </c>
      <c r="H61" s="137">
        <v>964</v>
      </c>
    </row>
    <row r="62" spans="2:8" ht="45.75" customHeight="1" thickBot="1" x14ac:dyDescent="0.25">
      <c r="B62" s="138"/>
      <c r="C62" s="1300" t="s">
        <v>582</v>
      </c>
      <c r="D62" s="1301"/>
      <c r="E62" s="1302"/>
      <c r="F62" s="139">
        <v>1115</v>
      </c>
      <c r="G62" s="139">
        <v>1117</v>
      </c>
      <c r="H62" s="140">
        <v>749</v>
      </c>
    </row>
    <row r="63" spans="2:8" ht="52.5" customHeight="1" thickBot="1" x14ac:dyDescent="0.25">
      <c r="B63" s="141"/>
      <c r="C63" s="1303" t="s">
        <v>51</v>
      </c>
      <c r="D63" s="1303"/>
      <c r="E63" s="1304"/>
      <c r="F63" s="142">
        <v>29289</v>
      </c>
      <c r="G63" s="142">
        <v>24866</v>
      </c>
      <c r="H63" s="143">
        <v>24425</v>
      </c>
    </row>
    <row r="64" spans="2:8" ht="15" customHeight="1" x14ac:dyDescent="0.2"/>
  </sheetData>
  <sheetProtection algorithmName="SHA-512" hashValue="oXdVguI4au9Zc3Eh9Zgz/+EnwMSlq3/DRoRSltNzXLvJo8JWKLu1ZIIvDlAwGvB7XU3bz8XDSzjADGUQCGtWZw==" saltValue="bp+ygw1GPDVldv0U6oG4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90" customWidth="1"/>
    <col min="2" max="107" width="2.453125" style="390" customWidth="1"/>
    <col min="108" max="108" width="6.08984375" style="398" customWidth="1"/>
    <col min="109" max="109" width="5.90625" style="397" customWidth="1"/>
    <col min="110" max="110" width="19.08984375" style="390" hidden="1"/>
    <col min="111" max="115" width="12.6328125" style="390" hidden="1"/>
    <col min="116" max="349" width="8.6328125" style="390" hidden="1"/>
    <col min="350" max="355" width="14.90625" style="390" hidden="1"/>
    <col min="356" max="357" width="15.90625" style="390" hidden="1"/>
    <col min="358" max="363" width="16.08984375" style="390" hidden="1"/>
    <col min="364" max="364" width="6.08984375" style="390" hidden="1"/>
    <col min="365" max="365" width="3" style="390" hidden="1"/>
    <col min="366" max="605" width="8.6328125" style="390" hidden="1"/>
    <col min="606" max="611" width="14.90625" style="390" hidden="1"/>
    <col min="612" max="613" width="15.90625" style="390" hidden="1"/>
    <col min="614" max="619" width="16.08984375" style="390" hidden="1"/>
    <col min="620" max="620" width="6.08984375" style="390" hidden="1"/>
    <col min="621" max="621" width="3" style="390" hidden="1"/>
    <col min="622" max="861" width="8.6328125" style="390" hidden="1"/>
    <col min="862" max="867" width="14.90625" style="390" hidden="1"/>
    <col min="868" max="869" width="15.90625" style="390" hidden="1"/>
    <col min="870" max="875" width="16.08984375" style="390" hidden="1"/>
    <col min="876" max="876" width="6.08984375" style="390" hidden="1"/>
    <col min="877" max="877" width="3" style="390" hidden="1"/>
    <col min="878" max="1117" width="8.6328125" style="390" hidden="1"/>
    <col min="1118" max="1123" width="14.90625" style="390" hidden="1"/>
    <col min="1124" max="1125" width="15.90625" style="390" hidden="1"/>
    <col min="1126" max="1131" width="16.08984375" style="390" hidden="1"/>
    <col min="1132" max="1132" width="6.08984375" style="390" hidden="1"/>
    <col min="1133" max="1133" width="3" style="390" hidden="1"/>
    <col min="1134" max="1373" width="8.6328125" style="390" hidden="1"/>
    <col min="1374" max="1379" width="14.90625" style="390" hidden="1"/>
    <col min="1380" max="1381" width="15.90625" style="390" hidden="1"/>
    <col min="1382" max="1387" width="16.08984375" style="390" hidden="1"/>
    <col min="1388" max="1388" width="6.08984375" style="390" hidden="1"/>
    <col min="1389" max="1389" width="3" style="390" hidden="1"/>
    <col min="1390" max="1629" width="8.6328125" style="390" hidden="1"/>
    <col min="1630" max="1635" width="14.90625" style="390" hidden="1"/>
    <col min="1636" max="1637" width="15.90625" style="390" hidden="1"/>
    <col min="1638" max="1643" width="16.08984375" style="390" hidden="1"/>
    <col min="1644" max="1644" width="6.08984375" style="390" hidden="1"/>
    <col min="1645" max="1645" width="3" style="390" hidden="1"/>
    <col min="1646" max="1885" width="8.6328125" style="390" hidden="1"/>
    <col min="1886" max="1891" width="14.90625" style="390" hidden="1"/>
    <col min="1892" max="1893" width="15.90625" style="390" hidden="1"/>
    <col min="1894" max="1899" width="16.08984375" style="390" hidden="1"/>
    <col min="1900" max="1900" width="6.08984375" style="390" hidden="1"/>
    <col min="1901" max="1901" width="3" style="390" hidden="1"/>
    <col min="1902" max="2141" width="8.6328125" style="390" hidden="1"/>
    <col min="2142" max="2147" width="14.90625" style="390" hidden="1"/>
    <col min="2148" max="2149" width="15.90625" style="390" hidden="1"/>
    <col min="2150" max="2155" width="16.08984375" style="390" hidden="1"/>
    <col min="2156" max="2156" width="6.08984375" style="390" hidden="1"/>
    <col min="2157" max="2157" width="3" style="390" hidden="1"/>
    <col min="2158" max="2397" width="8.6328125" style="390" hidden="1"/>
    <col min="2398" max="2403" width="14.90625" style="390" hidden="1"/>
    <col min="2404" max="2405" width="15.90625" style="390" hidden="1"/>
    <col min="2406" max="2411" width="16.08984375" style="390" hidden="1"/>
    <col min="2412" max="2412" width="6.08984375" style="390" hidden="1"/>
    <col min="2413" max="2413" width="3" style="390" hidden="1"/>
    <col min="2414" max="2653" width="8.6328125" style="390" hidden="1"/>
    <col min="2654" max="2659" width="14.90625" style="390" hidden="1"/>
    <col min="2660" max="2661" width="15.90625" style="390" hidden="1"/>
    <col min="2662" max="2667" width="16.08984375" style="390" hidden="1"/>
    <col min="2668" max="2668" width="6.08984375" style="390" hidden="1"/>
    <col min="2669" max="2669" width="3" style="390" hidden="1"/>
    <col min="2670" max="2909" width="8.6328125" style="390" hidden="1"/>
    <col min="2910" max="2915" width="14.90625" style="390" hidden="1"/>
    <col min="2916" max="2917" width="15.90625" style="390" hidden="1"/>
    <col min="2918" max="2923" width="16.08984375" style="390" hidden="1"/>
    <col min="2924" max="2924" width="6.08984375" style="390" hidden="1"/>
    <col min="2925" max="2925" width="3" style="390" hidden="1"/>
    <col min="2926" max="3165" width="8.6328125" style="390" hidden="1"/>
    <col min="3166" max="3171" width="14.90625" style="390" hidden="1"/>
    <col min="3172" max="3173" width="15.90625" style="390" hidden="1"/>
    <col min="3174" max="3179" width="16.08984375" style="390" hidden="1"/>
    <col min="3180" max="3180" width="6.08984375" style="390" hidden="1"/>
    <col min="3181" max="3181" width="3" style="390" hidden="1"/>
    <col min="3182" max="3421" width="8.6328125" style="390" hidden="1"/>
    <col min="3422" max="3427" width="14.90625" style="390" hidden="1"/>
    <col min="3428" max="3429" width="15.90625" style="390" hidden="1"/>
    <col min="3430" max="3435" width="16.08984375" style="390" hidden="1"/>
    <col min="3436" max="3436" width="6.08984375" style="390" hidden="1"/>
    <col min="3437" max="3437" width="3" style="390" hidden="1"/>
    <col min="3438" max="3677" width="8.6328125" style="390" hidden="1"/>
    <col min="3678" max="3683" width="14.90625" style="390" hidden="1"/>
    <col min="3684" max="3685" width="15.90625" style="390" hidden="1"/>
    <col min="3686" max="3691" width="16.08984375" style="390" hidden="1"/>
    <col min="3692" max="3692" width="6.08984375" style="390" hidden="1"/>
    <col min="3693" max="3693" width="3" style="390" hidden="1"/>
    <col min="3694" max="3933" width="8.6328125" style="390" hidden="1"/>
    <col min="3934" max="3939" width="14.90625" style="390" hidden="1"/>
    <col min="3940" max="3941" width="15.90625" style="390" hidden="1"/>
    <col min="3942" max="3947" width="16.08984375" style="390" hidden="1"/>
    <col min="3948" max="3948" width="6.08984375" style="390" hidden="1"/>
    <col min="3949" max="3949" width="3" style="390" hidden="1"/>
    <col min="3950" max="4189" width="8.6328125" style="390" hidden="1"/>
    <col min="4190" max="4195" width="14.90625" style="390" hidden="1"/>
    <col min="4196" max="4197" width="15.90625" style="390" hidden="1"/>
    <col min="4198" max="4203" width="16.08984375" style="390" hidden="1"/>
    <col min="4204" max="4204" width="6.08984375" style="390" hidden="1"/>
    <col min="4205" max="4205" width="3" style="390" hidden="1"/>
    <col min="4206" max="4445" width="8.6328125" style="390" hidden="1"/>
    <col min="4446" max="4451" width="14.90625" style="390" hidden="1"/>
    <col min="4452" max="4453" width="15.90625" style="390" hidden="1"/>
    <col min="4454" max="4459" width="16.08984375" style="390" hidden="1"/>
    <col min="4460" max="4460" width="6.08984375" style="390" hidden="1"/>
    <col min="4461" max="4461" width="3" style="390" hidden="1"/>
    <col min="4462" max="4701" width="8.6328125" style="390" hidden="1"/>
    <col min="4702" max="4707" width="14.90625" style="390" hidden="1"/>
    <col min="4708" max="4709" width="15.90625" style="390" hidden="1"/>
    <col min="4710" max="4715" width="16.08984375" style="390" hidden="1"/>
    <col min="4716" max="4716" width="6.08984375" style="390" hidden="1"/>
    <col min="4717" max="4717" width="3" style="390" hidden="1"/>
    <col min="4718" max="4957" width="8.6328125" style="390" hidden="1"/>
    <col min="4958" max="4963" width="14.90625" style="390" hidden="1"/>
    <col min="4964" max="4965" width="15.90625" style="390" hidden="1"/>
    <col min="4966" max="4971" width="16.08984375" style="390" hidden="1"/>
    <col min="4972" max="4972" width="6.08984375" style="390" hidden="1"/>
    <col min="4973" max="4973" width="3" style="390" hidden="1"/>
    <col min="4974" max="5213" width="8.6328125" style="390" hidden="1"/>
    <col min="5214" max="5219" width="14.90625" style="390" hidden="1"/>
    <col min="5220" max="5221" width="15.90625" style="390" hidden="1"/>
    <col min="5222" max="5227" width="16.08984375" style="390" hidden="1"/>
    <col min="5228" max="5228" width="6.08984375" style="390" hidden="1"/>
    <col min="5229" max="5229" width="3" style="390" hidden="1"/>
    <col min="5230" max="5469" width="8.6328125" style="390" hidden="1"/>
    <col min="5470" max="5475" width="14.90625" style="390" hidden="1"/>
    <col min="5476" max="5477" width="15.90625" style="390" hidden="1"/>
    <col min="5478" max="5483" width="16.08984375" style="390" hidden="1"/>
    <col min="5484" max="5484" width="6.08984375" style="390" hidden="1"/>
    <col min="5485" max="5485" width="3" style="390" hidden="1"/>
    <col min="5486" max="5725" width="8.6328125" style="390" hidden="1"/>
    <col min="5726" max="5731" width="14.90625" style="390" hidden="1"/>
    <col min="5732" max="5733" width="15.90625" style="390" hidden="1"/>
    <col min="5734" max="5739" width="16.08984375" style="390" hidden="1"/>
    <col min="5740" max="5740" width="6.08984375" style="390" hidden="1"/>
    <col min="5741" max="5741" width="3" style="390" hidden="1"/>
    <col min="5742" max="5981" width="8.6328125" style="390" hidden="1"/>
    <col min="5982" max="5987" width="14.90625" style="390" hidden="1"/>
    <col min="5988" max="5989" width="15.90625" style="390" hidden="1"/>
    <col min="5990" max="5995" width="16.08984375" style="390" hidden="1"/>
    <col min="5996" max="5996" width="6.08984375" style="390" hidden="1"/>
    <col min="5997" max="5997" width="3" style="390" hidden="1"/>
    <col min="5998" max="6237" width="8.6328125" style="390" hidden="1"/>
    <col min="6238" max="6243" width="14.90625" style="390" hidden="1"/>
    <col min="6244" max="6245" width="15.90625" style="390" hidden="1"/>
    <col min="6246" max="6251" width="16.08984375" style="390" hidden="1"/>
    <col min="6252" max="6252" width="6.08984375" style="390" hidden="1"/>
    <col min="6253" max="6253" width="3" style="390" hidden="1"/>
    <col min="6254" max="6493" width="8.6328125" style="390" hidden="1"/>
    <col min="6494" max="6499" width="14.90625" style="390" hidden="1"/>
    <col min="6500" max="6501" width="15.90625" style="390" hidden="1"/>
    <col min="6502" max="6507" width="16.08984375" style="390" hidden="1"/>
    <col min="6508" max="6508" width="6.08984375" style="390" hidden="1"/>
    <col min="6509" max="6509" width="3" style="390" hidden="1"/>
    <col min="6510" max="6749" width="8.6328125" style="390" hidden="1"/>
    <col min="6750" max="6755" width="14.90625" style="390" hidden="1"/>
    <col min="6756" max="6757" width="15.90625" style="390" hidden="1"/>
    <col min="6758" max="6763" width="16.08984375" style="390" hidden="1"/>
    <col min="6764" max="6764" width="6.08984375" style="390" hidden="1"/>
    <col min="6765" max="6765" width="3" style="390" hidden="1"/>
    <col min="6766" max="7005" width="8.6328125" style="390" hidden="1"/>
    <col min="7006" max="7011" width="14.90625" style="390" hidden="1"/>
    <col min="7012" max="7013" width="15.90625" style="390" hidden="1"/>
    <col min="7014" max="7019" width="16.08984375" style="390" hidden="1"/>
    <col min="7020" max="7020" width="6.08984375" style="390" hidden="1"/>
    <col min="7021" max="7021" width="3" style="390" hidden="1"/>
    <col min="7022" max="7261" width="8.6328125" style="390" hidden="1"/>
    <col min="7262" max="7267" width="14.90625" style="390" hidden="1"/>
    <col min="7268" max="7269" width="15.90625" style="390" hidden="1"/>
    <col min="7270" max="7275" width="16.08984375" style="390" hidden="1"/>
    <col min="7276" max="7276" width="6.08984375" style="390" hidden="1"/>
    <col min="7277" max="7277" width="3" style="390" hidden="1"/>
    <col min="7278" max="7517" width="8.6328125" style="390" hidden="1"/>
    <col min="7518" max="7523" width="14.90625" style="390" hidden="1"/>
    <col min="7524" max="7525" width="15.90625" style="390" hidden="1"/>
    <col min="7526" max="7531" width="16.08984375" style="390" hidden="1"/>
    <col min="7532" max="7532" width="6.08984375" style="390" hidden="1"/>
    <col min="7533" max="7533" width="3" style="390" hidden="1"/>
    <col min="7534" max="7773" width="8.6328125" style="390" hidden="1"/>
    <col min="7774" max="7779" width="14.90625" style="390" hidden="1"/>
    <col min="7780" max="7781" width="15.90625" style="390" hidden="1"/>
    <col min="7782" max="7787" width="16.08984375" style="390" hidden="1"/>
    <col min="7788" max="7788" width="6.08984375" style="390" hidden="1"/>
    <col min="7789" max="7789" width="3" style="390" hidden="1"/>
    <col min="7790" max="8029" width="8.6328125" style="390" hidden="1"/>
    <col min="8030" max="8035" width="14.90625" style="390" hidden="1"/>
    <col min="8036" max="8037" width="15.90625" style="390" hidden="1"/>
    <col min="8038" max="8043" width="16.08984375" style="390" hidden="1"/>
    <col min="8044" max="8044" width="6.08984375" style="390" hidden="1"/>
    <col min="8045" max="8045" width="3" style="390" hidden="1"/>
    <col min="8046" max="8285" width="8.6328125" style="390" hidden="1"/>
    <col min="8286" max="8291" width="14.90625" style="390" hidden="1"/>
    <col min="8292" max="8293" width="15.90625" style="390" hidden="1"/>
    <col min="8294" max="8299" width="16.08984375" style="390" hidden="1"/>
    <col min="8300" max="8300" width="6.08984375" style="390" hidden="1"/>
    <col min="8301" max="8301" width="3" style="390" hidden="1"/>
    <col min="8302" max="8541" width="8.6328125" style="390" hidden="1"/>
    <col min="8542" max="8547" width="14.90625" style="390" hidden="1"/>
    <col min="8548" max="8549" width="15.90625" style="390" hidden="1"/>
    <col min="8550" max="8555" width="16.08984375" style="390" hidden="1"/>
    <col min="8556" max="8556" width="6.08984375" style="390" hidden="1"/>
    <col min="8557" max="8557" width="3" style="390" hidden="1"/>
    <col min="8558" max="8797" width="8.6328125" style="390" hidden="1"/>
    <col min="8798" max="8803" width="14.90625" style="390" hidden="1"/>
    <col min="8804" max="8805" width="15.90625" style="390" hidden="1"/>
    <col min="8806" max="8811" width="16.08984375" style="390" hidden="1"/>
    <col min="8812" max="8812" width="6.08984375" style="390" hidden="1"/>
    <col min="8813" max="8813" width="3" style="390" hidden="1"/>
    <col min="8814" max="9053" width="8.6328125" style="390" hidden="1"/>
    <col min="9054" max="9059" width="14.90625" style="390" hidden="1"/>
    <col min="9060" max="9061" width="15.90625" style="390" hidden="1"/>
    <col min="9062" max="9067" width="16.08984375" style="390" hidden="1"/>
    <col min="9068" max="9068" width="6.08984375" style="390" hidden="1"/>
    <col min="9069" max="9069" width="3" style="390" hidden="1"/>
    <col min="9070" max="9309" width="8.6328125" style="390" hidden="1"/>
    <col min="9310" max="9315" width="14.90625" style="390" hidden="1"/>
    <col min="9316" max="9317" width="15.90625" style="390" hidden="1"/>
    <col min="9318" max="9323" width="16.08984375" style="390" hidden="1"/>
    <col min="9324" max="9324" width="6.08984375" style="390" hidden="1"/>
    <col min="9325" max="9325" width="3" style="390" hidden="1"/>
    <col min="9326" max="9565" width="8.6328125" style="390" hidden="1"/>
    <col min="9566" max="9571" width="14.90625" style="390" hidden="1"/>
    <col min="9572" max="9573" width="15.90625" style="390" hidden="1"/>
    <col min="9574" max="9579" width="16.08984375" style="390" hidden="1"/>
    <col min="9580" max="9580" width="6.08984375" style="390" hidden="1"/>
    <col min="9581" max="9581" width="3" style="390" hidden="1"/>
    <col min="9582" max="9821" width="8.6328125" style="390" hidden="1"/>
    <col min="9822" max="9827" width="14.90625" style="390" hidden="1"/>
    <col min="9828" max="9829" width="15.90625" style="390" hidden="1"/>
    <col min="9830" max="9835" width="16.08984375" style="390" hidden="1"/>
    <col min="9836" max="9836" width="6.08984375" style="390" hidden="1"/>
    <col min="9837" max="9837" width="3" style="390" hidden="1"/>
    <col min="9838" max="10077" width="8.6328125" style="390" hidden="1"/>
    <col min="10078" max="10083" width="14.90625" style="390" hidden="1"/>
    <col min="10084" max="10085" width="15.90625" style="390" hidden="1"/>
    <col min="10086" max="10091" width="16.08984375" style="390" hidden="1"/>
    <col min="10092" max="10092" width="6.08984375" style="390" hidden="1"/>
    <col min="10093" max="10093" width="3" style="390" hidden="1"/>
    <col min="10094" max="10333" width="8.6328125" style="390" hidden="1"/>
    <col min="10334" max="10339" width="14.90625" style="390" hidden="1"/>
    <col min="10340" max="10341" width="15.90625" style="390" hidden="1"/>
    <col min="10342" max="10347" width="16.08984375" style="390" hidden="1"/>
    <col min="10348" max="10348" width="6.08984375" style="390" hidden="1"/>
    <col min="10349" max="10349" width="3" style="390" hidden="1"/>
    <col min="10350" max="10589" width="8.6328125" style="390" hidden="1"/>
    <col min="10590" max="10595" width="14.90625" style="390" hidden="1"/>
    <col min="10596" max="10597" width="15.90625" style="390" hidden="1"/>
    <col min="10598" max="10603" width="16.08984375" style="390" hidden="1"/>
    <col min="10604" max="10604" width="6.08984375" style="390" hidden="1"/>
    <col min="10605" max="10605" width="3" style="390" hidden="1"/>
    <col min="10606" max="10845" width="8.6328125" style="390" hidden="1"/>
    <col min="10846" max="10851" width="14.90625" style="390" hidden="1"/>
    <col min="10852" max="10853" width="15.90625" style="390" hidden="1"/>
    <col min="10854" max="10859" width="16.08984375" style="390" hidden="1"/>
    <col min="10860" max="10860" width="6.08984375" style="390" hidden="1"/>
    <col min="10861" max="10861" width="3" style="390" hidden="1"/>
    <col min="10862" max="11101" width="8.6328125" style="390" hidden="1"/>
    <col min="11102" max="11107" width="14.90625" style="390" hidden="1"/>
    <col min="11108" max="11109" width="15.90625" style="390" hidden="1"/>
    <col min="11110" max="11115" width="16.08984375" style="390" hidden="1"/>
    <col min="11116" max="11116" width="6.08984375" style="390" hidden="1"/>
    <col min="11117" max="11117" width="3" style="390" hidden="1"/>
    <col min="11118" max="11357" width="8.6328125" style="390" hidden="1"/>
    <col min="11358" max="11363" width="14.90625" style="390" hidden="1"/>
    <col min="11364" max="11365" width="15.90625" style="390" hidden="1"/>
    <col min="11366" max="11371" width="16.08984375" style="390" hidden="1"/>
    <col min="11372" max="11372" width="6.08984375" style="390" hidden="1"/>
    <col min="11373" max="11373" width="3" style="390" hidden="1"/>
    <col min="11374" max="11613" width="8.6328125" style="390" hidden="1"/>
    <col min="11614" max="11619" width="14.90625" style="390" hidden="1"/>
    <col min="11620" max="11621" width="15.90625" style="390" hidden="1"/>
    <col min="11622" max="11627" width="16.08984375" style="390" hidden="1"/>
    <col min="11628" max="11628" width="6.08984375" style="390" hidden="1"/>
    <col min="11629" max="11629" width="3" style="390" hidden="1"/>
    <col min="11630" max="11869" width="8.6328125" style="390" hidden="1"/>
    <col min="11870" max="11875" width="14.90625" style="390" hidden="1"/>
    <col min="11876" max="11877" width="15.90625" style="390" hidden="1"/>
    <col min="11878" max="11883" width="16.08984375" style="390" hidden="1"/>
    <col min="11884" max="11884" width="6.08984375" style="390" hidden="1"/>
    <col min="11885" max="11885" width="3" style="390" hidden="1"/>
    <col min="11886" max="12125" width="8.6328125" style="390" hidden="1"/>
    <col min="12126" max="12131" width="14.90625" style="390" hidden="1"/>
    <col min="12132" max="12133" width="15.90625" style="390" hidden="1"/>
    <col min="12134" max="12139" width="16.08984375" style="390" hidden="1"/>
    <col min="12140" max="12140" width="6.08984375" style="390" hidden="1"/>
    <col min="12141" max="12141" width="3" style="390" hidden="1"/>
    <col min="12142" max="12381" width="8.6328125" style="390" hidden="1"/>
    <col min="12382" max="12387" width="14.90625" style="390" hidden="1"/>
    <col min="12388" max="12389" width="15.90625" style="390" hidden="1"/>
    <col min="12390" max="12395" width="16.08984375" style="390" hidden="1"/>
    <col min="12396" max="12396" width="6.08984375" style="390" hidden="1"/>
    <col min="12397" max="12397" width="3" style="390" hidden="1"/>
    <col min="12398" max="12637" width="8.6328125" style="390" hidden="1"/>
    <col min="12638" max="12643" width="14.90625" style="390" hidden="1"/>
    <col min="12644" max="12645" width="15.90625" style="390" hidden="1"/>
    <col min="12646" max="12651" width="16.08984375" style="390" hidden="1"/>
    <col min="12652" max="12652" width="6.08984375" style="390" hidden="1"/>
    <col min="12653" max="12653" width="3" style="390" hidden="1"/>
    <col min="12654" max="12893" width="8.6328125" style="390" hidden="1"/>
    <col min="12894" max="12899" width="14.90625" style="390" hidden="1"/>
    <col min="12900" max="12901" width="15.90625" style="390" hidden="1"/>
    <col min="12902" max="12907" width="16.08984375" style="390" hidden="1"/>
    <col min="12908" max="12908" width="6.08984375" style="390" hidden="1"/>
    <col min="12909" max="12909" width="3" style="390" hidden="1"/>
    <col min="12910" max="13149" width="8.6328125" style="390" hidden="1"/>
    <col min="13150" max="13155" width="14.90625" style="390" hidden="1"/>
    <col min="13156" max="13157" width="15.90625" style="390" hidden="1"/>
    <col min="13158" max="13163" width="16.08984375" style="390" hidden="1"/>
    <col min="13164" max="13164" width="6.08984375" style="390" hidden="1"/>
    <col min="13165" max="13165" width="3" style="390" hidden="1"/>
    <col min="13166" max="13405" width="8.6328125" style="390" hidden="1"/>
    <col min="13406" max="13411" width="14.90625" style="390" hidden="1"/>
    <col min="13412" max="13413" width="15.90625" style="390" hidden="1"/>
    <col min="13414" max="13419" width="16.08984375" style="390" hidden="1"/>
    <col min="13420" max="13420" width="6.08984375" style="390" hidden="1"/>
    <col min="13421" max="13421" width="3" style="390" hidden="1"/>
    <col min="13422" max="13661" width="8.6328125" style="390" hidden="1"/>
    <col min="13662" max="13667" width="14.90625" style="390" hidden="1"/>
    <col min="13668" max="13669" width="15.90625" style="390" hidden="1"/>
    <col min="13670" max="13675" width="16.08984375" style="390" hidden="1"/>
    <col min="13676" max="13676" width="6.08984375" style="390" hidden="1"/>
    <col min="13677" max="13677" width="3" style="390" hidden="1"/>
    <col min="13678" max="13917" width="8.6328125" style="390" hidden="1"/>
    <col min="13918" max="13923" width="14.90625" style="390" hidden="1"/>
    <col min="13924" max="13925" width="15.90625" style="390" hidden="1"/>
    <col min="13926" max="13931" width="16.08984375" style="390" hidden="1"/>
    <col min="13932" max="13932" width="6.08984375" style="390" hidden="1"/>
    <col min="13933" max="13933" width="3" style="390" hidden="1"/>
    <col min="13934" max="14173" width="8.6328125" style="390" hidden="1"/>
    <col min="14174" max="14179" width="14.90625" style="390" hidden="1"/>
    <col min="14180" max="14181" width="15.90625" style="390" hidden="1"/>
    <col min="14182" max="14187" width="16.08984375" style="390" hidden="1"/>
    <col min="14188" max="14188" width="6.08984375" style="390" hidden="1"/>
    <col min="14189" max="14189" width="3" style="390" hidden="1"/>
    <col min="14190" max="14429" width="8.6328125" style="390" hidden="1"/>
    <col min="14430" max="14435" width="14.90625" style="390" hidden="1"/>
    <col min="14436" max="14437" width="15.90625" style="390" hidden="1"/>
    <col min="14438" max="14443" width="16.08984375" style="390" hidden="1"/>
    <col min="14444" max="14444" width="6.08984375" style="390" hidden="1"/>
    <col min="14445" max="14445" width="3" style="390" hidden="1"/>
    <col min="14446" max="14685" width="8.6328125" style="390" hidden="1"/>
    <col min="14686" max="14691" width="14.90625" style="390" hidden="1"/>
    <col min="14692" max="14693" width="15.90625" style="390" hidden="1"/>
    <col min="14694" max="14699" width="16.08984375" style="390" hidden="1"/>
    <col min="14700" max="14700" width="6.08984375" style="390" hidden="1"/>
    <col min="14701" max="14701" width="3" style="390" hidden="1"/>
    <col min="14702" max="14941" width="8.6328125" style="390" hidden="1"/>
    <col min="14942" max="14947" width="14.90625" style="390" hidden="1"/>
    <col min="14948" max="14949" width="15.90625" style="390" hidden="1"/>
    <col min="14950" max="14955" width="16.08984375" style="390" hidden="1"/>
    <col min="14956" max="14956" width="6.08984375" style="390" hidden="1"/>
    <col min="14957" max="14957" width="3" style="390" hidden="1"/>
    <col min="14958" max="15197" width="8.6328125" style="390" hidden="1"/>
    <col min="15198" max="15203" width="14.90625" style="390" hidden="1"/>
    <col min="15204" max="15205" width="15.90625" style="390" hidden="1"/>
    <col min="15206" max="15211" width="16.08984375" style="390" hidden="1"/>
    <col min="15212" max="15212" width="6.08984375" style="390" hidden="1"/>
    <col min="15213" max="15213" width="3" style="390" hidden="1"/>
    <col min="15214" max="15453" width="8.6328125" style="390" hidden="1"/>
    <col min="15454" max="15459" width="14.90625" style="390" hidden="1"/>
    <col min="15460" max="15461" width="15.90625" style="390" hidden="1"/>
    <col min="15462" max="15467" width="16.08984375" style="390" hidden="1"/>
    <col min="15468" max="15468" width="6.08984375" style="390" hidden="1"/>
    <col min="15469" max="15469" width="3" style="390" hidden="1"/>
    <col min="15470" max="15709" width="8.6328125" style="390" hidden="1"/>
    <col min="15710" max="15715" width="14.90625" style="390" hidden="1"/>
    <col min="15716" max="15717" width="15.90625" style="390" hidden="1"/>
    <col min="15718" max="15723" width="16.08984375" style="390" hidden="1"/>
    <col min="15724" max="15724" width="6.08984375" style="390" hidden="1"/>
    <col min="15725" max="15725" width="3" style="390" hidden="1"/>
    <col min="15726" max="15965" width="8.6328125" style="390" hidden="1"/>
    <col min="15966" max="15971" width="14.90625" style="390" hidden="1"/>
    <col min="15972" max="15973" width="15.90625" style="390" hidden="1"/>
    <col min="15974" max="15979" width="16.08984375" style="390" hidden="1"/>
    <col min="15980" max="15980" width="6.08984375" style="390" hidden="1"/>
    <col min="15981" max="15981" width="3" style="390" hidden="1"/>
    <col min="15982" max="16221" width="8.6328125" style="390" hidden="1"/>
    <col min="16222" max="16227" width="14.90625" style="390" hidden="1"/>
    <col min="16228" max="16229" width="15.90625" style="390" hidden="1"/>
    <col min="16230" max="16235" width="16.08984375" style="390" hidden="1"/>
    <col min="16236" max="16236" width="6.08984375" style="390" hidden="1"/>
    <col min="16237" max="16237" width="3" style="390" hidden="1"/>
    <col min="16238" max="16384" width="8.63281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601</v>
      </c>
    </row>
    <row r="11" spans="1:143" s="292" customFormat="1" ht="13"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601</v>
      </c>
    </row>
    <row r="13" spans="1:143" s="292" customFormat="1" ht="13"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 x14ac:dyDescent="0.2">
      <c r="DD19" s="390"/>
      <c r="DE19" s="390"/>
    </row>
    <row r="20" spans="1:351" ht="13" x14ac:dyDescent="0.2">
      <c r="DD20" s="390"/>
      <c r="DE20" s="390"/>
    </row>
    <row r="21" spans="1:351" ht="16.5"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5" x14ac:dyDescent="0.2">
      <c r="B22" s="397"/>
      <c r="MM22" s="396"/>
    </row>
    <row r="23" spans="1:351" ht="13" x14ac:dyDescent="0.2">
      <c r="B23" s="397"/>
    </row>
    <row r="24" spans="1:351" ht="13" x14ac:dyDescent="0.2">
      <c r="B24" s="397"/>
    </row>
    <row r="25" spans="1:351" ht="13" x14ac:dyDescent="0.2">
      <c r="B25" s="397"/>
    </row>
    <row r="26" spans="1:351" ht="13" x14ac:dyDescent="0.2">
      <c r="B26" s="397"/>
    </row>
    <row r="27" spans="1:351" ht="13" x14ac:dyDescent="0.2">
      <c r="B27" s="397"/>
    </row>
    <row r="28" spans="1:351" ht="13" x14ac:dyDescent="0.2">
      <c r="B28" s="397"/>
    </row>
    <row r="29" spans="1:351" ht="13" x14ac:dyDescent="0.2">
      <c r="B29" s="397"/>
    </row>
    <row r="30" spans="1:351" ht="13" x14ac:dyDescent="0.2">
      <c r="B30" s="397"/>
    </row>
    <row r="31" spans="1:351" ht="13" x14ac:dyDescent="0.2">
      <c r="B31" s="397"/>
    </row>
    <row r="32" spans="1:351" ht="13" x14ac:dyDescent="0.2">
      <c r="B32" s="397"/>
    </row>
    <row r="33" spans="2:109" ht="13" x14ac:dyDescent="0.2">
      <c r="B33" s="397"/>
    </row>
    <row r="34" spans="2:109" ht="13" x14ac:dyDescent="0.2">
      <c r="B34" s="397"/>
    </row>
    <row r="35" spans="2:109" ht="13" x14ac:dyDescent="0.2">
      <c r="B35" s="397"/>
    </row>
    <row r="36" spans="2:109" ht="13" x14ac:dyDescent="0.2">
      <c r="B36" s="397"/>
    </row>
    <row r="37" spans="2:109" ht="13" x14ac:dyDescent="0.2">
      <c r="B37" s="397"/>
    </row>
    <row r="38" spans="2:109" ht="13" x14ac:dyDescent="0.2">
      <c r="B38" s="397"/>
    </row>
    <row r="39" spans="2:109" ht="13"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 x14ac:dyDescent="0.2">
      <c r="B40" s="402"/>
      <c r="DD40" s="402"/>
      <c r="DE40" s="390"/>
    </row>
    <row r="41" spans="2:109" ht="16.5" x14ac:dyDescent="0.2">
      <c r="B41" s="403" t="s">
        <v>602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 x14ac:dyDescent="0.2">
      <c r="B42" s="397"/>
      <c r="G42" s="404"/>
      <c r="I42" s="405"/>
      <c r="J42" s="405"/>
      <c r="K42" s="405"/>
      <c r="AM42" s="404"/>
      <c r="AN42" s="404" t="s">
        <v>603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9"/>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 x14ac:dyDescent="0.2">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 x14ac:dyDescent="0.2">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 x14ac:dyDescent="0.2">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 x14ac:dyDescent="0.2">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 x14ac:dyDescent="0.2">
      <c r="B49" s="397"/>
      <c r="AN49" s="390" t="s">
        <v>604</v>
      </c>
    </row>
    <row r="50" spans="1:109" ht="13" x14ac:dyDescent="0.2">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552</v>
      </c>
      <c r="BQ50" s="1317"/>
      <c r="BR50" s="1317"/>
      <c r="BS50" s="1317"/>
      <c r="BT50" s="1317"/>
      <c r="BU50" s="1317"/>
      <c r="BV50" s="1317"/>
      <c r="BW50" s="1317"/>
      <c r="BX50" s="1317" t="s">
        <v>553</v>
      </c>
      <c r="BY50" s="1317"/>
      <c r="BZ50" s="1317"/>
      <c r="CA50" s="1317"/>
      <c r="CB50" s="1317"/>
      <c r="CC50" s="1317"/>
      <c r="CD50" s="1317"/>
      <c r="CE50" s="1317"/>
      <c r="CF50" s="1317" t="s">
        <v>554</v>
      </c>
      <c r="CG50" s="1317"/>
      <c r="CH50" s="1317"/>
      <c r="CI50" s="1317"/>
      <c r="CJ50" s="1317"/>
      <c r="CK50" s="1317"/>
      <c r="CL50" s="1317"/>
      <c r="CM50" s="1317"/>
      <c r="CN50" s="1317" t="s">
        <v>555</v>
      </c>
      <c r="CO50" s="1317"/>
      <c r="CP50" s="1317"/>
      <c r="CQ50" s="1317"/>
      <c r="CR50" s="1317"/>
      <c r="CS50" s="1317"/>
      <c r="CT50" s="1317"/>
      <c r="CU50" s="1317"/>
      <c r="CV50" s="1317" t="s">
        <v>556</v>
      </c>
      <c r="CW50" s="1317"/>
      <c r="CX50" s="1317"/>
      <c r="CY50" s="1317"/>
      <c r="CZ50" s="1317"/>
      <c r="DA50" s="1317"/>
      <c r="DB50" s="1317"/>
      <c r="DC50" s="1317"/>
    </row>
    <row r="51" spans="1:109" ht="13.5" customHeight="1" x14ac:dyDescent="0.2">
      <c r="B51" s="397"/>
      <c r="G51" s="1328"/>
      <c r="H51" s="1328"/>
      <c r="I51" s="1332"/>
      <c r="J51" s="1332"/>
      <c r="K51" s="1318"/>
      <c r="L51" s="1318"/>
      <c r="M51" s="1318"/>
      <c r="N51" s="1318"/>
      <c r="AM51" s="406"/>
      <c r="AN51" s="1316" t="s">
        <v>605</v>
      </c>
      <c r="AO51" s="1316"/>
      <c r="AP51" s="1316"/>
      <c r="AQ51" s="1316"/>
      <c r="AR51" s="1316"/>
      <c r="AS51" s="1316"/>
      <c r="AT51" s="1316"/>
      <c r="AU51" s="1316"/>
      <c r="AV51" s="1316"/>
      <c r="AW51" s="1316"/>
      <c r="AX51" s="1316"/>
      <c r="AY51" s="1316"/>
      <c r="AZ51" s="1316"/>
      <c r="BA51" s="1316"/>
      <c r="BB51" s="1316" t="s">
        <v>606</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ht="13" x14ac:dyDescent="0.2">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 x14ac:dyDescent="0.2">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607</v>
      </c>
      <c r="BC53" s="1316"/>
      <c r="BD53" s="1316"/>
      <c r="BE53" s="1316"/>
      <c r="BF53" s="1316"/>
      <c r="BG53" s="1316"/>
      <c r="BH53" s="1316"/>
      <c r="BI53" s="1316"/>
      <c r="BJ53" s="1316"/>
      <c r="BK53" s="1316"/>
      <c r="BL53" s="1316"/>
      <c r="BM53" s="1316"/>
      <c r="BN53" s="1316"/>
      <c r="BO53" s="1316"/>
      <c r="BP53" s="1313">
        <v>58.1</v>
      </c>
      <c r="BQ53" s="1313"/>
      <c r="BR53" s="1313"/>
      <c r="BS53" s="1313"/>
      <c r="BT53" s="1313"/>
      <c r="BU53" s="1313"/>
      <c r="BV53" s="1313"/>
      <c r="BW53" s="1313"/>
      <c r="BX53" s="1313">
        <v>59.1</v>
      </c>
      <c r="BY53" s="1313"/>
      <c r="BZ53" s="1313"/>
      <c r="CA53" s="1313"/>
      <c r="CB53" s="1313"/>
      <c r="CC53" s="1313"/>
      <c r="CD53" s="1313"/>
      <c r="CE53" s="1313"/>
      <c r="CF53" s="1313">
        <v>60.2</v>
      </c>
      <c r="CG53" s="1313"/>
      <c r="CH53" s="1313"/>
      <c r="CI53" s="1313"/>
      <c r="CJ53" s="1313"/>
      <c r="CK53" s="1313"/>
      <c r="CL53" s="1313"/>
      <c r="CM53" s="1313"/>
      <c r="CN53" s="1313">
        <v>60.2</v>
      </c>
      <c r="CO53" s="1313"/>
      <c r="CP53" s="1313"/>
      <c r="CQ53" s="1313"/>
      <c r="CR53" s="1313"/>
      <c r="CS53" s="1313"/>
      <c r="CT53" s="1313"/>
      <c r="CU53" s="1313"/>
      <c r="CV53" s="1313">
        <v>61.2</v>
      </c>
      <c r="CW53" s="1313"/>
      <c r="CX53" s="1313"/>
      <c r="CY53" s="1313"/>
      <c r="CZ53" s="1313"/>
      <c r="DA53" s="1313"/>
      <c r="DB53" s="1313"/>
      <c r="DC53" s="1313"/>
    </row>
    <row r="54" spans="1:109" ht="13" x14ac:dyDescent="0.2">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 x14ac:dyDescent="0.2">
      <c r="A55" s="405"/>
      <c r="B55" s="397"/>
      <c r="G55" s="1311"/>
      <c r="H55" s="1311"/>
      <c r="I55" s="1311"/>
      <c r="J55" s="1311"/>
      <c r="K55" s="1318"/>
      <c r="L55" s="1318"/>
      <c r="M55" s="1318"/>
      <c r="N55" s="1318"/>
      <c r="AN55" s="1317" t="s">
        <v>608</v>
      </c>
      <c r="AO55" s="1317"/>
      <c r="AP55" s="1317"/>
      <c r="AQ55" s="1317"/>
      <c r="AR55" s="1317"/>
      <c r="AS55" s="1317"/>
      <c r="AT55" s="1317"/>
      <c r="AU55" s="1317"/>
      <c r="AV55" s="1317"/>
      <c r="AW55" s="1317"/>
      <c r="AX55" s="1317"/>
      <c r="AY55" s="1317"/>
      <c r="AZ55" s="1317"/>
      <c r="BA55" s="1317"/>
      <c r="BB55" s="1316" t="s">
        <v>606</v>
      </c>
      <c r="BC55" s="1316"/>
      <c r="BD55" s="1316"/>
      <c r="BE55" s="1316"/>
      <c r="BF55" s="1316"/>
      <c r="BG55" s="1316"/>
      <c r="BH55" s="1316"/>
      <c r="BI55" s="1316"/>
      <c r="BJ55" s="1316"/>
      <c r="BK55" s="1316"/>
      <c r="BL55" s="1316"/>
      <c r="BM55" s="1316"/>
      <c r="BN55" s="1316"/>
      <c r="BO55" s="1316"/>
      <c r="BP55" s="1313">
        <v>38.9</v>
      </c>
      <c r="BQ55" s="1313"/>
      <c r="BR55" s="1313"/>
      <c r="BS55" s="1313"/>
      <c r="BT55" s="1313"/>
      <c r="BU55" s="1313"/>
      <c r="BV55" s="1313"/>
      <c r="BW55" s="1313"/>
      <c r="BX55" s="1313">
        <v>37.6</v>
      </c>
      <c r="BY55" s="1313"/>
      <c r="BZ55" s="1313"/>
      <c r="CA55" s="1313"/>
      <c r="CB55" s="1313"/>
      <c r="CC55" s="1313"/>
      <c r="CD55" s="1313"/>
      <c r="CE55" s="1313"/>
      <c r="CF55" s="1313">
        <v>34</v>
      </c>
      <c r="CG55" s="1313"/>
      <c r="CH55" s="1313"/>
      <c r="CI55" s="1313"/>
      <c r="CJ55" s="1313"/>
      <c r="CK55" s="1313"/>
      <c r="CL55" s="1313"/>
      <c r="CM55" s="1313"/>
      <c r="CN55" s="1313">
        <v>33.9</v>
      </c>
      <c r="CO55" s="1313"/>
      <c r="CP55" s="1313"/>
      <c r="CQ55" s="1313"/>
      <c r="CR55" s="1313"/>
      <c r="CS55" s="1313"/>
      <c r="CT55" s="1313"/>
      <c r="CU55" s="1313"/>
      <c r="CV55" s="1313">
        <v>31.5</v>
      </c>
      <c r="CW55" s="1313"/>
      <c r="CX55" s="1313"/>
      <c r="CY55" s="1313"/>
      <c r="CZ55" s="1313"/>
      <c r="DA55" s="1313"/>
      <c r="DB55" s="1313"/>
      <c r="DC55" s="1313"/>
    </row>
    <row r="56" spans="1:109" ht="13" x14ac:dyDescent="0.2">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ht="13" x14ac:dyDescent="0.2">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607</v>
      </c>
      <c r="BC57" s="1316"/>
      <c r="BD57" s="1316"/>
      <c r="BE57" s="1316"/>
      <c r="BF57" s="1316"/>
      <c r="BG57" s="1316"/>
      <c r="BH57" s="1316"/>
      <c r="BI57" s="1316"/>
      <c r="BJ57" s="1316"/>
      <c r="BK57" s="1316"/>
      <c r="BL57" s="1316"/>
      <c r="BM57" s="1316"/>
      <c r="BN57" s="1316"/>
      <c r="BO57" s="1316"/>
      <c r="BP57" s="1313">
        <v>59.3</v>
      </c>
      <c r="BQ57" s="1313"/>
      <c r="BR57" s="1313"/>
      <c r="BS57" s="1313"/>
      <c r="BT57" s="1313"/>
      <c r="BU57" s="1313"/>
      <c r="BV57" s="1313"/>
      <c r="BW57" s="1313"/>
      <c r="BX57" s="1313">
        <v>60</v>
      </c>
      <c r="BY57" s="1313"/>
      <c r="BZ57" s="1313"/>
      <c r="CA57" s="1313"/>
      <c r="CB57" s="1313"/>
      <c r="CC57" s="1313"/>
      <c r="CD57" s="1313"/>
      <c r="CE57" s="1313"/>
      <c r="CF57" s="1313">
        <v>61.1</v>
      </c>
      <c r="CG57" s="1313"/>
      <c r="CH57" s="1313"/>
      <c r="CI57" s="1313"/>
      <c r="CJ57" s="1313"/>
      <c r="CK57" s="1313"/>
      <c r="CL57" s="1313"/>
      <c r="CM57" s="1313"/>
      <c r="CN57" s="1313">
        <v>61.9</v>
      </c>
      <c r="CO57" s="1313"/>
      <c r="CP57" s="1313"/>
      <c r="CQ57" s="1313"/>
      <c r="CR57" s="1313"/>
      <c r="CS57" s="1313"/>
      <c r="CT57" s="1313"/>
      <c r="CU57" s="1313"/>
      <c r="CV57" s="1313">
        <v>62.6</v>
      </c>
      <c r="CW57" s="1313"/>
      <c r="CX57" s="1313"/>
      <c r="CY57" s="1313"/>
      <c r="CZ57" s="1313"/>
      <c r="DA57" s="1313"/>
      <c r="DB57" s="1313"/>
      <c r="DC57" s="1313"/>
      <c r="DD57" s="410"/>
      <c r="DE57" s="409"/>
    </row>
    <row r="58" spans="1:109" s="405" customFormat="1" ht="13" x14ac:dyDescent="0.2">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ht="13"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5" x14ac:dyDescent="0.2">
      <c r="B63" s="416" t="s">
        <v>609</v>
      </c>
    </row>
    <row r="64" spans="1:109" ht="13" x14ac:dyDescent="0.2">
      <c r="B64" s="397"/>
      <c r="G64" s="404"/>
      <c r="I64" s="417"/>
      <c r="J64" s="417"/>
      <c r="K64" s="417"/>
      <c r="L64" s="417"/>
      <c r="M64" s="417"/>
      <c r="N64" s="418"/>
      <c r="AM64" s="404"/>
      <c r="AN64" s="404" t="s">
        <v>603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 x14ac:dyDescent="0.2">
      <c r="B65" s="397"/>
      <c r="AN65" s="1319"/>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 x14ac:dyDescent="0.2">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 x14ac:dyDescent="0.2">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 x14ac:dyDescent="0.2">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 x14ac:dyDescent="0.2">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 x14ac:dyDescent="0.2">
      <c r="B71" s="397"/>
      <c r="G71" s="422"/>
      <c r="I71" s="423"/>
      <c r="J71" s="420"/>
      <c r="K71" s="420"/>
      <c r="L71" s="421"/>
      <c r="M71" s="420"/>
      <c r="N71" s="421"/>
      <c r="AM71" s="422"/>
      <c r="AN71" s="390" t="s">
        <v>604</v>
      </c>
    </row>
    <row r="72" spans="2:107" ht="13" x14ac:dyDescent="0.2">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552</v>
      </c>
      <c r="BQ72" s="1317"/>
      <c r="BR72" s="1317"/>
      <c r="BS72" s="1317"/>
      <c r="BT72" s="1317"/>
      <c r="BU72" s="1317"/>
      <c r="BV72" s="1317"/>
      <c r="BW72" s="1317"/>
      <c r="BX72" s="1317" t="s">
        <v>553</v>
      </c>
      <c r="BY72" s="1317"/>
      <c r="BZ72" s="1317"/>
      <c r="CA72" s="1317"/>
      <c r="CB72" s="1317"/>
      <c r="CC72" s="1317"/>
      <c r="CD72" s="1317"/>
      <c r="CE72" s="1317"/>
      <c r="CF72" s="1317" t="s">
        <v>554</v>
      </c>
      <c r="CG72" s="1317"/>
      <c r="CH72" s="1317"/>
      <c r="CI72" s="1317"/>
      <c r="CJ72" s="1317"/>
      <c r="CK72" s="1317"/>
      <c r="CL72" s="1317"/>
      <c r="CM72" s="1317"/>
      <c r="CN72" s="1317" t="s">
        <v>555</v>
      </c>
      <c r="CO72" s="1317"/>
      <c r="CP72" s="1317"/>
      <c r="CQ72" s="1317"/>
      <c r="CR72" s="1317"/>
      <c r="CS72" s="1317"/>
      <c r="CT72" s="1317"/>
      <c r="CU72" s="1317"/>
      <c r="CV72" s="1317" t="s">
        <v>556</v>
      </c>
      <c r="CW72" s="1317"/>
      <c r="CX72" s="1317"/>
      <c r="CY72" s="1317"/>
      <c r="CZ72" s="1317"/>
      <c r="DA72" s="1317"/>
      <c r="DB72" s="1317"/>
      <c r="DC72" s="1317"/>
    </row>
    <row r="73" spans="2:107" ht="13" x14ac:dyDescent="0.2">
      <c r="B73" s="397"/>
      <c r="G73" s="1328"/>
      <c r="H73" s="1328"/>
      <c r="I73" s="1328"/>
      <c r="J73" s="1328"/>
      <c r="K73" s="1312"/>
      <c r="L73" s="1312"/>
      <c r="M73" s="1312"/>
      <c r="N73" s="1312"/>
      <c r="AM73" s="406"/>
      <c r="AN73" s="1316" t="s">
        <v>605</v>
      </c>
      <c r="AO73" s="1316"/>
      <c r="AP73" s="1316"/>
      <c r="AQ73" s="1316"/>
      <c r="AR73" s="1316"/>
      <c r="AS73" s="1316"/>
      <c r="AT73" s="1316"/>
      <c r="AU73" s="1316"/>
      <c r="AV73" s="1316"/>
      <c r="AW73" s="1316"/>
      <c r="AX73" s="1316"/>
      <c r="AY73" s="1316"/>
      <c r="AZ73" s="1316"/>
      <c r="BA73" s="1316"/>
      <c r="BB73" s="1316" t="s">
        <v>606</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ht="13" x14ac:dyDescent="0.2">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 x14ac:dyDescent="0.2">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610</v>
      </c>
      <c r="BC75" s="1316"/>
      <c r="BD75" s="1316"/>
      <c r="BE75" s="1316"/>
      <c r="BF75" s="1316"/>
      <c r="BG75" s="1316"/>
      <c r="BH75" s="1316"/>
      <c r="BI75" s="1316"/>
      <c r="BJ75" s="1316"/>
      <c r="BK75" s="1316"/>
      <c r="BL75" s="1316"/>
      <c r="BM75" s="1316"/>
      <c r="BN75" s="1316"/>
      <c r="BO75" s="1316"/>
      <c r="BP75" s="1313">
        <v>-1.4</v>
      </c>
      <c r="BQ75" s="1313"/>
      <c r="BR75" s="1313"/>
      <c r="BS75" s="1313"/>
      <c r="BT75" s="1313"/>
      <c r="BU75" s="1313"/>
      <c r="BV75" s="1313"/>
      <c r="BW75" s="1313"/>
      <c r="BX75" s="1313">
        <v>-1.2</v>
      </c>
      <c r="BY75" s="1313"/>
      <c r="BZ75" s="1313"/>
      <c r="CA75" s="1313"/>
      <c r="CB75" s="1313"/>
      <c r="CC75" s="1313"/>
      <c r="CD75" s="1313"/>
      <c r="CE75" s="1313"/>
      <c r="CF75" s="1313">
        <v>-1.2</v>
      </c>
      <c r="CG75" s="1313"/>
      <c r="CH75" s="1313"/>
      <c r="CI75" s="1313"/>
      <c r="CJ75" s="1313"/>
      <c r="CK75" s="1313"/>
      <c r="CL75" s="1313"/>
      <c r="CM75" s="1313"/>
      <c r="CN75" s="1313">
        <v>-1</v>
      </c>
      <c r="CO75" s="1313"/>
      <c r="CP75" s="1313"/>
      <c r="CQ75" s="1313"/>
      <c r="CR75" s="1313"/>
      <c r="CS75" s="1313"/>
      <c r="CT75" s="1313"/>
      <c r="CU75" s="1313"/>
      <c r="CV75" s="1313">
        <v>-0.6</v>
      </c>
      <c r="CW75" s="1313"/>
      <c r="CX75" s="1313"/>
      <c r="CY75" s="1313"/>
      <c r="CZ75" s="1313"/>
      <c r="DA75" s="1313"/>
      <c r="DB75" s="1313"/>
      <c r="DC75" s="1313"/>
    </row>
    <row r="76" spans="2:107" ht="13" x14ac:dyDescent="0.2">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 x14ac:dyDescent="0.2">
      <c r="B77" s="397"/>
      <c r="G77" s="1311"/>
      <c r="H77" s="1311"/>
      <c r="I77" s="1311"/>
      <c r="J77" s="1311"/>
      <c r="K77" s="1312"/>
      <c r="L77" s="1312"/>
      <c r="M77" s="1312"/>
      <c r="N77" s="1312"/>
      <c r="AN77" s="1317" t="s">
        <v>608</v>
      </c>
      <c r="AO77" s="1317"/>
      <c r="AP77" s="1317"/>
      <c r="AQ77" s="1317"/>
      <c r="AR77" s="1317"/>
      <c r="AS77" s="1317"/>
      <c r="AT77" s="1317"/>
      <c r="AU77" s="1317"/>
      <c r="AV77" s="1317"/>
      <c r="AW77" s="1317"/>
      <c r="AX77" s="1317"/>
      <c r="AY77" s="1317"/>
      <c r="AZ77" s="1317"/>
      <c r="BA77" s="1317"/>
      <c r="BB77" s="1316" t="s">
        <v>606</v>
      </c>
      <c r="BC77" s="1316"/>
      <c r="BD77" s="1316"/>
      <c r="BE77" s="1316"/>
      <c r="BF77" s="1316"/>
      <c r="BG77" s="1316"/>
      <c r="BH77" s="1316"/>
      <c r="BI77" s="1316"/>
      <c r="BJ77" s="1316"/>
      <c r="BK77" s="1316"/>
      <c r="BL77" s="1316"/>
      <c r="BM77" s="1316"/>
      <c r="BN77" s="1316"/>
      <c r="BO77" s="1316"/>
      <c r="BP77" s="1313">
        <v>38.9</v>
      </c>
      <c r="BQ77" s="1313"/>
      <c r="BR77" s="1313"/>
      <c r="BS77" s="1313"/>
      <c r="BT77" s="1313"/>
      <c r="BU77" s="1313"/>
      <c r="BV77" s="1313"/>
      <c r="BW77" s="1313"/>
      <c r="BX77" s="1313">
        <v>37.6</v>
      </c>
      <c r="BY77" s="1313"/>
      <c r="BZ77" s="1313"/>
      <c r="CA77" s="1313"/>
      <c r="CB77" s="1313"/>
      <c r="CC77" s="1313"/>
      <c r="CD77" s="1313"/>
      <c r="CE77" s="1313"/>
      <c r="CF77" s="1313">
        <v>34</v>
      </c>
      <c r="CG77" s="1313"/>
      <c r="CH77" s="1313"/>
      <c r="CI77" s="1313"/>
      <c r="CJ77" s="1313"/>
      <c r="CK77" s="1313"/>
      <c r="CL77" s="1313"/>
      <c r="CM77" s="1313"/>
      <c r="CN77" s="1313">
        <v>33.9</v>
      </c>
      <c r="CO77" s="1313"/>
      <c r="CP77" s="1313"/>
      <c r="CQ77" s="1313"/>
      <c r="CR77" s="1313"/>
      <c r="CS77" s="1313"/>
      <c r="CT77" s="1313"/>
      <c r="CU77" s="1313"/>
      <c r="CV77" s="1313">
        <v>31.5</v>
      </c>
      <c r="CW77" s="1313"/>
      <c r="CX77" s="1313"/>
      <c r="CY77" s="1313"/>
      <c r="CZ77" s="1313"/>
      <c r="DA77" s="1313"/>
      <c r="DB77" s="1313"/>
      <c r="DC77" s="1313"/>
    </row>
    <row r="78" spans="2:107" ht="13" x14ac:dyDescent="0.2">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 x14ac:dyDescent="0.2">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610</v>
      </c>
      <c r="BC79" s="1316"/>
      <c r="BD79" s="1316"/>
      <c r="BE79" s="1316"/>
      <c r="BF79" s="1316"/>
      <c r="BG79" s="1316"/>
      <c r="BH79" s="1316"/>
      <c r="BI79" s="1316"/>
      <c r="BJ79" s="1316"/>
      <c r="BK79" s="1316"/>
      <c r="BL79" s="1316"/>
      <c r="BM79" s="1316"/>
      <c r="BN79" s="1316"/>
      <c r="BO79" s="1316"/>
      <c r="BP79" s="1313">
        <v>6.4</v>
      </c>
      <c r="BQ79" s="1313"/>
      <c r="BR79" s="1313"/>
      <c r="BS79" s="1313"/>
      <c r="BT79" s="1313"/>
      <c r="BU79" s="1313"/>
      <c r="BV79" s="1313"/>
      <c r="BW79" s="1313"/>
      <c r="BX79" s="1313">
        <v>6.1</v>
      </c>
      <c r="BY79" s="1313"/>
      <c r="BZ79" s="1313"/>
      <c r="CA79" s="1313"/>
      <c r="CB79" s="1313"/>
      <c r="CC79" s="1313"/>
      <c r="CD79" s="1313"/>
      <c r="CE79" s="1313"/>
      <c r="CF79" s="1313">
        <v>5.9</v>
      </c>
      <c r="CG79" s="1313"/>
      <c r="CH79" s="1313"/>
      <c r="CI79" s="1313"/>
      <c r="CJ79" s="1313"/>
      <c r="CK79" s="1313"/>
      <c r="CL79" s="1313"/>
      <c r="CM79" s="1313"/>
      <c r="CN79" s="1313">
        <v>5.7</v>
      </c>
      <c r="CO79" s="1313"/>
      <c r="CP79" s="1313"/>
      <c r="CQ79" s="1313"/>
      <c r="CR79" s="1313"/>
      <c r="CS79" s="1313"/>
      <c r="CT79" s="1313"/>
      <c r="CU79" s="1313"/>
      <c r="CV79" s="1313">
        <v>5.4</v>
      </c>
      <c r="CW79" s="1313"/>
      <c r="CX79" s="1313"/>
      <c r="CY79" s="1313"/>
      <c r="CZ79" s="1313"/>
      <c r="DA79" s="1313"/>
      <c r="DB79" s="1313"/>
      <c r="DC79" s="1313"/>
    </row>
    <row r="80" spans="2:107" ht="13" x14ac:dyDescent="0.2">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 x14ac:dyDescent="0.2">
      <c r="B81" s="397"/>
    </row>
    <row r="82" spans="2:109" ht="16.5"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 x14ac:dyDescent="0.2">
      <c r="DD84" s="390"/>
      <c r="DE84" s="390"/>
    </row>
    <row r="85" spans="2:109" ht="13" x14ac:dyDescent="0.2">
      <c r="DD85" s="390"/>
      <c r="DE85" s="390"/>
    </row>
    <row r="86" spans="2:109" ht="13" hidden="1" x14ac:dyDescent="0.2">
      <c r="DD86" s="390"/>
      <c r="DE86" s="390"/>
    </row>
    <row r="87" spans="2:109" ht="13" hidden="1" x14ac:dyDescent="0.2">
      <c r="K87" s="425"/>
      <c r="AQ87" s="425"/>
      <c r="BC87" s="425"/>
      <c r="BO87" s="425"/>
      <c r="CA87" s="425"/>
      <c r="CM87" s="425"/>
      <c r="CY87" s="425"/>
      <c r="DD87" s="390"/>
      <c r="DE87" s="390"/>
    </row>
    <row r="88" spans="2:109" ht="13" hidden="1" x14ac:dyDescent="0.2">
      <c r="DD88" s="390"/>
      <c r="DE88" s="390"/>
    </row>
    <row r="89" spans="2:109" ht="13" hidden="1" x14ac:dyDescent="0.2">
      <c r="DD89" s="390"/>
      <c r="DE89" s="390"/>
    </row>
    <row r="90" spans="2:109" ht="13" hidden="1" x14ac:dyDescent="0.2">
      <c r="DD90" s="390"/>
      <c r="DE90" s="390"/>
    </row>
    <row r="91" spans="2:109" ht="13"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gBrkjaPJBEeHFikSy04R334tfRg2vso1XC5hZHw2knba+hmRElq9uD69mFqi4uixd8n3kQHi18KEcxz+tUL/qg==" saltValue="HTbAlthee7lkto5EG7b5S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 x14ac:dyDescent="0.2">
      <c r="S2" s="292"/>
      <c r="AH2" s="292"/>
    </row>
    <row r="3" spans="1: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 x14ac:dyDescent="0.2"/>
    <row r="5" spans="1:34" ht="13" x14ac:dyDescent="0.2"/>
    <row r="6" spans="1:34" ht="13" x14ac:dyDescent="0.2"/>
    <row r="7" spans="1:34" ht="13" x14ac:dyDescent="0.2"/>
    <row r="8" spans="1:34" ht="13" x14ac:dyDescent="0.2"/>
    <row r="9" spans="1:34" ht="13" x14ac:dyDescent="0.2">
      <c r="AH9" s="29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611</v>
      </c>
    </row>
  </sheetData>
  <sheetProtection algorithmName="SHA-512" hashValue="Kv7sVpxjtE3Zhc7Bbh+rARNG5VKSu9ou349rHJJQRurXM86Rm8TZmZTWy5aOTJsvp0wvpTO44I2mYi1XAoN1LA==" saltValue="UPYKzX1hDKGfaIpQppir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 x14ac:dyDescent="0.2">
      <c r="S2" s="292"/>
      <c r="AH2" s="292"/>
    </row>
    <row r="3" spans="2: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 x14ac:dyDescent="0.2"/>
    <row r="5" spans="2:34" ht="13" x14ac:dyDescent="0.2"/>
    <row r="6" spans="2:34" ht="13" x14ac:dyDescent="0.2"/>
    <row r="7" spans="2:34" ht="13" x14ac:dyDescent="0.2"/>
    <row r="8" spans="2:34" ht="13" x14ac:dyDescent="0.2"/>
    <row r="9" spans="2:34" ht="13" x14ac:dyDescent="0.2">
      <c r="AH9" s="29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c r="AG59" s="292"/>
      <c r="AH59" s="292"/>
    </row>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612</v>
      </c>
    </row>
  </sheetData>
  <sheetProtection algorithmName="SHA-512" hashValue="AXsHj8SmYRIE/cebtmEETWBXOLW7sdFS4zGF99AArFdwwqE6686Nr5UkMK+SwBTKGvF8fnyU1GdaQ/Tw0oDqCQ==" saltValue="gORtRi7e/gm+m5YfX869+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549</v>
      </c>
      <c r="G2" s="157"/>
      <c r="H2" s="158"/>
    </row>
    <row r="3" spans="1:8" x14ac:dyDescent="0.2">
      <c r="A3" s="154" t="s">
        <v>542</v>
      </c>
      <c r="B3" s="159"/>
      <c r="C3" s="160"/>
      <c r="D3" s="161">
        <v>47761</v>
      </c>
      <c r="E3" s="162"/>
      <c r="F3" s="163">
        <v>46395</v>
      </c>
      <c r="G3" s="164"/>
      <c r="H3" s="165"/>
    </row>
    <row r="4" spans="1:8" x14ac:dyDescent="0.2">
      <c r="A4" s="166"/>
      <c r="B4" s="167"/>
      <c r="C4" s="168"/>
      <c r="D4" s="169">
        <v>38244</v>
      </c>
      <c r="E4" s="170"/>
      <c r="F4" s="171">
        <v>26304</v>
      </c>
      <c r="G4" s="172"/>
      <c r="H4" s="173"/>
    </row>
    <row r="5" spans="1:8" x14ac:dyDescent="0.2">
      <c r="A5" s="154" t="s">
        <v>544</v>
      </c>
      <c r="B5" s="159"/>
      <c r="C5" s="160"/>
      <c r="D5" s="161">
        <v>50848</v>
      </c>
      <c r="E5" s="162"/>
      <c r="F5" s="163">
        <v>48088</v>
      </c>
      <c r="G5" s="164"/>
      <c r="H5" s="165"/>
    </row>
    <row r="6" spans="1:8" x14ac:dyDescent="0.2">
      <c r="A6" s="166"/>
      <c r="B6" s="167"/>
      <c r="C6" s="168"/>
      <c r="D6" s="169">
        <v>39228</v>
      </c>
      <c r="E6" s="170"/>
      <c r="F6" s="171">
        <v>25183</v>
      </c>
      <c r="G6" s="172"/>
      <c r="H6" s="173"/>
    </row>
    <row r="7" spans="1:8" x14ac:dyDescent="0.2">
      <c r="A7" s="154" t="s">
        <v>545</v>
      </c>
      <c r="B7" s="159"/>
      <c r="C7" s="160"/>
      <c r="D7" s="161">
        <v>51013</v>
      </c>
      <c r="E7" s="162"/>
      <c r="F7" s="163">
        <v>46457</v>
      </c>
      <c r="G7" s="164"/>
      <c r="H7" s="165"/>
    </row>
    <row r="8" spans="1:8" x14ac:dyDescent="0.2">
      <c r="A8" s="166"/>
      <c r="B8" s="167"/>
      <c r="C8" s="168"/>
      <c r="D8" s="169">
        <v>35935</v>
      </c>
      <c r="E8" s="170"/>
      <c r="F8" s="171">
        <v>24020</v>
      </c>
      <c r="G8" s="172"/>
      <c r="H8" s="173"/>
    </row>
    <row r="9" spans="1:8" x14ac:dyDescent="0.2">
      <c r="A9" s="154" t="s">
        <v>546</v>
      </c>
      <c r="B9" s="159"/>
      <c r="C9" s="160"/>
      <c r="D9" s="161">
        <v>73476</v>
      </c>
      <c r="E9" s="162"/>
      <c r="F9" s="163">
        <v>51849</v>
      </c>
      <c r="G9" s="164"/>
      <c r="H9" s="165"/>
    </row>
    <row r="10" spans="1:8" x14ac:dyDescent="0.2">
      <c r="A10" s="166"/>
      <c r="B10" s="167"/>
      <c r="C10" s="168"/>
      <c r="D10" s="169">
        <v>48550</v>
      </c>
      <c r="E10" s="170"/>
      <c r="F10" s="171">
        <v>26326</v>
      </c>
      <c r="G10" s="172"/>
      <c r="H10" s="173"/>
    </row>
    <row r="11" spans="1:8" x14ac:dyDescent="0.2">
      <c r="A11" s="154" t="s">
        <v>547</v>
      </c>
      <c r="B11" s="159"/>
      <c r="C11" s="160"/>
      <c r="D11" s="161">
        <v>48238</v>
      </c>
      <c r="E11" s="162"/>
      <c r="F11" s="163">
        <v>52191</v>
      </c>
      <c r="G11" s="164"/>
      <c r="H11" s="165"/>
    </row>
    <row r="12" spans="1:8" x14ac:dyDescent="0.2">
      <c r="A12" s="166"/>
      <c r="B12" s="167"/>
      <c r="C12" s="174"/>
      <c r="D12" s="169">
        <v>33865</v>
      </c>
      <c r="E12" s="170"/>
      <c r="F12" s="171">
        <v>26807</v>
      </c>
      <c r="G12" s="172"/>
      <c r="H12" s="173"/>
    </row>
    <row r="13" spans="1:8" x14ac:dyDescent="0.2">
      <c r="A13" s="154"/>
      <c r="B13" s="159"/>
      <c r="C13" s="175"/>
      <c r="D13" s="176">
        <v>54267</v>
      </c>
      <c r="E13" s="177"/>
      <c r="F13" s="178">
        <v>48996</v>
      </c>
      <c r="G13" s="179"/>
      <c r="H13" s="165"/>
    </row>
    <row r="14" spans="1:8" x14ac:dyDescent="0.2">
      <c r="A14" s="166"/>
      <c r="B14" s="167"/>
      <c r="C14" s="168"/>
      <c r="D14" s="169">
        <v>39164</v>
      </c>
      <c r="E14" s="170"/>
      <c r="F14" s="171">
        <v>25728</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5.28</v>
      </c>
      <c r="C19" s="180">
        <f>ROUND(VALUE(SUBSTITUTE(実質収支比率等に係る経年分析!G$48,"▲","-")),2)</f>
        <v>6.38</v>
      </c>
      <c r="D19" s="180">
        <f>ROUND(VALUE(SUBSTITUTE(実質収支比率等に係る経年分析!H$48,"▲","-")),2)</f>
        <v>6.01</v>
      </c>
      <c r="E19" s="180">
        <f>ROUND(VALUE(SUBSTITUTE(実質収支比率等に係る経年分析!I$48,"▲","-")),2)</f>
        <v>5.57</v>
      </c>
      <c r="F19" s="180">
        <f>ROUND(VALUE(SUBSTITUTE(実質収支比率等に係る経年分析!J$48,"▲","-")),2)</f>
        <v>6.87</v>
      </c>
    </row>
    <row r="20" spans="1:11" x14ac:dyDescent="0.2">
      <c r="A20" s="180" t="s">
        <v>55</v>
      </c>
      <c r="B20" s="180">
        <f>ROUND(VALUE(SUBSTITUTE(実質収支比率等に係る経年分析!F$47,"▲","-")),2)</f>
        <v>17.3</v>
      </c>
      <c r="C20" s="180">
        <f>ROUND(VALUE(SUBSTITUTE(実質収支比率等に係る経年分析!G$47,"▲","-")),2)</f>
        <v>16.48</v>
      </c>
      <c r="D20" s="180">
        <f>ROUND(VALUE(SUBSTITUTE(実質収支比率等に係る経年分析!H$47,"▲","-")),2)</f>
        <v>16.2</v>
      </c>
      <c r="E20" s="180">
        <f>ROUND(VALUE(SUBSTITUTE(実質収支比率等に係る経年分析!I$47,"▲","-")),2)</f>
        <v>15.7</v>
      </c>
      <c r="F20" s="180">
        <f>ROUND(VALUE(SUBSTITUTE(実質収支比率等に係る経年分析!J$47,"▲","-")),2)</f>
        <v>15.51</v>
      </c>
    </row>
    <row r="21" spans="1:11" x14ac:dyDescent="0.2">
      <c r="A21" s="180" t="s">
        <v>56</v>
      </c>
      <c r="B21" s="180">
        <f>IF(ISNUMBER(VALUE(SUBSTITUTE(実質収支比率等に係る経年分析!F$49,"▲","-"))),ROUND(VALUE(SUBSTITUTE(実質収支比率等に係る経年分析!F$49,"▲","-")),2),NA())</f>
        <v>-5.6</v>
      </c>
      <c r="C21" s="180">
        <f>IF(ISNUMBER(VALUE(SUBSTITUTE(実質収支比率等に係る経年分析!G$49,"▲","-"))),ROUND(VALUE(SUBSTITUTE(実質収支比率等に係る経年分析!G$49,"▲","-")),2),NA())</f>
        <v>-2.2599999999999998</v>
      </c>
      <c r="D21" s="180">
        <f>IF(ISNUMBER(VALUE(SUBSTITUTE(実質収支比率等に係る経年分析!H$49,"▲","-"))),ROUND(VALUE(SUBSTITUTE(実質収支比率等に係る経年分析!H$49,"▲","-")),2),NA())</f>
        <v>-5.0599999999999996</v>
      </c>
      <c r="E21" s="180">
        <f>IF(ISNUMBER(VALUE(SUBSTITUTE(実質収支比率等に係る経年分析!I$49,"▲","-"))),ROUND(VALUE(SUBSTITUTE(実質収支比率等に係る経年分析!I$49,"▲","-")),2),NA())</f>
        <v>-4.49</v>
      </c>
      <c r="F21" s="180">
        <f>IF(ISNUMBER(VALUE(SUBSTITUTE(実質収支比率等に係る経年分析!J$49,"▲","-"))),ROUND(VALUE(SUBSTITUTE(実質収支比率等に係る経年分析!J$49,"▲","-")),2),NA())</f>
        <v>-1.73</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岡崎駅東土地区画整理事業清算金特別会計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v>
      </c>
    </row>
    <row r="32" spans="1:11" x14ac:dyDescent="0.2">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0.67</v>
      </c>
    </row>
    <row r="33" spans="1:16" x14ac:dyDescent="0.2">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2.2799999999999998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3.68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4.1500000000000004</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5.28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6.37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5.55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6.85</v>
      </c>
    </row>
    <row r="35" spans="1:16" x14ac:dyDescent="0.2">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11.44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8.81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7.36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7.75</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15.84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16.399999999999999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15.79</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11230</v>
      </c>
      <c r="E42" s="182"/>
      <c r="F42" s="182"/>
      <c r="G42" s="182">
        <f>'実質公債費比率（分子）の構造'!L$52</f>
        <v>11169</v>
      </c>
      <c r="H42" s="182"/>
      <c r="I42" s="182"/>
      <c r="J42" s="182">
        <f>'実質公債費比率（分子）の構造'!M$52</f>
        <v>10939</v>
      </c>
      <c r="K42" s="182"/>
      <c r="L42" s="182"/>
      <c r="M42" s="182">
        <f>'実質公債費比率（分子）の構造'!N$52</f>
        <v>10665</v>
      </c>
      <c r="N42" s="182"/>
      <c r="O42" s="182"/>
      <c r="P42" s="182">
        <f>'実質公債費比率（分子）の構造'!O$52</f>
        <v>10489</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161</v>
      </c>
      <c r="C44" s="182"/>
      <c r="D44" s="182"/>
      <c r="E44" s="182">
        <f>'実質公債費比率（分子）の構造'!L$50</f>
        <v>204</v>
      </c>
      <c r="F44" s="182"/>
      <c r="G44" s="182"/>
      <c r="H44" s="182">
        <f>'実質公債費比率（分子）の構造'!M$50</f>
        <v>217</v>
      </c>
      <c r="I44" s="182"/>
      <c r="J44" s="182"/>
      <c r="K44" s="182">
        <f>'実質公債費比率（分子）の構造'!N$50</f>
        <v>223</v>
      </c>
      <c r="L44" s="182"/>
      <c r="M44" s="182"/>
      <c r="N44" s="182">
        <f>'実質公債費比率（分子）の構造'!O$50</f>
        <v>370</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3775</v>
      </c>
      <c r="C46" s="182"/>
      <c r="D46" s="182"/>
      <c r="E46" s="182">
        <f>'実質公債費比率（分子）の構造'!L$48</f>
        <v>3692</v>
      </c>
      <c r="F46" s="182"/>
      <c r="G46" s="182"/>
      <c r="H46" s="182">
        <f>'実質公債費比率（分子）の構造'!M$48</f>
        <v>3681</v>
      </c>
      <c r="I46" s="182"/>
      <c r="J46" s="182"/>
      <c r="K46" s="182">
        <f>'実質公債費比率（分子）の構造'!N$48</f>
        <v>3710</v>
      </c>
      <c r="L46" s="182"/>
      <c r="M46" s="182"/>
      <c r="N46" s="182">
        <f>'実質公債費比率（分子）の構造'!O$48</f>
        <v>3600</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6530</v>
      </c>
      <c r="C49" s="182"/>
      <c r="D49" s="182"/>
      <c r="E49" s="182">
        <f>'実質公債費比率（分子）の構造'!L$45</f>
        <v>6304</v>
      </c>
      <c r="F49" s="182"/>
      <c r="G49" s="182"/>
      <c r="H49" s="182">
        <f>'実質公債費比率（分子）の構造'!M$45</f>
        <v>6176</v>
      </c>
      <c r="I49" s="182"/>
      <c r="J49" s="182"/>
      <c r="K49" s="182">
        <f>'実質公債費比率（分子）の構造'!N$45</f>
        <v>6368</v>
      </c>
      <c r="L49" s="182"/>
      <c r="M49" s="182"/>
      <c r="N49" s="182">
        <f>'実質公債費比率（分子）の構造'!O$45</f>
        <v>6461</v>
      </c>
      <c r="O49" s="182"/>
      <c r="P49" s="182"/>
    </row>
    <row r="50" spans="1:16" x14ac:dyDescent="0.2">
      <c r="A50" s="182" t="s">
        <v>71</v>
      </c>
      <c r="B50" s="182" t="e">
        <f>NA()</f>
        <v>#N/A</v>
      </c>
      <c r="C50" s="182">
        <f>IF(ISNUMBER('実質公債費比率（分子）の構造'!K$53),'実質公債費比率（分子）の構造'!K$53,NA())</f>
        <v>-764</v>
      </c>
      <c r="D50" s="182" t="e">
        <f>NA()</f>
        <v>#N/A</v>
      </c>
      <c r="E50" s="182" t="e">
        <f>NA()</f>
        <v>#N/A</v>
      </c>
      <c r="F50" s="182">
        <f>IF(ISNUMBER('実質公債費比率（分子）の構造'!L$53),'実質公債費比率（分子）の構造'!L$53,NA())</f>
        <v>-969</v>
      </c>
      <c r="G50" s="182" t="e">
        <f>NA()</f>
        <v>#N/A</v>
      </c>
      <c r="H50" s="182" t="e">
        <f>NA()</f>
        <v>#N/A</v>
      </c>
      <c r="I50" s="182">
        <f>IF(ISNUMBER('実質公債費比率（分子）の構造'!M$53),'実質公債費比率（分子）の構造'!M$53,NA())</f>
        <v>-865</v>
      </c>
      <c r="J50" s="182" t="e">
        <f>NA()</f>
        <v>#N/A</v>
      </c>
      <c r="K50" s="182" t="e">
        <f>NA()</f>
        <v>#N/A</v>
      </c>
      <c r="L50" s="182">
        <f>IF(ISNUMBER('実質公債費比率（分子）の構造'!N$53),'実質公債費比率（分子）の構造'!N$53,NA())</f>
        <v>-364</v>
      </c>
      <c r="M50" s="182" t="e">
        <f>NA()</f>
        <v>#N/A</v>
      </c>
      <c r="N50" s="182" t="e">
        <f>NA()</f>
        <v>#N/A</v>
      </c>
      <c r="O50" s="182">
        <f>IF(ISNUMBER('実質公債費比率（分子）の構造'!O$53),'実質公債費比率（分子）の構造'!O$53,NA())</f>
        <v>-58</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82475</v>
      </c>
      <c r="E56" s="181"/>
      <c r="F56" s="181"/>
      <c r="G56" s="181">
        <f>'将来負担比率（分子）の構造'!J$52</f>
        <v>78242</v>
      </c>
      <c r="H56" s="181"/>
      <c r="I56" s="181"/>
      <c r="J56" s="181">
        <f>'将来負担比率（分子）の構造'!K$52</f>
        <v>76311</v>
      </c>
      <c r="K56" s="181"/>
      <c r="L56" s="181"/>
      <c r="M56" s="181">
        <f>'将来負担比率（分子）の構造'!L$52</f>
        <v>73258</v>
      </c>
      <c r="N56" s="181"/>
      <c r="O56" s="181"/>
      <c r="P56" s="181">
        <f>'将来負担比率（分子）の構造'!M$52</f>
        <v>70406</v>
      </c>
    </row>
    <row r="57" spans="1:16" x14ac:dyDescent="0.2">
      <c r="A57" s="181" t="s">
        <v>42</v>
      </c>
      <c r="B57" s="181"/>
      <c r="C57" s="181"/>
      <c r="D57" s="181">
        <f>'将来負担比率（分子）の構造'!I$51</f>
        <v>39538</v>
      </c>
      <c r="E57" s="181"/>
      <c r="F57" s="181"/>
      <c r="G57" s="181">
        <f>'将来負担比率（分子）の構造'!J$51</f>
        <v>37140</v>
      </c>
      <c r="H57" s="181"/>
      <c r="I57" s="181"/>
      <c r="J57" s="181">
        <f>'将来負担比率（分子）の構造'!K$51</f>
        <v>41634</v>
      </c>
      <c r="K57" s="181"/>
      <c r="L57" s="181"/>
      <c r="M57" s="181">
        <f>'将来負担比率（分子）の構造'!L$51</f>
        <v>46391</v>
      </c>
      <c r="N57" s="181"/>
      <c r="O57" s="181"/>
      <c r="P57" s="181">
        <f>'将来負担比率（分子）の構造'!M$51</f>
        <v>50762</v>
      </c>
    </row>
    <row r="58" spans="1:16" x14ac:dyDescent="0.2">
      <c r="A58" s="181" t="s">
        <v>41</v>
      </c>
      <c r="B58" s="181"/>
      <c r="C58" s="181"/>
      <c r="D58" s="181">
        <f>'将来負担比率（分子）の構造'!I$50</f>
        <v>32627</v>
      </c>
      <c r="E58" s="181"/>
      <c r="F58" s="181"/>
      <c r="G58" s="181">
        <f>'将来負担比率（分子）の構造'!J$50</f>
        <v>32160</v>
      </c>
      <c r="H58" s="181"/>
      <c r="I58" s="181"/>
      <c r="J58" s="181">
        <f>'将来負担比率（分子）の構造'!K$50</f>
        <v>31646</v>
      </c>
      <c r="K58" s="181"/>
      <c r="L58" s="181"/>
      <c r="M58" s="181">
        <f>'将来負担比率（分子）の構造'!L$50</f>
        <v>26863</v>
      </c>
      <c r="N58" s="181"/>
      <c r="O58" s="181"/>
      <c r="P58" s="181">
        <f>'将来負担比率（分子）の構造'!M$50</f>
        <v>26383</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3</v>
      </c>
      <c r="C61" s="181"/>
      <c r="D61" s="181"/>
      <c r="E61" s="181">
        <f>'将来負担比率（分子）の構造'!J$46</f>
        <v>6</v>
      </c>
      <c r="F61" s="181"/>
      <c r="G61" s="181"/>
      <c r="H61" s="181">
        <f>'将来負担比率（分子）の構造'!K$46</f>
        <v>1</v>
      </c>
      <c r="I61" s="181"/>
      <c r="J61" s="181"/>
      <c r="K61" s="181">
        <f>'将来負担比率（分子）の構造'!L$46</f>
        <v>1</v>
      </c>
      <c r="L61" s="181"/>
      <c r="M61" s="181"/>
      <c r="N61" s="181">
        <f>'将来負担比率（分子）の構造'!M$46</f>
        <v>2</v>
      </c>
      <c r="O61" s="181"/>
      <c r="P61" s="181"/>
    </row>
    <row r="62" spans="1:16" x14ac:dyDescent="0.2">
      <c r="A62" s="181" t="s">
        <v>35</v>
      </c>
      <c r="B62" s="181">
        <f>'将来負担比率（分子）の構造'!I$45</f>
        <v>14592</v>
      </c>
      <c r="C62" s="181"/>
      <c r="D62" s="181"/>
      <c r="E62" s="181">
        <f>'将来負担比率（分子）の構造'!J$45</f>
        <v>14133</v>
      </c>
      <c r="F62" s="181"/>
      <c r="G62" s="181"/>
      <c r="H62" s="181">
        <f>'将来負担比率（分子）の構造'!K$45</f>
        <v>14230</v>
      </c>
      <c r="I62" s="181"/>
      <c r="J62" s="181"/>
      <c r="K62" s="181">
        <f>'将来負担比率（分子）の構造'!L$45</f>
        <v>14143</v>
      </c>
      <c r="L62" s="181"/>
      <c r="M62" s="181"/>
      <c r="N62" s="181">
        <f>'将来負担比率（分子）の構造'!M$45</f>
        <v>13984</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52468</v>
      </c>
      <c r="C64" s="181"/>
      <c r="D64" s="181"/>
      <c r="E64" s="181">
        <f>'将来負担比率（分子）の構造'!J$43</f>
        <v>48163</v>
      </c>
      <c r="F64" s="181"/>
      <c r="G64" s="181"/>
      <c r="H64" s="181">
        <f>'将来負担比率（分子）の構造'!K$43</f>
        <v>47919</v>
      </c>
      <c r="I64" s="181"/>
      <c r="J64" s="181"/>
      <c r="K64" s="181">
        <f>'将来負担比率（分子）の構造'!L$43</f>
        <v>49941</v>
      </c>
      <c r="L64" s="181"/>
      <c r="M64" s="181"/>
      <c r="N64" s="181">
        <f>'将来負担比率（分子）の構造'!M$43</f>
        <v>49071</v>
      </c>
      <c r="O64" s="181"/>
      <c r="P64" s="181"/>
    </row>
    <row r="65" spans="1:16" x14ac:dyDescent="0.2">
      <c r="A65" s="181" t="s">
        <v>32</v>
      </c>
      <c r="B65" s="181">
        <f>'将来負担比率（分子）の構造'!I$42</f>
        <v>4396</v>
      </c>
      <c r="C65" s="181"/>
      <c r="D65" s="181"/>
      <c r="E65" s="181">
        <f>'将来負担比率（分子）の構造'!J$42</f>
        <v>3505</v>
      </c>
      <c r="F65" s="181"/>
      <c r="G65" s="181"/>
      <c r="H65" s="181">
        <f>'将来負担比率（分子）の構造'!K$42</f>
        <v>4011</v>
      </c>
      <c r="I65" s="181"/>
      <c r="J65" s="181"/>
      <c r="K65" s="181">
        <f>'将来負担比率（分子）の構造'!L$42</f>
        <v>4391</v>
      </c>
      <c r="L65" s="181"/>
      <c r="M65" s="181"/>
      <c r="N65" s="181">
        <f>'将来負担比率（分子）の構造'!M$42</f>
        <v>5254</v>
      </c>
      <c r="O65" s="181"/>
      <c r="P65" s="181"/>
    </row>
    <row r="66" spans="1:16" x14ac:dyDescent="0.2">
      <c r="A66" s="181" t="s">
        <v>31</v>
      </c>
      <c r="B66" s="181">
        <f>'将来負担比率（分子）の構造'!I$41</f>
        <v>62208</v>
      </c>
      <c r="C66" s="181"/>
      <c r="D66" s="181"/>
      <c r="E66" s="181">
        <f>'将来負担比率（分子）の構造'!J$41</f>
        <v>61824</v>
      </c>
      <c r="F66" s="181"/>
      <c r="G66" s="181"/>
      <c r="H66" s="181">
        <f>'将来負担比率（分子）の構造'!K$41</f>
        <v>60700</v>
      </c>
      <c r="I66" s="181"/>
      <c r="J66" s="181"/>
      <c r="K66" s="181">
        <f>'将来負担比率（分子）の構造'!L$41</f>
        <v>62666</v>
      </c>
      <c r="L66" s="181"/>
      <c r="M66" s="181"/>
      <c r="N66" s="181">
        <f>'将来負担比率（分子）の構造'!M$41</f>
        <v>62362</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12159</v>
      </c>
      <c r="C72" s="185">
        <f>基金残高に係る経年分析!G55</f>
        <v>11989</v>
      </c>
      <c r="D72" s="185">
        <f>基金残高に係る経年分析!H55</f>
        <v>12057</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17130</v>
      </c>
      <c r="C74" s="185">
        <f>基金残高に係る経年分析!G57</f>
        <v>12877</v>
      </c>
      <c r="D74" s="185">
        <f>基金残高に係る経年分析!H57</f>
        <v>12368</v>
      </c>
    </row>
  </sheetData>
  <sheetProtection algorithmName="SHA-512" hashValue="kjZuBR+O+2DmdfhA+158Bt2RGFqS2UINNZcOt6x6OPqoBS5DH5Whr9rZpLaHkLX+9b5jFNuFJ1iXTtjUfl1nCw==" saltValue="dewEUy4XtiISn71RpOqD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328125" style="226" customWidth="1"/>
    <col min="96" max="133" width="1.6328125" style="243"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224</v>
      </c>
      <c r="C5" s="747"/>
      <c r="D5" s="747"/>
      <c r="E5" s="747"/>
      <c r="F5" s="747"/>
      <c r="G5" s="747"/>
      <c r="H5" s="747"/>
      <c r="I5" s="747"/>
      <c r="J5" s="747"/>
      <c r="K5" s="747"/>
      <c r="L5" s="747"/>
      <c r="M5" s="747"/>
      <c r="N5" s="747"/>
      <c r="O5" s="747"/>
      <c r="P5" s="747"/>
      <c r="Q5" s="748"/>
      <c r="R5" s="735">
        <v>70828863</v>
      </c>
      <c r="S5" s="736"/>
      <c r="T5" s="736"/>
      <c r="U5" s="736"/>
      <c r="V5" s="736"/>
      <c r="W5" s="736"/>
      <c r="X5" s="736"/>
      <c r="Y5" s="779"/>
      <c r="Z5" s="797">
        <v>39.700000000000003</v>
      </c>
      <c r="AA5" s="797"/>
      <c r="AB5" s="797"/>
      <c r="AC5" s="797"/>
      <c r="AD5" s="798">
        <v>65530999</v>
      </c>
      <c r="AE5" s="798"/>
      <c r="AF5" s="798"/>
      <c r="AG5" s="798"/>
      <c r="AH5" s="798"/>
      <c r="AI5" s="798"/>
      <c r="AJ5" s="798"/>
      <c r="AK5" s="798"/>
      <c r="AL5" s="780">
        <v>84.1</v>
      </c>
      <c r="AM5" s="751"/>
      <c r="AN5" s="751"/>
      <c r="AO5" s="781"/>
      <c r="AP5" s="746" t="s">
        <v>225</v>
      </c>
      <c r="AQ5" s="747"/>
      <c r="AR5" s="747"/>
      <c r="AS5" s="747"/>
      <c r="AT5" s="747"/>
      <c r="AU5" s="747"/>
      <c r="AV5" s="747"/>
      <c r="AW5" s="747"/>
      <c r="AX5" s="747"/>
      <c r="AY5" s="747"/>
      <c r="AZ5" s="747"/>
      <c r="BA5" s="747"/>
      <c r="BB5" s="747"/>
      <c r="BC5" s="747"/>
      <c r="BD5" s="747"/>
      <c r="BE5" s="747"/>
      <c r="BF5" s="748"/>
      <c r="BG5" s="680">
        <v>62570458</v>
      </c>
      <c r="BH5" s="681"/>
      <c r="BI5" s="681"/>
      <c r="BJ5" s="681"/>
      <c r="BK5" s="681"/>
      <c r="BL5" s="681"/>
      <c r="BM5" s="681"/>
      <c r="BN5" s="682"/>
      <c r="BO5" s="713">
        <v>88.3</v>
      </c>
      <c r="BP5" s="713"/>
      <c r="BQ5" s="713"/>
      <c r="BR5" s="713"/>
      <c r="BS5" s="714" t="s">
        <v>128</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2">
      <c r="B6" s="677" t="s">
        <v>229</v>
      </c>
      <c r="C6" s="678"/>
      <c r="D6" s="678"/>
      <c r="E6" s="678"/>
      <c r="F6" s="678"/>
      <c r="G6" s="678"/>
      <c r="H6" s="678"/>
      <c r="I6" s="678"/>
      <c r="J6" s="678"/>
      <c r="K6" s="678"/>
      <c r="L6" s="678"/>
      <c r="M6" s="678"/>
      <c r="N6" s="678"/>
      <c r="O6" s="678"/>
      <c r="P6" s="678"/>
      <c r="Q6" s="679"/>
      <c r="R6" s="680">
        <v>964476</v>
      </c>
      <c r="S6" s="681"/>
      <c r="T6" s="681"/>
      <c r="U6" s="681"/>
      <c r="V6" s="681"/>
      <c r="W6" s="681"/>
      <c r="X6" s="681"/>
      <c r="Y6" s="682"/>
      <c r="Z6" s="713">
        <v>0.5</v>
      </c>
      <c r="AA6" s="713"/>
      <c r="AB6" s="713"/>
      <c r="AC6" s="713"/>
      <c r="AD6" s="714">
        <v>964476</v>
      </c>
      <c r="AE6" s="714"/>
      <c r="AF6" s="714"/>
      <c r="AG6" s="714"/>
      <c r="AH6" s="714"/>
      <c r="AI6" s="714"/>
      <c r="AJ6" s="714"/>
      <c r="AK6" s="714"/>
      <c r="AL6" s="683">
        <v>1.2</v>
      </c>
      <c r="AM6" s="684"/>
      <c r="AN6" s="684"/>
      <c r="AO6" s="715"/>
      <c r="AP6" s="677" t="s">
        <v>230</v>
      </c>
      <c r="AQ6" s="678"/>
      <c r="AR6" s="678"/>
      <c r="AS6" s="678"/>
      <c r="AT6" s="678"/>
      <c r="AU6" s="678"/>
      <c r="AV6" s="678"/>
      <c r="AW6" s="678"/>
      <c r="AX6" s="678"/>
      <c r="AY6" s="678"/>
      <c r="AZ6" s="678"/>
      <c r="BA6" s="678"/>
      <c r="BB6" s="678"/>
      <c r="BC6" s="678"/>
      <c r="BD6" s="678"/>
      <c r="BE6" s="678"/>
      <c r="BF6" s="679"/>
      <c r="BG6" s="680">
        <v>62570458</v>
      </c>
      <c r="BH6" s="681"/>
      <c r="BI6" s="681"/>
      <c r="BJ6" s="681"/>
      <c r="BK6" s="681"/>
      <c r="BL6" s="681"/>
      <c r="BM6" s="681"/>
      <c r="BN6" s="682"/>
      <c r="BO6" s="713">
        <v>88.3</v>
      </c>
      <c r="BP6" s="713"/>
      <c r="BQ6" s="713"/>
      <c r="BR6" s="713"/>
      <c r="BS6" s="714" t="s">
        <v>128</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646879</v>
      </c>
      <c r="CS6" s="681"/>
      <c r="CT6" s="681"/>
      <c r="CU6" s="681"/>
      <c r="CV6" s="681"/>
      <c r="CW6" s="681"/>
      <c r="CX6" s="681"/>
      <c r="CY6" s="682"/>
      <c r="CZ6" s="780">
        <v>0.4</v>
      </c>
      <c r="DA6" s="751"/>
      <c r="DB6" s="751"/>
      <c r="DC6" s="783"/>
      <c r="DD6" s="686">
        <v>847</v>
      </c>
      <c r="DE6" s="681"/>
      <c r="DF6" s="681"/>
      <c r="DG6" s="681"/>
      <c r="DH6" s="681"/>
      <c r="DI6" s="681"/>
      <c r="DJ6" s="681"/>
      <c r="DK6" s="681"/>
      <c r="DL6" s="681"/>
      <c r="DM6" s="681"/>
      <c r="DN6" s="681"/>
      <c r="DO6" s="681"/>
      <c r="DP6" s="682"/>
      <c r="DQ6" s="686">
        <v>646818</v>
      </c>
      <c r="DR6" s="681"/>
      <c r="DS6" s="681"/>
      <c r="DT6" s="681"/>
      <c r="DU6" s="681"/>
      <c r="DV6" s="681"/>
      <c r="DW6" s="681"/>
      <c r="DX6" s="681"/>
      <c r="DY6" s="681"/>
      <c r="DZ6" s="681"/>
      <c r="EA6" s="681"/>
      <c r="EB6" s="681"/>
      <c r="EC6" s="727"/>
    </row>
    <row r="7" spans="2:143" ht="11.25" customHeight="1" x14ac:dyDescent="0.2">
      <c r="B7" s="677" t="s">
        <v>232</v>
      </c>
      <c r="C7" s="678"/>
      <c r="D7" s="678"/>
      <c r="E7" s="678"/>
      <c r="F7" s="678"/>
      <c r="G7" s="678"/>
      <c r="H7" s="678"/>
      <c r="I7" s="678"/>
      <c r="J7" s="678"/>
      <c r="K7" s="678"/>
      <c r="L7" s="678"/>
      <c r="M7" s="678"/>
      <c r="N7" s="678"/>
      <c r="O7" s="678"/>
      <c r="P7" s="678"/>
      <c r="Q7" s="679"/>
      <c r="R7" s="680">
        <v>68862</v>
      </c>
      <c r="S7" s="681"/>
      <c r="T7" s="681"/>
      <c r="U7" s="681"/>
      <c r="V7" s="681"/>
      <c r="W7" s="681"/>
      <c r="X7" s="681"/>
      <c r="Y7" s="682"/>
      <c r="Z7" s="713">
        <v>0</v>
      </c>
      <c r="AA7" s="713"/>
      <c r="AB7" s="713"/>
      <c r="AC7" s="713"/>
      <c r="AD7" s="714">
        <v>68862</v>
      </c>
      <c r="AE7" s="714"/>
      <c r="AF7" s="714"/>
      <c r="AG7" s="714"/>
      <c r="AH7" s="714"/>
      <c r="AI7" s="714"/>
      <c r="AJ7" s="714"/>
      <c r="AK7" s="714"/>
      <c r="AL7" s="683">
        <v>0.1</v>
      </c>
      <c r="AM7" s="684"/>
      <c r="AN7" s="684"/>
      <c r="AO7" s="715"/>
      <c r="AP7" s="677" t="s">
        <v>233</v>
      </c>
      <c r="AQ7" s="678"/>
      <c r="AR7" s="678"/>
      <c r="AS7" s="678"/>
      <c r="AT7" s="678"/>
      <c r="AU7" s="678"/>
      <c r="AV7" s="678"/>
      <c r="AW7" s="678"/>
      <c r="AX7" s="678"/>
      <c r="AY7" s="678"/>
      <c r="AZ7" s="678"/>
      <c r="BA7" s="678"/>
      <c r="BB7" s="678"/>
      <c r="BC7" s="678"/>
      <c r="BD7" s="678"/>
      <c r="BE7" s="678"/>
      <c r="BF7" s="679"/>
      <c r="BG7" s="680">
        <v>31073365</v>
      </c>
      <c r="BH7" s="681"/>
      <c r="BI7" s="681"/>
      <c r="BJ7" s="681"/>
      <c r="BK7" s="681"/>
      <c r="BL7" s="681"/>
      <c r="BM7" s="681"/>
      <c r="BN7" s="682"/>
      <c r="BO7" s="713">
        <v>43.9</v>
      </c>
      <c r="BP7" s="713"/>
      <c r="BQ7" s="713"/>
      <c r="BR7" s="713"/>
      <c r="BS7" s="714" t="s">
        <v>234</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56064351</v>
      </c>
      <c r="CS7" s="681"/>
      <c r="CT7" s="681"/>
      <c r="CU7" s="681"/>
      <c r="CV7" s="681"/>
      <c r="CW7" s="681"/>
      <c r="CX7" s="681"/>
      <c r="CY7" s="682"/>
      <c r="CZ7" s="713">
        <v>32.799999999999997</v>
      </c>
      <c r="DA7" s="713"/>
      <c r="DB7" s="713"/>
      <c r="DC7" s="713"/>
      <c r="DD7" s="686">
        <v>1926200</v>
      </c>
      <c r="DE7" s="681"/>
      <c r="DF7" s="681"/>
      <c r="DG7" s="681"/>
      <c r="DH7" s="681"/>
      <c r="DI7" s="681"/>
      <c r="DJ7" s="681"/>
      <c r="DK7" s="681"/>
      <c r="DL7" s="681"/>
      <c r="DM7" s="681"/>
      <c r="DN7" s="681"/>
      <c r="DO7" s="681"/>
      <c r="DP7" s="682"/>
      <c r="DQ7" s="686">
        <v>14601591</v>
      </c>
      <c r="DR7" s="681"/>
      <c r="DS7" s="681"/>
      <c r="DT7" s="681"/>
      <c r="DU7" s="681"/>
      <c r="DV7" s="681"/>
      <c r="DW7" s="681"/>
      <c r="DX7" s="681"/>
      <c r="DY7" s="681"/>
      <c r="DZ7" s="681"/>
      <c r="EA7" s="681"/>
      <c r="EB7" s="681"/>
      <c r="EC7" s="727"/>
    </row>
    <row r="8" spans="2:143" ht="11.25" customHeight="1" x14ac:dyDescent="0.2">
      <c r="B8" s="677" t="s">
        <v>236</v>
      </c>
      <c r="C8" s="678"/>
      <c r="D8" s="678"/>
      <c r="E8" s="678"/>
      <c r="F8" s="678"/>
      <c r="G8" s="678"/>
      <c r="H8" s="678"/>
      <c r="I8" s="678"/>
      <c r="J8" s="678"/>
      <c r="K8" s="678"/>
      <c r="L8" s="678"/>
      <c r="M8" s="678"/>
      <c r="N8" s="678"/>
      <c r="O8" s="678"/>
      <c r="P8" s="678"/>
      <c r="Q8" s="679"/>
      <c r="R8" s="680">
        <v>403361</v>
      </c>
      <c r="S8" s="681"/>
      <c r="T8" s="681"/>
      <c r="U8" s="681"/>
      <c r="V8" s="681"/>
      <c r="W8" s="681"/>
      <c r="X8" s="681"/>
      <c r="Y8" s="682"/>
      <c r="Z8" s="713">
        <v>0.2</v>
      </c>
      <c r="AA8" s="713"/>
      <c r="AB8" s="713"/>
      <c r="AC8" s="713"/>
      <c r="AD8" s="714">
        <v>403361</v>
      </c>
      <c r="AE8" s="714"/>
      <c r="AF8" s="714"/>
      <c r="AG8" s="714"/>
      <c r="AH8" s="714"/>
      <c r="AI8" s="714"/>
      <c r="AJ8" s="714"/>
      <c r="AK8" s="714"/>
      <c r="AL8" s="683">
        <v>0.5</v>
      </c>
      <c r="AM8" s="684"/>
      <c r="AN8" s="684"/>
      <c r="AO8" s="715"/>
      <c r="AP8" s="677" t="s">
        <v>237</v>
      </c>
      <c r="AQ8" s="678"/>
      <c r="AR8" s="678"/>
      <c r="AS8" s="678"/>
      <c r="AT8" s="678"/>
      <c r="AU8" s="678"/>
      <c r="AV8" s="678"/>
      <c r="AW8" s="678"/>
      <c r="AX8" s="678"/>
      <c r="AY8" s="678"/>
      <c r="AZ8" s="678"/>
      <c r="BA8" s="678"/>
      <c r="BB8" s="678"/>
      <c r="BC8" s="678"/>
      <c r="BD8" s="678"/>
      <c r="BE8" s="678"/>
      <c r="BF8" s="679"/>
      <c r="BG8" s="680">
        <v>707495</v>
      </c>
      <c r="BH8" s="681"/>
      <c r="BI8" s="681"/>
      <c r="BJ8" s="681"/>
      <c r="BK8" s="681"/>
      <c r="BL8" s="681"/>
      <c r="BM8" s="681"/>
      <c r="BN8" s="682"/>
      <c r="BO8" s="713">
        <v>1</v>
      </c>
      <c r="BP8" s="713"/>
      <c r="BQ8" s="713"/>
      <c r="BR8" s="713"/>
      <c r="BS8" s="686" t="s">
        <v>128</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46742352</v>
      </c>
      <c r="CS8" s="681"/>
      <c r="CT8" s="681"/>
      <c r="CU8" s="681"/>
      <c r="CV8" s="681"/>
      <c r="CW8" s="681"/>
      <c r="CX8" s="681"/>
      <c r="CY8" s="682"/>
      <c r="CZ8" s="713">
        <v>27.3</v>
      </c>
      <c r="DA8" s="713"/>
      <c r="DB8" s="713"/>
      <c r="DC8" s="713"/>
      <c r="DD8" s="686">
        <v>960490</v>
      </c>
      <c r="DE8" s="681"/>
      <c r="DF8" s="681"/>
      <c r="DG8" s="681"/>
      <c r="DH8" s="681"/>
      <c r="DI8" s="681"/>
      <c r="DJ8" s="681"/>
      <c r="DK8" s="681"/>
      <c r="DL8" s="681"/>
      <c r="DM8" s="681"/>
      <c r="DN8" s="681"/>
      <c r="DO8" s="681"/>
      <c r="DP8" s="682"/>
      <c r="DQ8" s="686">
        <v>24810028</v>
      </c>
      <c r="DR8" s="681"/>
      <c r="DS8" s="681"/>
      <c r="DT8" s="681"/>
      <c r="DU8" s="681"/>
      <c r="DV8" s="681"/>
      <c r="DW8" s="681"/>
      <c r="DX8" s="681"/>
      <c r="DY8" s="681"/>
      <c r="DZ8" s="681"/>
      <c r="EA8" s="681"/>
      <c r="EB8" s="681"/>
      <c r="EC8" s="727"/>
    </row>
    <row r="9" spans="2:143" ht="11.25" customHeight="1" x14ac:dyDescent="0.2">
      <c r="B9" s="677" t="s">
        <v>239</v>
      </c>
      <c r="C9" s="678"/>
      <c r="D9" s="678"/>
      <c r="E9" s="678"/>
      <c r="F9" s="678"/>
      <c r="G9" s="678"/>
      <c r="H9" s="678"/>
      <c r="I9" s="678"/>
      <c r="J9" s="678"/>
      <c r="K9" s="678"/>
      <c r="L9" s="678"/>
      <c r="M9" s="678"/>
      <c r="N9" s="678"/>
      <c r="O9" s="678"/>
      <c r="P9" s="678"/>
      <c r="Q9" s="679"/>
      <c r="R9" s="680">
        <v>381191</v>
      </c>
      <c r="S9" s="681"/>
      <c r="T9" s="681"/>
      <c r="U9" s="681"/>
      <c r="V9" s="681"/>
      <c r="W9" s="681"/>
      <c r="X9" s="681"/>
      <c r="Y9" s="682"/>
      <c r="Z9" s="713">
        <v>0.2</v>
      </c>
      <c r="AA9" s="713"/>
      <c r="AB9" s="713"/>
      <c r="AC9" s="713"/>
      <c r="AD9" s="714">
        <v>381191</v>
      </c>
      <c r="AE9" s="714"/>
      <c r="AF9" s="714"/>
      <c r="AG9" s="714"/>
      <c r="AH9" s="714"/>
      <c r="AI9" s="714"/>
      <c r="AJ9" s="714"/>
      <c r="AK9" s="714"/>
      <c r="AL9" s="683">
        <v>0.5</v>
      </c>
      <c r="AM9" s="684"/>
      <c r="AN9" s="684"/>
      <c r="AO9" s="715"/>
      <c r="AP9" s="677" t="s">
        <v>240</v>
      </c>
      <c r="AQ9" s="678"/>
      <c r="AR9" s="678"/>
      <c r="AS9" s="678"/>
      <c r="AT9" s="678"/>
      <c r="AU9" s="678"/>
      <c r="AV9" s="678"/>
      <c r="AW9" s="678"/>
      <c r="AX9" s="678"/>
      <c r="AY9" s="678"/>
      <c r="AZ9" s="678"/>
      <c r="BA9" s="678"/>
      <c r="BB9" s="678"/>
      <c r="BC9" s="678"/>
      <c r="BD9" s="678"/>
      <c r="BE9" s="678"/>
      <c r="BF9" s="679"/>
      <c r="BG9" s="680">
        <v>26920494</v>
      </c>
      <c r="BH9" s="681"/>
      <c r="BI9" s="681"/>
      <c r="BJ9" s="681"/>
      <c r="BK9" s="681"/>
      <c r="BL9" s="681"/>
      <c r="BM9" s="681"/>
      <c r="BN9" s="682"/>
      <c r="BO9" s="713">
        <v>38</v>
      </c>
      <c r="BP9" s="713"/>
      <c r="BQ9" s="713"/>
      <c r="BR9" s="713"/>
      <c r="BS9" s="686" t="s">
        <v>128</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13699547</v>
      </c>
      <c r="CS9" s="681"/>
      <c r="CT9" s="681"/>
      <c r="CU9" s="681"/>
      <c r="CV9" s="681"/>
      <c r="CW9" s="681"/>
      <c r="CX9" s="681"/>
      <c r="CY9" s="682"/>
      <c r="CZ9" s="713">
        <v>8</v>
      </c>
      <c r="DA9" s="713"/>
      <c r="DB9" s="713"/>
      <c r="DC9" s="713"/>
      <c r="DD9" s="686">
        <v>669048</v>
      </c>
      <c r="DE9" s="681"/>
      <c r="DF9" s="681"/>
      <c r="DG9" s="681"/>
      <c r="DH9" s="681"/>
      <c r="DI9" s="681"/>
      <c r="DJ9" s="681"/>
      <c r="DK9" s="681"/>
      <c r="DL9" s="681"/>
      <c r="DM9" s="681"/>
      <c r="DN9" s="681"/>
      <c r="DO9" s="681"/>
      <c r="DP9" s="682"/>
      <c r="DQ9" s="686">
        <v>11863910</v>
      </c>
      <c r="DR9" s="681"/>
      <c r="DS9" s="681"/>
      <c r="DT9" s="681"/>
      <c r="DU9" s="681"/>
      <c r="DV9" s="681"/>
      <c r="DW9" s="681"/>
      <c r="DX9" s="681"/>
      <c r="DY9" s="681"/>
      <c r="DZ9" s="681"/>
      <c r="EA9" s="681"/>
      <c r="EB9" s="681"/>
      <c r="EC9" s="727"/>
    </row>
    <row r="10" spans="2:143" ht="11.25" customHeight="1" x14ac:dyDescent="0.2">
      <c r="B10" s="677" t="s">
        <v>242</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128</v>
      </c>
      <c r="AA10" s="713"/>
      <c r="AB10" s="713"/>
      <c r="AC10" s="713"/>
      <c r="AD10" s="714" t="s">
        <v>243</v>
      </c>
      <c r="AE10" s="714"/>
      <c r="AF10" s="714"/>
      <c r="AG10" s="714"/>
      <c r="AH10" s="714"/>
      <c r="AI10" s="714"/>
      <c r="AJ10" s="714"/>
      <c r="AK10" s="714"/>
      <c r="AL10" s="683" t="s">
        <v>128</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949609</v>
      </c>
      <c r="BH10" s="681"/>
      <c r="BI10" s="681"/>
      <c r="BJ10" s="681"/>
      <c r="BK10" s="681"/>
      <c r="BL10" s="681"/>
      <c r="BM10" s="681"/>
      <c r="BN10" s="682"/>
      <c r="BO10" s="713">
        <v>1.3</v>
      </c>
      <c r="BP10" s="713"/>
      <c r="BQ10" s="713"/>
      <c r="BR10" s="713"/>
      <c r="BS10" s="686" t="s">
        <v>128</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226434</v>
      </c>
      <c r="CS10" s="681"/>
      <c r="CT10" s="681"/>
      <c r="CU10" s="681"/>
      <c r="CV10" s="681"/>
      <c r="CW10" s="681"/>
      <c r="CX10" s="681"/>
      <c r="CY10" s="682"/>
      <c r="CZ10" s="713">
        <v>0.1</v>
      </c>
      <c r="DA10" s="713"/>
      <c r="DB10" s="713"/>
      <c r="DC10" s="713"/>
      <c r="DD10" s="686">
        <v>114690</v>
      </c>
      <c r="DE10" s="681"/>
      <c r="DF10" s="681"/>
      <c r="DG10" s="681"/>
      <c r="DH10" s="681"/>
      <c r="DI10" s="681"/>
      <c r="DJ10" s="681"/>
      <c r="DK10" s="681"/>
      <c r="DL10" s="681"/>
      <c r="DM10" s="681"/>
      <c r="DN10" s="681"/>
      <c r="DO10" s="681"/>
      <c r="DP10" s="682"/>
      <c r="DQ10" s="686">
        <v>173119</v>
      </c>
      <c r="DR10" s="681"/>
      <c r="DS10" s="681"/>
      <c r="DT10" s="681"/>
      <c r="DU10" s="681"/>
      <c r="DV10" s="681"/>
      <c r="DW10" s="681"/>
      <c r="DX10" s="681"/>
      <c r="DY10" s="681"/>
      <c r="DZ10" s="681"/>
      <c r="EA10" s="681"/>
      <c r="EB10" s="681"/>
      <c r="EC10" s="727"/>
    </row>
    <row r="11" spans="2:143" ht="11.25" customHeight="1" x14ac:dyDescent="0.2">
      <c r="B11" s="677" t="s">
        <v>246</v>
      </c>
      <c r="C11" s="678"/>
      <c r="D11" s="678"/>
      <c r="E11" s="678"/>
      <c r="F11" s="678"/>
      <c r="G11" s="678"/>
      <c r="H11" s="678"/>
      <c r="I11" s="678"/>
      <c r="J11" s="678"/>
      <c r="K11" s="678"/>
      <c r="L11" s="678"/>
      <c r="M11" s="678"/>
      <c r="N11" s="678"/>
      <c r="O11" s="678"/>
      <c r="P11" s="678"/>
      <c r="Q11" s="679"/>
      <c r="R11" s="680">
        <v>8238013</v>
      </c>
      <c r="S11" s="681"/>
      <c r="T11" s="681"/>
      <c r="U11" s="681"/>
      <c r="V11" s="681"/>
      <c r="W11" s="681"/>
      <c r="X11" s="681"/>
      <c r="Y11" s="682"/>
      <c r="Z11" s="683">
        <v>4.5999999999999996</v>
      </c>
      <c r="AA11" s="684"/>
      <c r="AB11" s="684"/>
      <c r="AC11" s="685"/>
      <c r="AD11" s="686">
        <v>8238013</v>
      </c>
      <c r="AE11" s="681"/>
      <c r="AF11" s="681"/>
      <c r="AG11" s="681"/>
      <c r="AH11" s="681"/>
      <c r="AI11" s="681"/>
      <c r="AJ11" s="681"/>
      <c r="AK11" s="682"/>
      <c r="AL11" s="683">
        <v>10.6</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2495767</v>
      </c>
      <c r="BH11" s="681"/>
      <c r="BI11" s="681"/>
      <c r="BJ11" s="681"/>
      <c r="BK11" s="681"/>
      <c r="BL11" s="681"/>
      <c r="BM11" s="681"/>
      <c r="BN11" s="682"/>
      <c r="BO11" s="713">
        <v>3.5</v>
      </c>
      <c r="BP11" s="713"/>
      <c r="BQ11" s="713"/>
      <c r="BR11" s="713"/>
      <c r="BS11" s="686" t="s">
        <v>128</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1476355</v>
      </c>
      <c r="CS11" s="681"/>
      <c r="CT11" s="681"/>
      <c r="CU11" s="681"/>
      <c r="CV11" s="681"/>
      <c r="CW11" s="681"/>
      <c r="CX11" s="681"/>
      <c r="CY11" s="682"/>
      <c r="CZ11" s="713">
        <v>0.9</v>
      </c>
      <c r="DA11" s="713"/>
      <c r="DB11" s="713"/>
      <c r="DC11" s="713"/>
      <c r="DD11" s="686">
        <v>307960</v>
      </c>
      <c r="DE11" s="681"/>
      <c r="DF11" s="681"/>
      <c r="DG11" s="681"/>
      <c r="DH11" s="681"/>
      <c r="DI11" s="681"/>
      <c r="DJ11" s="681"/>
      <c r="DK11" s="681"/>
      <c r="DL11" s="681"/>
      <c r="DM11" s="681"/>
      <c r="DN11" s="681"/>
      <c r="DO11" s="681"/>
      <c r="DP11" s="682"/>
      <c r="DQ11" s="686">
        <v>1245217</v>
      </c>
      <c r="DR11" s="681"/>
      <c r="DS11" s="681"/>
      <c r="DT11" s="681"/>
      <c r="DU11" s="681"/>
      <c r="DV11" s="681"/>
      <c r="DW11" s="681"/>
      <c r="DX11" s="681"/>
      <c r="DY11" s="681"/>
      <c r="DZ11" s="681"/>
      <c r="EA11" s="681"/>
      <c r="EB11" s="681"/>
      <c r="EC11" s="727"/>
    </row>
    <row r="12" spans="2:143" ht="11.25" customHeight="1" x14ac:dyDescent="0.2">
      <c r="B12" s="677" t="s">
        <v>249</v>
      </c>
      <c r="C12" s="678"/>
      <c r="D12" s="678"/>
      <c r="E12" s="678"/>
      <c r="F12" s="678"/>
      <c r="G12" s="678"/>
      <c r="H12" s="678"/>
      <c r="I12" s="678"/>
      <c r="J12" s="678"/>
      <c r="K12" s="678"/>
      <c r="L12" s="678"/>
      <c r="M12" s="678"/>
      <c r="N12" s="678"/>
      <c r="O12" s="678"/>
      <c r="P12" s="678"/>
      <c r="Q12" s="679"/>
      <c r="R12" s="680">
        <v>84583</v>
      </c>
      <c r="S12" s="681"/>
      <c r="T12" s="681"/>
      <c r="U12" s="681"/>
      <c r="V12" s="681"/>
      <c r="W12" s="681"/>
      <c r="X12" s="681"/>
      <c r="Y12" s="682"/>
      <c r="Z12" s="713">
        <v>0</v>
      </c>
      <c r="AA12" s="713"/>
      <c r="AB12" s="713"/>
      <c r="AC12" s="713"/>
      <c r="AD12" s="714">
        <v>84583</v>
      </c>
      <c r="AE12" s="714"/>
      <c r="AF12" s="714"/>
      <c r="AG12" s="714"/>
      <c r="AH12" s="714"/>
      <c r="AI12" s="714"/>
      <c r="AJ12" s="714"/>
      <c r="AK12" s="714"/>
      <c r="AL12" s="683">
        <v>0.1</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28471902</v>
      </c>
      <c r="BH12" s="681"/>
      <c r="BI12" s="681"/>
      <c r="BJ12" s="681"/>
      <c r="BK12" s="681"/>
      <c r="BL12" s="681"/>
      <c r="BM12" s="681"/>
      <c r="BN12" s="682"/>
      <c r="BO12" s="713">
        <v>40.200000000000003</v>
      </c>
      <c r="BP12" s="713"/>
      <c r="BQ12" s="713"/>
      <c r="BR12" s="713"/>
      <c r="BS12" s="686" t="s">
        <v>128</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4255707</v>
      </c>
      <c r="CS12" s="681"/>
      <c r="CT12" s="681"/>
      <c r="CU12" s="681"/>
      <c r="CV12" s="681"/>
      <c r="CW12" s="681"/>
      <c r="CX12" s="681"/>
      <c r="CY12" s="682"/>
      <c r="CZ12" s="713">
        <v>2.5</v>
      </c>
      <c r="DA12" s="713"/>
      <c r="DB12" s="713"/>
      <c r="DC12" s="713"/>
      <c r="DD12" s="686">
        <v>140780</v>
      </c>
      <c r="DE12" s="681"/>
      <c r="DF12" s="681"/>
      <c r="DG12" s="681"/>
      <c r="DH12" s="681"/>
      <c r="DI12" s="681"/>
      <c r="DJ12" s="681"/>
      <c r="DK12" s="681"/>
      <c r="DL12" s="681"/>
      <c r="DM12" s="681"/>
      <c r="DN12" s="681"/>
      <c r="DO12" s="681"/>
      <c r="DP12" s="682"/>
      <c r="DQ12" s="686">
        <v>2585990</v>
      </c>
      <c r="DR12" s="681"/>
      <c r="DS12" s="681"/>
      <c r="DT12" s="681"/>
      <c r="DU12" s="681"/>
      <c r="DV12" s="681"/>
      <c r="DW12" s="681"/>
      <c r="DX12" s="681"/>
      <c r="DY12" s="681"/>
      <c r="DZ12" s="681"/>
      <c r="EA12" s="681"/>
      <c r="EB12" s="681"/>
      <c r="EC12" s="727"/>
    </row>
    <row r="13" spans="2:143" ht="11.25" customHeight="1" x14ac:dyDescent="0.2">
      <c r="B13" s="677" t="s">
        <v>252</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234</v>
      </c>
      <c r="AA13" s="713"/>
      <c r="AB13" s="713"/>
      <c r="AC13" s="713"/>
      <c r="AD13" s="714" t="s">
        <v>128</v>
      </c>
      <c r="AE13" s="714"/>
      <c r="AF13" s="714"/>
      <c r="AG13" s="714"/>
      <c r="AH13" s="714"/>
      <c r="AI13" s="714"/>
      <c r="AJ13" s="714"/>
      <c r="AK13" s="714"/>
      <c r="AL13" s="683" t="s">
        <v>128</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28415525</v>
      </c>
      <c r="BH13" s="681"/>
      <c r="BI13" s="681"/>
      <c r="BJ13" s="681"/>
      <c r="BK13" s="681"/>
      <c r="BL13" s="681"/>
      <c r="BM13" s="681"/>
      <c r="BN13" s="682"/>
      <c r="BO13" s="713">
        <v>40.1</v>
      </c>
      <c r="BP13" s="713"/>
      <c r="BQ13" s="713"/>
      <c r="BR13" s="713"/>
      <c r="BS13" s="686" t="s">
        <v>128</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18428461</v>
      </c>
      <c r="CS13" s="681"/>
      <c r="CT13" s="681"/>
      <c r="CU13" s="681"/>
      <c r="CV13" s="681"/>
      <c r="CW13" s="681"/>
      <c r="CX13" s="681"/>
      <c r="CY13" s="682"/>
      <c r="CZ13" s="713">
        <v>10.8</v>
      </c>
      <c r="DA13" s="713"/>
      <c r="DB13" s="713"/>
      <c r="DC13" s="713"/>
      <c r="DD13" s="686">
        <v>9343997</v>
      </c>
      <c r="DE13" s="681"/>
      <c r="DF13" s="681"/>
      <c r="DG13" s="681"/>
      <c r="DH13" s="681"/>
      <c r="DI13" s="681"/>
      <c r="DJ13" s="681"/>
      <c r="DK13" s="681"/>
      <c r="DL13" s="681"/>
      <c r="DM13" s="681"/>
      <c r="DN13" s="681"/>
      <c r="DO13" s="681"/>
      <c r="DP13" s="682"/>
      <c r="DQ13" s="686">
        <v>11525810</v>
      </c>
      <c r="DR13" s="681"/>
      <c r="DS13" s="681"/>
      <c r="DT13" s="681"/>
      <c r="DU13" s="681"/>
      <c r="DV13" s="681"/>
      <c r="DW13" s="681"/>
      <c r="DX13" s="681"/>
      <c r="DY13" s="681"/>
      <c r="DZ13" s="681"/>
      <c r="EA13" s="681"/>
      <c r="EB13" s="681"/>
      <c r="EC13" s="727"/>
    </row>
    <row r="14" spans="2:143" ht="11.25" customHeight="1" x14ac:dyDescent="0.2">
      <c r="B14" s="677" t="s">
        <v>255</v>
      </c>
      <c r="C14" s="678"/>
      <c r="D14" s="678"/>
      <c r="E14" s="678"/>
      <c r="F14" s="678"/>
      <c r="G14" s="678"/>
      <c r="H14" s="678"/>
      <c r="I14" s="678"/>
      <c r="J14" s="678"/>
      <c r="K14" s="678"/>
      <c r="L14" s="678"/>
      <c r="M14" s="678"/>
      <c r="N14" s="678"/>
      <c r="O14" s="678"/>
      <c r="P14" s="678"/>
      <c r="Q14" s="679"/>
      <c r="R14" s="680" t="s">
        <v>243</v>
      </c>
      <c r="S14" s="681"/>
      <c r="T14" s="681"/>
      <c r="U14" s="681"/>
      <c r="V14" s="681"/>
      <c r="W14" s="681"/>
      <c r="X14" s="681"/>
      <c r="Y14" s="682"/>
      <c r="Z14" s="713" t="s">
        <v>128</v>
      </c>
      <c r="AA14" s="713"/>
      <c r="AB14" s="713"/>
      <c r="AC14" s="713"/>
      <c r="AD14" s="714" t="s">
        <v>128</v>
      </c>
      <c r="AE14" s="714"/>
      <c r="AF14" s="714"/>
      <c r="AG14" s="714"/>
      <c r="AH14" s="714"/>
      <c r="AI14" s="714"/>
      <c r="AJ14" s="714"/>
      <c r="AK14" s="714"/>
      <c r="AL14" s="683" t="s">
        <v>234</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921465</v>
      </c>
      <c r="BH14" s="681"/>
      <c r="BI14" s="681"/>
      <c r="BJ14" s="681"/>
      <c r="BK14" s="681"/>
      <c r="BL14" s="681"/>
      <c r="BM14" s="681"/>
      <c r="BN14" s="682"/>
      <c r="BO14" s="713">
        <v>1.3</v>
      </c>
      <c r="BP14" s="713"/>
      <c r="BQ14" s="713"/>
      <c r="BR14" s="713"/>
      <c r="BS14" s="686" t="s">
        <v>234</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3967918</v>
      </c>
      <c r="CS14" s="681"/>
      <c r="CT14" s="681"/>
      <c r="CU14" s="681"/>
      <c r="CV14" s="681"/>
      <c r="CW14" s="681"/>
      <c r="CX14" s="681"/>
      <c r="CY14" s="682"/>
      <c r="CZ14" s="713">
        <v>2.2999999999999998</v>
      </c>
      <c r="DA14" s="713"/>
      <c r="DB14" s="713"/>
      <c r="DC14" s="713"/>
      <c r="DD14" s="686">
        <v>204732</v>
      </c>
      <c r="DE14" s="681"/>
      <c r="DF14" s="681"/>
      <c r="DG14" s="681"/>
      <c r="DH14" s="681"/>
      <c r="DI14" s="681"/>
      <c r="DJ14" s="681"/>
      <c r="DK14" s="681"/>
      <c r="DL14" s="681"/>
      <c r="DM14" s="681"/>
      <c r="DN14" s="681"/>
      <c r="DO14" s="681"/>
      <c r="DP14" s="682"/>
      <c r="DQ14" s="686">
        <v>3751271</v>
      </c>
      <c r="DR14" s="681"/>
      <c r="DS14" s="681"/>
      <c r="DT14" s="681"/>
      <c r="DU14" s="681"/>
      <c r="DV14" s="681"/>
      <c r="DW14" s="681"/>
      <c r="DX14" s="681"/>
      <c r="DY14" s="681"/>
      <c r="DZ14" s="681"/>
      <c r="EA14" s="681"/>
      <c r="EB14" s="681"/>
      <c r="EC14" s="727"/>
    </row>
    <row r="15" spans="2:143" ht="11.25" customHeight="1" x14ac:dyDescent="0.2">
      <c r="B15" s="677" t="s">
        <v>258</v>
      </c>
      <c r="C15" s="678"/>
      <c r="D15" s="678"/>
      <c r="E15" s="678"/>
      <c r="F15" s="678"/>
      <c r="G15" s="678"/>
      <c r="H15" s="678"/>
      <c r="I15" s="678"/>
      <c r="J15" s="678"/>
      <c r="K15" s="678"/>
      <c r="L15" s="678"/>
      <c r="M15" s="678"/>
      <c r="N15" s="678"/>
      <c r="O15" s="678"/>
      <c r="P15" s="678"/>
      <c r="Q15" s="679"/>
      <c r="R15" s="680" t="s">
        <v>234</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128</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2103168</v>
      </c>
      <c r="BH15" s="681"/>
      <c r="BI15" s="681"/>
      <c r="BJ15" s="681"/>
      <c r="BK15" s="681"/>
      <c r="BL15" s="681"/>
      <c r="BM15" s="681"/>
      <c r="BN15" s="682"/>
      <c r="BO15" s="713">
        <v>3</v>
      </c>
      <c r="BP15" s="713"/>
      <c r="BQ15" s="713"/>
      <c r="BR15" s="713"/>
      <c r="BS15" s="686" t="s">
        <v>234</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19138379</v>
      </c>
      <c r="CS15" s="681"/>
      <c r="CT15" s="681"/>
      <c r="CU15" s="681"/>
      <c r="CV15" s="681"/>
      <c r="CW15" s="681"/>
      <c r="CX15" s="681"/>
      <c r="CY15" s="682"/>
      <c r="CZ15" s="713">
        <v>11.2</v>
      </c>
      <c r="DA15" s="713"/>
      <c r="DB15" s="713"/>
      <c r="DC15" s="713"/>
      <c r="DD15" s="686">
        <v>4963192</v>
      </c>
      <c r="DE15" s="681"/>
      <c r="DF15" s="681"/>
      <c r="DG15" s="681"/>
      <c r="DH15" s="681"/>
      <c r="DI15" s="681"/>
      <c r="DJ15" s="681"/>
      <c r="DK15" s="681"/>
      <c r="DL15" s="681"/>
      <c r="DM15" s="681"/>
      <c r="DN15" s="681"/>
      <c r="DO15" s="681"/>
      <c r="DP15" s="682"/>
      <c r="DQ15" s="686">
        <v>11490480</v>
      </c>
      <c r="DR15" s="681"/>
      <c r="DS15" s="681"/>
      <c r="DT15" s="681"/>
      <c r="DU15" s="681"/>
      <c r="DV15" s="681"/>
      <c r="DW15" s="681"/>
      <c r="DX15" s="681"/>
      <c r="DY15" s="681"/>
      <c r="DZ15" s="681"/>
      <c r="EA15" s="681"/>
      <c r="EB15" s="681"/>
      <c r="EC15" s="727"/>
    </row>
    <row r="16" spans="2:143" ht="11.25" customHeight="1" x14ac:dyDescent="0.2">
      <c r="B16" s="677" t="s">
        <v>261</v>
      </c>
      <c r="C16" s="678"/>
      <c r="D16" s="678"/>
      <c r="E16" s="678"/>
      <c r="F16" s="678"/>
      <c r="G16" s="678"/>
      <c r="H16" s="678"/>
      <c r="I16" s="678"/>
      <c r="J16" s="678"/>
      <c r="K16" s="678"/>
      <c r="L16" s="678"/>
      <c r="M16" s="678"/>
      <c r="N16" s="678"/>
      <c r="O16" s="678"/>
      <c r="P16" s="678"/>
      <c r="Q16" s="679"/>
      <c r="R16" s="680">
        <v>181737</v>
      </c>
      <c r="S16" s="681"/>
      <c r="T16" s="681"/>
      <c r="U16" s="681"/>
      <c r="V16" s="681"/>
      <c r="W16" s="681"/>
      <c r="X16" s="681"/>
      <c r="Y16" s="682"/>
      <c r="Z16" s="713">
        <v>0.1</v>
      </c>
      <c r="AA16" s="713"/>
      <c r="AB16" s="713"/>
      <c r="AC16" s="713"/>
      <c r="AD16" s="714">
        <v>181737</v>
      </c>
      <c r="AE16" s="714"/>
      <c r="AF16" s="714"/>
      <c r="AG16" s="714"/>
      <c r="AH16" s="714"/>
      <c r="AI16" s="714"/>
      <c r="AJ16" s="714"/>
      <c r="AK16" s="714"/>
      <c r="AL16" s="683">
        <v>0.2</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v>558</v>
      </c>
      <c r="BH16" s="681"/>
      <c r="BI16" s="681"/>
      <c r="BJ16" s="681"/>
      <c r="BK16" s="681"/>
      <c r="BL16" s="681"/>
      <c r="BM16" s="681"/>
      <c r="BN16" s="682"/>
      <c r="BO16" s="713">
        <v>0</v>
      </c>
      <c r="BP16" s="713"/>
      <c r="BQ16" s="713"/>
      <c r="BR16" s="713"/>
      <c r="BS16" s="686" t="s">
        <v>128</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56485</v>
      </c>
      <c r="CS16" s="681"/>
      <c r="CT16" s="681"/>
      <c r="CU16" s="681"/>
      <c r="CV16" s="681"/>
      <c r="CW16" s="681"/>
      <c r="CX16" s="681"/>
      <c r="CY16" s="682"/>
      <c r="CZ16" s="713">
        <v>0</v>
      </c>
      <c r="DA16" s="713"/>
      <c r="DB16" s="713"/>
      <c r="DC16" s="713"/>
      <c r="DD16" s="686" t="s">
        <v>128</v>
      </c>
      <c r="DE16" s="681"/>
      <c r="DF16" s="681"/>
      <c r="DG16" s="681"/>
      <c r="DH16" s="681"/>
      <c r="DI16" s="681"/>
      <c r="DJ16" s="681"/>
      <c r="DK16" s="681"/>
      <c r="DL16" s="681"/>
      <c r="DM16" s="681"/>
      <c r="DN16" s="681"/>
      <c r="DO16" s="681"/>
      <c r="DP16" s="682"/>
      <c r="DQ16" s="686">
        <v>56462</v>
      </c>
      <c r="DR16" s="681"/>
      <c r="DS16" s="681"/>
      <c r="DT16" s="681"/>
      <c r="DU16" s="681"/>
      <c r="DV16" s="681"/>
      <c r="DW16" s="681"/>
      <c r="DX16" s="681"/>
      <c r="DY16" s="681"/>
      <c r="DZ16" s="681"/>
      <c r="EA16" s="681"/>
      <c r="EB16" s="681"/>
      <c r="EC16" s="727"/>
    </row>
    <row r="17" spans="2:133" ht="11.25" customHeight="1" x14ac:dyDescent="0.2">
      <c r="B17" s="677" t="s">
        <v>264</v>
      </c>
      <c r="C17" s="678"/>
      <c r="D17" s="678"/>
      <c r="E17" s="678"/>
      <c r="F17" s="678"/>
      <c r="G17" s="678"/>
      <c r="H17" s="678"/>
      <c r="I17" s="678"/>
      <c r="J17" s="678"/>
      <c r="K17" s="678"/>
      <c r="L17" s="678"/>
      <c r="M17" s="678"/>
      <c r="N17" s="678"/>
      <c r="O17" s="678"/>
      <c r="P17" s="678"/>
      <c r="Q17" s="679"/>
      <c r="R17" s="680">
        <v>430996</v>
      </c>
      <c r="S17" s="681"/>
      <c r="T17" s="681"/>
      <c r="U17" s="681"/>
      <c r="V17" s="681"/>
      <c r="W17" s="681"/>
      <c r="X17" s="681"/>
      <c r="Y17" s="682"/>
      <c r="Z17" s="713">
        <v>0.2</v>
      </c>
      <c r="AA17" s="713"/>
      <c r="AB17" s="713"/>
      <c r="AC17" s="713"/>
      <c r="AD17" s="714">
        <v>430996</v>
      </c>
      <c r="AE17" s="714"/>
      <c r="AF17" s="714"/>
      <c r="AG17" s="714"/>
      <c r="AH17" s="714"/>
      <c r="AI17" s="714"/>
      <c r="AJ17" s="714"/>
      <c r="AK17" s="714"/>
      <c r="AL17" s="683">
        <v>0.6</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234</v>
      </c>
      <c r="BH17" s="681"/>
      <c r="BI17" s="681"/>
      <c r="BJ17" s="681"/>
      <c r="BK17" s="681"/>
      <c r="BL17" s="681"/>
      <c r="BM17" s="681"/>
      <c r="BN17" s="682"/>
      <c r="BO17" s="713" t="s">
        <v>128</v>
      </c>
      <c r="BP17" s="713"/>
      <c r="BQ17" s="713"/>
      <c r="BR17" s="713"/>
      <c r="BS17" s="686" t="s">
        <v>128</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6442502</v>
      </c>
      <c r="CS17" s="681"/>
      <c r="CT17" s="681"/>
      <c r="CU17" s="681"/>
      <c r="CV17" s="681"/>
      <c r="CW17" s="681"/>
      <c r="CX17" s="681"/>
      <c r="CY17" s="682"/>
      <c r="CZ17" s="713">
        <v>3.8</v>
      </c>
      <c r="DA17" s="713"/>
      <c r="DB17" s="713"/>
      <c r="DC17" s="713"/>
      <c r="DD17" s="686" t="s">
        <v>234</v>
      </c>
      <c r="DE17" s="681"/>
      <c r="DF17" s="681"/>
      <c r="DG17" s="681"/>
      <c r="DH17" s="681"/>
      <c r="DI17" s="681"/>
      <c r="DJ17" s="681"/>
      <c r="DK17" s="681"/>
      <c r="DL17" s="681"/>
      <c r="DM17" s="681"/>
      <c r="DN17" s="681"/>
      <c r="DO17" s="681"/>
      <c r="DP17" s="682"/>
      <c r="DQ17" s="686">
        <v>6239640</v>
      </c>
      <c r="DR17" s="681"/>
      <c r="DS17" s="681"/>
      <c r="DT17" s="681"/>
      <c r="DU17" s="681"/>
      <c r="DV17" s="681"/>
      <c r="DW17" s="681"/>
      <c r="DX17" s="681"/>
      <c r="DY17" s="681"/>
      <c r="DZ17" s="681"/>
      <c r="EA17" s="681"/>
      <c r="EB17" s="681"/>
      <c r="EC17" s="727"/>
    </row>
    <row r="18" spans="2:133" ht="11.25" customHeight="1" x14ac:dyDescent="0.2">
      <c r="B18" s="677" t="s">
        <v>267</v>
      </c>
      <c r="C18" s="678"/>
      <c r="D18" s="678"/>
      <c r="E18" s="678"/>
      <c r="F18" s="678"/>
      <c r="G18" s="678"/>
      <c r="H18" s="678"/>
      <c r="I18" s="678"/>
      <c r="J18" s="678"/>
      <c r="K18" s="678"/>
      <c r="L18" s="678"/>
      <c r="M18" s="678"/>
      <c r="N18" s="678"/>
      <c r="O18" s="678"/>
      <c r="P18" s="678"/>
      <c r="Q18" s="679"/>
      <c r="R18" s="680">
        <v>553458</v>
      </c>
      <c r="S18" s="681"/>
      <c r="T18" s="681"/>
      <c r="U18" s="681"/>
      <c r="V18" s="681"/>
      <c r="W18" s="681"/>
      <c r="X18" s="681"/>
      <c r="Y18" s="682"/>
      <c r="Z18" s="713">
        <v>0.3</v>
      </c>
      <c r="AA18" s="713"/>
      <c r="AB18" s="713"/>
      <c r="AC18" s="713"/>
      <c r="AD18" s="714">
        <v>553458</v>
      </c>
      <c r="AE18" s="714"/>
      <c r="AF18" s="714"/>
      <c r="AG18" s="714"/>
      <c r="AH18" s="714"/>
      <c r="AI18" s="714"/>
      <c r="AJ18" s="714"/>
      <c r="AK18" s="714"/>
      <c r="AL18" s="683">
        <v>0.7</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234</v>
      </c>
      <c r="BH18" s="681"/>
      <c r="BI18" s="681"/>
      <c r="BJ18" s="681"/>
      <c r="BK18" s="681"/>
      <c r="BL18" s="681"/>
      <c r="BM18" s="681"/>
      <c r="BN18" s="682"/>
      <c r="BO18" s="713" t="s">
        <v>128</v>
      </c>
      <c r="BP18" s="713"/>
      <c r="BQ18" s="713"/>
      <c r="BR18" s="713"/>
      <c r="BS18" s="686" t="s">
        <v>234</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234</v>
      </c>
      <c r="DA18" s="713"/>
      <c r="DB18" s="713"/>
      <c r="DC18" s="713"/>
      <c r="DD18" s="686" t="s">
        <v>128</v>
      </c>
      <c r="DE18" s="681"/>
      <c r="DF18" s="681"/>
      <c r="DG18" s="681"/>
      <c r="DH18" s="681"/>
      <c r="DI18" s="681"/>
      <c r="DJ18" s="681"/>
      <c r="DK18" s="681"/>
      <c r="DL18" s="681"/>
      <c r="DM18" s="681"/>
      <c r="DN18" s="681"/>
      <c r="DO18" s="681"/>
      <c r="DP18" s="682"/>
      <c r="DQ18" s="686" t="s">
        <v>243</v>
      </c>
      <c r="DR18" s="681"/>
      <c r="DS18" s="681"/>
      <c r="DT18" s="681"/>
      <c r="DU18" s="681"/>
      <c r="DV18" s="681"/>
      <c r="DW18" s="681"/>
      <c r="DX18" s="681"/>
      <c r="DY18" s="681"/>
      <c r="DZ18" s="681"/>
      <c r="EA18" s="681"/>
      <c r="EB18" s="681"/>
      <c r="EC18" s="727"/>
    </row>
    <row r="19" spans="2:133" ht="11.25" customHeight="1" x14ac:dyDescent="0.2">
      <c r="B19" s="677" t="s">
        <v>270</v>
      </c>
      <c r="C19" s="678"/>
      <c r="D19" s="678"/>
      <c r="E19" s="678"/>
      <c r="F19" s="678"/>
      <c r="G19" s="678"/>
      <c r="H19" s="678"/>
      <c r="I19" s="678"/>
      <c r="J19" s="678"/>
      <c r="K19" s="678"/>
      <c r="L19" s="678"/>
      <c r="M19" s="678"/>
      <c r="N19" s="678"/>
      <c r="O19" s="678"/>
      <c r="P19" s="678"/>
      <c r="Q19" s="679"/>
      <c r="R19" s="680">
        <v>441655</v>
      </c>
      <c r="S19" s="681"/>
      <c r="T19" s="681"/>
      <c r="U19" s="681"/>
      <c r="V19" s="681"/>
      <c r="W19" s="681"/>
      <c r="X19" s="681"/>
      <c r="Y19" s="682"/>
      <c r="Z19" s="713">
        <v>0.2</v>
      </c>
      <c r="AA19" s="713"/>
      <c r="AB19" s="713"/>
      <c r="AC19" s="713"/>
      <c r="AD19" s="714">
        <v>441655</v>
      </c>
      <c r="AE19" s="714"/>
      <c r="AF19" s="714"/>
      <c r="AG19" s="714"/>
      <c r="AH19" s="714"/>
      <c r="AI19" s="714"/>
      <c r="AJ19" s="714"/>
      <c r="AK19" s="714"/>
      <c r="AL19" s="683">
        <v>0.6</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8258405</v>
      </c>
      <c r="BH19" s="681"/>
      <c r="BI19" s="681"/>
      <c r="BJ19" s="681"/>
      <c r="BK19" s="681"/>
      <c r="BL19" s="681"/>
      <c r="BM19" s="681"/>
      <c r="BN19" s="682"/>
      <c r="BO19" s="713">
        <v>11.7</v>
      </c>
      <c r="BP19" s="713"/>
      <c r="BQ19" s="713"/>
      <c r="BR19" s="713"/>
      <c r="BS19" s="686" t="s">
        <v>234</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234</v>
      </c>
      <c r="DA19" s="713"/>
      <c r="DB19" s="713"/>
      <c r="DC19" s="713"/>
      <c r="DD19" s="686" t="s">
        <v>128</v>
      </c>
      <c r="DE19" s="681"/>
      <c r="DF19" s="681"/>
      <c r="DG19" s="681"/>
      <c r="DH19" s="681"/>
      <c r="DI19" s="681"/>
      <c r="DJ19" s="681"/>
      <c r="DK19" s="681"/>
      <c r="DL19" s="681"/>
      <c r="DM19" s="681"/>
      <c r="DN19" s="681"/>
      <c r="DO19" s="681"/>
      <c r="DP19" s="682"/>
      <c r="DQ19" s="686" t="s">
        <v>243</v>
      </c>
      <c r="DR19" s="681"/>
      <c r="DS19" s="681"/>
      <c r="DT19" s="681"/>
      <c r="DU19" s="681"/>
      <c r="DV19" s="681"/>
      <c r="DW19" s="681"/>
      <c r="DX19" s="681"/>
      <c r="DY19" s="681"/>
      <c r="DZ19" s="681"/>
      <c r="EA19" s="681"/>
      <c r="EB19" s="681"/>
      <c r="EC19" s="727"/>
    </row>
    <row r="20" spans="2:133" ht="11.25" customHeight="1" x14ac:dyDescent="0.2">
      <c r="B20" s="677" t="s">
        <v>273</v>
      </c>
      <c r="C20" s="678"/>
      <c r="D20" s="678"/>
      <c r="E20" s="678"/>
      <c r="F20" s="678"/>
      <c r="G20" s="678"/>
      <c r="H20" s="678"/>
      <c r="I20" s="678"/>
      <c r="J20" s="678"/>
      <c r="K20" s="678"/>
      <c r="L20" s="678"/>
      <c r="M20" s="678"/>
      <c r="N20" s="678"/>
      <c r="O20" s="678"/>
      <c r="P20" s="678"/>
      <c r="Q20" s="679"/>
      <c r="R20" s="680">
        <v>86322</v>
      </c>
      <c r="S20" s="681"/>
      <c r="T20" s="681"/>
      <c r="U20" s="681"/>
      <c r="V20" s="681"/>
      <c r="W20" s="681"/>
      <c r="X20" s="681"/>
      <c r="Y20" s="682"/>
      <c r="Z20" s="713">
        <v>0</v>
      </c>
      <c r="AA20" s="713"/>
      <c r="AB20" s="713"/>
      <c r="AC20" s="713"/>
      <c r="AD20" s="714">
        <v>86322</v>
      </c>
      <c r="AE20" s="714"/>
      <c r="AF20" s="714"/>
      <c r="AG20" s="714"/>
      <c r="AH20" s="714"/>
      <c r="AI20" s="714"/>
      <c r="AJ20" s="714"/>
      <c r="AK20" s="714"/>
      <c r="AL20" s="683">
        <v>0.1</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8258405</v>
      </c>
      <c r="BH20" s="681"/>
      <c r="BI20" s="681"/>
      <c r="BJ20" s="681"/>
      <c r="BK20" s="681"/>
      <c r="BL20" s="681"/>
      <c r="BM20" s="681"/>
      <c r="BN20" s="682"/>
      <c r="BO20" s="713">
        <v>11.7</v>
      </c>
      <c r="BP20" s="713"/>
      <c r="BQ20" s="713"/>
      <c r="BR20" s="713"/>
      <c r="BS20" s="686" t="s">
        <v>128</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171145370</v>
      </c>
      <c r="CS20" s="681"/>
      <c r="CT20" s="681"/>
      <c r="CU20" s="681"/>
      <c r="CV20" s="681"/>
      <c r="CW20" s="681"/>
      <c r="CX20" s="681"/>
      <c r="CY20" s="682"/>
      <c r="CZ20" s="713">
        <v>100</v>
      </c>
      <c r="DA20" s="713"/>
      <c r="DB20" s="713"/>
      <c r="DC20" s="713"/>
      <c r="DD20" s="686">
        <v>18631936</v>
      </c>
      <c r="DE20" s="681"/>
      <c r="DF20" s="681"/>
      <c r="DG20" s="681"/>
      <c r="DH20" s="681"/>
      <c r="DI20" s="681"/>
      <c r="DJ20" s="681"/>
      <c r="DK20" s="681"/>
      <c r="DL20" s="681"/>
      <c r="DM20" s="681"/>
      <c r="DN20" s="681"/>
      <c r="DO20" s="681"/>
      <c r="DP20" s="682"/>
      <c r="DQ20" s="686">
        <v>88990336</v>
      </c>
      <c r="DR20" s="681"/>
      <c r="DS20" s="681"/>
      <c r="DT20" s="681"/>
      <c r="DU20" s="681"/>
      <c r="DV20" s="681"/>
      <c r="DW20" s="681"/>
      <c r="DX20" s="681"/>
      <c r="DY20" s="681"/>
      <c r="DZ20" s="681"/>
      <c r="EA20" s="681"/>
      <c r="EB20" s="681"/>
      <c r="EC20" s="727"/>
    </row>
    <row r="21" spans="2:133" ht="11.25" customHeight="1" x14ac:dyDescent="0.2">
      <c r="B21" s="677" t="s">
        <v>276</v>
      </c>
      <c r="C21" s="678"/>
      <c r="D21" s="678"/>
      <c r="E21" s="678"/>
      <c r="F21" s="678"/>
      <c r="G21" s="678"/>
      <c r="H21" s="678"/>
      <c r="I21" s="678"/>
      <c r="J21" s="678"/>
      <c r="K21" s="678"/>
      <c r="L21" s="678"/>
      <c r="M21" s="678"/>
      <c r="N21" s="678"/>
      <c r="O21" s="678"/>
      <c r="P21" s="678"/>
      <c r="Q21" s="679"/>
      <c r="R21" s="680">
        <v>25481</v>
      </c>
      <c r="S21" s="681"/>
      <c r="T21" s="681"/>
      <c r="U21" s="681"/>
      <c r="V21" s="681"/>
      <c r="W21" s="681"/>
      <c r="X21" s="681"/>
      <c r="Y21" s="682"/>
      <c r="Z21" s="713">
        <v>0</v>
      </c>
      <c r="AA21" s="713"/>
      <c r="AB21" s="713"/>
      <c r="AC21" s="713"/>
      <c r="AD21" s="714">
        <v>25481</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v>393</v>
      </c>
      <c r="BH21" s="681"/>
      <c r="BI21" s="681"/>
      <c r="BJ21" s="681"/>
      <c r="BK21" s="681"/>
      <c r="BL21" s="681"/>
      <c r="BM21" s="681"/>
      <c r="BN21" s="682"/>
      <c r="BO21" s="713">
        <v>0</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278</v>
      </c>
      <c r="C22" s="678"/>
      <c r="D22" s="678"/>
      <c r="E22" s="678"/>
      <c r="F22" s="678"/>
      <c r="G22" s="678"/>
      <c r="H22" s="678"/>
      <c r="I22" s="678"/>
      <c r="J22" s="678"/>
      <c r="K22" s="678"/>
      <c r="L22" s="678"/>
      <c r="M22" s="678"/>
      <c r="N22" s="678"/>
      <c r="O22" s="678"/>
      <c r="P22" s="678"/>
      <c r="Q22" s="679"/>
      <c r="R22" s="680">
        <v>219752</v>
      </c>
      <c r="S22" s="681"/>
      <c r="T22" s="681"/>
      <c r="U22" s="681"/>
      <c r="V22" s="681"/>
      <c r="W22" s="681"/>
      <c r="X22" s="681"/>
      <c r="Y22" s="682"/>
      <c r="Z22" s="713">
        <v>0.1</v>
      </c>
      <c r="AA22" s="713"/>
      <c r="AB22" s="713"/>
      <c r="AC22" s="713"/>
      <c r="AD22" s="714">
        <v>84448</v>
      </c>
      <c r="AE22" s="714"/>
      <c r="AF22" s="714"/>
      <c r="AG22" s="714"/>
      <c r="AH22" s="714"/>
      <c r="AI22" s="714"/>
      <c r="AJ22" s="714"/>
      <c r="AK22" s="714"/>
      <c r="AL22" s="683">
        <v>0.1</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v>2960148</v>
      </c>
      <c r="BH22" s="681"/>
      <c r="BI22" s="681"/>
      <c r="BJ22" s="681"/>
      <c r="BK22" s="681"/>
      <c r="BL22" s="681"/>
      <c r="BM22" s="681"/>
      <c r="BN22" s="682"/>
      <c r="BO22" s="713">
        <v>4.2</v>
      </c>
      <c r="BP22" s="713"/>
      <c r="BQ22" s="713"/>
      <c r="BR22" s="713"/>
      <c r="BS22" s="686" t="s">
        <v>128</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281</v>
      </c>
      <c r="C23" s="678"/>
      <c r="D23" s="678"/>
      <c r="E23" s="678"/>
      <c r="F23" s="678"/>
      <c r="G23" s="678"/>
      <c r="H23" s="678"/>
      <c r="I23" s="678"/>
      <c r="J23" s="678"/>
      <c r="K23" s="678"/>
      <c r="L23" s="678"/>
      <c r="M23" s="678"/>
      <c r="N23" s="678"/>
      <c r="O23" s="678"/>
      <c r="P23" s="678"/>
      <c r="Q23" s="679"/>
      <c r="R23" s="680">
        <v>84448</v>
      </c>
      <c r="S23" s="681"/>
      <c r="T23" s="681"/>
      <c r="U23" s="681"/>
      <c r="V23" s="681"/>
      <c r="W23" s="681"/>
      <c r="X23" s="681"/>
      <c r="Y23" s="682"/>
      <c r="Z23" s="713">
        <v>0</v>
      </c>
      <c r="AA23" s="713"/>
      <c r="AB23" s="713"/>
      <c r="AC23" s="713"/>
      <c r="AD23" s="714">
        <v>84448</v>
      </c>
      <c r="AE23" s="714"/>
      <c r="AF23" s="714"/>
      <c r="AG23" s="714"/>
      <c r="AH23" s="714"/>
      <c r="AI23" s="714"/>
      <c r="AJ23" s="714"/>
      <c r="AK23" s="714"/>
      <c r="AL23" s="683">
        <v>0.1</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v>5297864</v>
      </c>
      <c r="BH23" s="681"/>
      <c r="BI23" s="681"/>
      <c r="BJ23" s="681"/>
      <c r="BK23" s="681"/>
      <c r="BL23" s="681"/>
      <c r="BM23" s="681"/>
      <c r="BN23" s="682"/>
      <c r="BO23" s="713">
        <v>7.5</v>
      </c>
      <c r="BP23" s="713"/>
      <c r="BQ23" s="713"/>
      <c r="BR23" s="713"/>
      <c r="BS23" s="686" t="s">
        <v>128</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2">
      <c r="B24" s="677" t="s">
        <v>288</v>
      </c>
      <c r="C24" s="678"/>
      <c r="D24" s="678"/>
      <c r="E24" s="678"/>
      <c r="F24" s="678"/>
      <c r="G24" s="678"/>
      <c r="H24" s="678"/>
      <c r="I24" s="678"/>
      <c r="J24" s="678"/>
      <c r="K24" s="678"/>
      <c r="L24" s="678"/>
      <c r="M24" s="678"/>
      <c r="N24" s="678"/>
      <c r="O24" s="678"/>
      <c r="P24" s="678"/>
      <c r="Q24" s="679"/>
      <c r="R24" s="680">
        <v>135304</v>
      </c>
      <c r="S24" s="681"/>
      <c r="T24" s="681"/>
      <c r="U24" s="681"/>
      <c r="V24" s="681"/>
      <c r="W24" s="681"/>
      <c r="X24" s="681"/>
      <c r="Y24" s="682"/>
      <c r="Z24" s="713">
        <v>0.1</v>
      </c>
      <c r="AA24" s="713"/>
      <c r="AB24" s="713"/>
      <c r="AC24" s="713"/>
      <c r="AD24" s="714" t="s">
        <v>128</v>
      </c>
      <c r="AE24" s="714"/>
      <c r="AF24" s="714"/>
      <c r="AG24" s="714"/>
      <c r="AH24" s="714"/>
      <c r="AI24" s="714"/>
      <c r="AJ24" s="714"/>
      <c r="AK24" s="714"/>
      <c r="AL24" s="683" t="s">
        <v>234</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234</v>
      </c>
      <c r="BP24" s="713"/>
      <c r="BQ24" s="713"/>
      <c r="BR24" s="713"/>
      <c r="BS24" s="686" t="s">
        <v>234</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58754403</v>
      </c>
      <c r="CS24" s="736"/>
      <c r="CT24" s="736"/>
      <c r="CU24" s="736"/>
      <c r="CV24" s="736"/>
      <c r="CW24" s="736"/>
      <c r="CX24" s="736"/>
      <c r="CY24" s="779"/>
      <c r="CZ24" s="780">
        <v>34.299999999999997</v>
      </c>
      <c r="DA24" s="751"/>
      <c r="DB24" s="751"/>
      <c r="DC24" s="783"/>
      <c r="DD24" s="778">
        <v>37081374</v>
      </c>
      <c r="DE24" s="736"/>
      <c r="DF24" s="736"/>
      <c r="DG24" s="736"/>
      <c r="DH24" s="736"/>
      <c r="DI24" s="736"/>
      <c r="DJ24" s="736"/>
      <c r="DK24" s="779"/>
      <c r="DL24" s="778">
        <v>36891574</v>
      </c>
      <c r="DM24" s="736"/>
      <c r="DN24" s="736"/>
      <c r="DO24" s="736"/>
      <c r="DP24" s="736"/>
      <c r="DQ24" s="736"/>
      <c r="DR24" s="736"/>
      <c r="DS24" s="736"/>
      <c r="DT24" s="736"/>
      <c r="DU24" s="736"/>
      <c r="DV24" s="779"/>
      <c r="DW24" s="780">
        <v>47.3</v>
      </c>
      <c r="DX24" s="751"/>
      <c r="DY24" s="751"/>
      <c r="DZ24" s="751"/>
      <c r="EA24" s="751"/>
      <c r="EB24" s="751"/>
      <c r="EC24" s="781"/>
    </row>
    <row r="25" spans="2:133" ht="11.25" customHeight="1" x14ac:dyDescent="0.2">
      <c r="B25" s="677" t="s">
        <v>291</v>
      </c>
      <c r="C25" s="678"/>
      <c r="D25" s="678"/>
      <c r="E25" s="678"/>
      <c r="F25" s="678"/>
      <c r="G25" s="678"/>
      <c r="H25" s="678"/>
      <c r="I25" s="678"/>
      <c r="J25" s="678"/>
      <c r="K25" s="678"/>
      <c r="L25" s="678"/>
      <c r="M25" s="678"/>
      <c r="N25" s="678"/>
      <c r="O25" s="678"/>
      <c r="P25" s="678"/>
      <c r="Q25" s="679"/>
      <c r="R25" s="680" t="s">
        <v>234</v>
      </c>
      <c r="S25" s="681"/>
      <c r="T25" s="681"/>
      <c r="U25" s="681"/>
      <c r="V25" s="681"/>
      <c r="W25" s="681"/>
      <c r="X25" s="681"/>
      <c r="Y25" s="682"/>
      <c r="Z25" s="713" t="s">
        <v>128</v>
      </c>
      <c r="AA25" s="713"/>
      <c r="AB25" s="713"/>
      <c r="AC25" s="713"/>
      <c r="AD25" s="714" t="s">
        <v>128</v>
      </c>
      <c r="AE25" s="714"/>
      <c r="AF25" s="714"/>
      <c r="AG25" s="714"/>
      <c r="AH25" s="714"/>
      <c r="AI25" s="714"/>
      <c r="AJ25" s="714"/>
      <c r="AK25" s="714"/>
      <c r="AL25" s="683" t="s">
        <v>243</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128</v>
      </c>
      <c r="BP25" s="713"/>
      <c r="BQ25" s="713"/>
      <c r="BR25" s="713"/>
      <c r="BS25" s="686" t="s">
        <v>243</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22784036</v>
      </c>
      <c r="CS25" s="699"/>
      <c r="CT25" s="699"/>
      <c r="CU25" s="699"/>
      <c r="CV25" s="699"/>
      <c r="CW25" s="699"/>
      <c r="CX25" s="699"/>
      <c r="CY25" s="700"/>
      <c r="CZ25" s="683">
        <v>13.3</v>
      </c>
      <c r="DA25" s="701"/>
      <c r="DB25" s="701"/>
      <c r="DC25" s="702"/>
      <c r="DD25" s="686">
        <v>20781071</v>
      </c>
      <c r="DE25" s="699"/>
      <c r="DF25" s="699"/>
      <c r="DG25" s="699"/>
      <c r="DH25" s="699"/>
      <c r="DI25" s="699"/>
      <c r="DJ25" s="699"/>
      <c r="DK25" s="700"/>
      <c r="DL25" s="686">
        <v>20604279</v>
      </c>
      <c r="DM25" s="699"/>
      <c r="DN25" s="699"/>
      <c r="DO25" s="699"/>
      <c r="DP25" s="699"/>
      <c r="DQ25" s="699"/>
      <c r="DR25" s="699"/>
      <c r="DS25" s="699"/>
      <c r="DT25" s="699"/>
      <c r="DU25" s="699"/>
      <c r="DV25" s="700"/>
      <c r="DW25" s="683">
        <v>26.4</v>
      </c>
      <c r="DX25" s="701"/>
      <c r="DY25" s="701"/>
      <c r="DZ25" s="701"/>
      <c r="EA25" s="701"/>
      <c r="EB25" s="701"/>
      <c r="EC25" s="722"/>
    </row>
    <row r="26" spans="2:133" ht="11.25" customHeight="1" x14ac:dyDescent="0.2">
      <c r="B26" s="677" t="s">
        <v>294</v>
      </c>
      <c r="C26" s="678"/>
      <c r="D26" s="678"/>
      <c r="E26" s="678"/>
      <c r="F26" s="678"/>
      <c r="G26" s="678"/>
      <c r="H26" s="678"/>
      <c r="I26" s="678"/>
      <c r="J26" s="678"/>
      <c r="K26" s="678"/>
      <c r="L26" s="678"/>
      <c r="M26" s="678"/>
      <c r="N26" s="678"/>
      <c r="O26" s="678"/>
      <c r="P26" s="678"/>
      <c r="Q26" s="679"/>
      <c r="R26" s="680">
        <v>82355292</v>
      </c>
      <c r="S26" s="681"/>
      <c r="T26" s="681"/>
      <c r="U26" s="681"/>
      <c r="V26" s="681"/>
      <c r="W26" s="681"/>
      <c r="X26" s="681"/>
      <c r="Y26" s="682"/>
      <c r="Z26" s="713">
        <v>46.2</v>
      </c>
      <c r="AA26" s="713"/>
      <c r="AB26" s="713"/>
      <c r="AC26" s="713"/>
      <c r="AD26" s="714">
        <v>76922124</v>
      </c>
      <c r="AE26" s="714"/>
      <c r="AF26" s="714"/>
      <c r="AG26" s="714"/>
      <c r="AH26" s="714"/>
      <c r="AI26" s="714"/>
      <c r="AJ26" s="714"/>
      <c r="AK26" s="714"/>
      <c r="AL26" s="683">
        <v>98.7</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234</v>
      </c>
      <c r="BH26" s="681"/>
      <c r="BI26" s="681"/>
      <c r="BJ26" s="681"/>
      <c r="BK26" s="681"/>
      <c r="BL26" s="681"/>
      <c r="BM26" s="681"/>
      <c r="BN26" s="682"/>
      <c r="BO26" s="713" t="s">
        <v>234</v>
      </c>
      <c r="BP26" s="713"/>
      <c r="BQ26" s="713"/>
      <c r="BR26" s="713"/>
      <c r="BS26" s="686" t="s">
        <v>234</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14607453</v>
      </c>
      <c r="CS26" s="681"/>
      <c r="CT26" s="681"/>
      <c r="CU26" s="681"/>
      <c r="CV26" s="681"/>
      <c r="CW26" s="681"/>
      <c r="CX26" s="681"/>
      <c r="CY26" s="682"/>
      <c r="CZ26" s="683">
        <v>8.5</v>
      </c>
      <c r="DA26" s="701"/>
      <c r="DB26" s="701"/>
      <c r="DC26" s="702"/>
      <c r="DD26" s="686">
        <v>13149735</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22"/>
    </row>
    <row r="27" spans="2:133" ht="11.25" customHeight="1" x14ac:dyDescent="0.2">
      <c r="B27" s="677" t="s">
        <v>297</v>
      </c>
      <c r="C27" s="678"/>
      <c r="D27" s="678"/>
      <c r="E27" s="678"/>
      <c r="F27" s="678"/>
      <c r="G27" s="678"/>
      <c r="H27" s="678"/>
      <c r="I27" s="678"/>
      <c r="J27" s="678"/>
      <c r="K27" s="678"/>
      <c r="L27" s="678"/>
      <c r="M27" s="678"/>
      <c r="N27" s="678"/>
      <c r="O27" s="678"/>
      <c r="P27" s="678"/>
      <c r="Q27" s="679"/>
      <c r="R27" s="680">
        <v>61229</v>
      </c>
      <c r="S27" s="681"/>
      <c r="T27" s="681"/>
      <c r="U27" s="681"/>
      <c r="V27" s="681"/>
      <c r="W27" s="681"/>
      <c r="X27" s="681"/>
      <c r="Y27" s="682"/>
      <c r="Z27" s="713">
        <v>0</v>
      </c>
      <c r="AA27" s="713"/>
      <c r="AB27" s="713"/>
      <c r="AC27" s="713"/>
      <c r="AD27" s="714">
        <v>61229</v>
      </c>
      <c r="AE27" s="714"/>
      <c r="AF27" s="714"/>
      <c r="AG27" s="714"/>
      <c r="AH27" s="714"/>
      <c r="AI27" s="714"/>
      <c r="AJ27" s="714"/>
      <c r="AK27" s="714"/>
      <c r="AL27" s="683">
        <v>0.1</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70828863</v>
      </c>
      <c r="BH27" s="681"/>
      <c r="BI27" s="681"/>
      <c r="BJ27" s="681"/>
      <c r="BK27" s="681"/>
      <c r="BL27" s="681"/>
      <c r="BM27" s="681"/>
      <c r="BN27" s="682"/>
      <c r="BO27" s="713">
        <v>100</v>
      </c>
      <c r="BP27" s="713"/>
      <c r="BQ27" s="713"/>
      <c r="BR27" s="713"/>
      <c r="BS27" s="686" t="s">
        <v>234</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29527865</v>
      </c>
      <c r="CS27" s="699"/>
      <c r="CT27" s="699"/>
      <c r="CU27" s="699"/>
      <c r="CV27" s="699"/>
      <c r="CW27" s="699"/>
      <c r="CX27" s="699"/>
      <c r="CY27" s="700"/>
      <c r="CZ27" s="683">
        <v>17.3</v>
      </c>
      <c r="DA27" s="701"/>
      <c r="DB27" s="701"/>
      <c r="DC27" s="702"/>
      <c r="DD27" s="686">
        <v>10060663</v>
      </c>
      <c r="DE27" s="699"/>
      <c r="DF27" s="699"/>
      <c r="DG27" s="699"/>
      <c r="DH27" s="699"/>
      <c r="DI27" s="699"/>
      <c r="DJ27" s="699"/>
      <c r="DK27" s="700"/>
      <c r="DL27" s="686">
        <v>10047655</v>
      </c>
      <c r="DM27" s="699"/>
      <c r="DN27" s="699"/>
      <c r="DO27" s="699"/>
      <c r="DP27" s="699"/>
      <c r="DQ27" s="699"/>
      <c r="DR27" s="699"/>
      <c r="DS27" s="699"/>
      <c r="DT27" s="699"/>
      <c r="DU27" s="699"/>
      <c r="DV27" s="700"/>
      <c r="DW27" s="683">
        <v>12.9</v>
      </c>
      <c r="DX27" s="701"/>
      <c r="DY27" s="701"/>
      <c r="DZ27" s="701"/>
      <c r="EA27" s="701"/>
      <c r="EB27" s="701"/>
      <c r="EC27" s="722"/>
    </row>
    <row r="28" spans="2:133" ht="11.25" customHeight="1" x14ac:dyDescent="0.2">
      <c r="B28" s="677" t="s">
        <v>300</v>
      </c>
      <c r="C28" s="678"/>
      <c r="D28" s="678"/>
      <c r="E28" s="678"/>
      <c r="F28" s="678"/>
      <c r="G28" s="678"/>
      <c r="H28" s="678"/>
      <c r="I28" s="678"/>
      <c r="J28" s="678"/>
      <c r="K28" s="678"/>
      <c r="L28" s="678"/>
      <c r="M28" s="678"/>
      <c r="N28" s="678"/>
      <c r="O28" s="678"/>
      <c r="P28" s="678"/>
      <c r="Q28" s="679"/>
      <c r="R28" s="680">
        <v>718043</v>
      </c>
      <c r="S28" s="681"/>
      <c r="T28" s="681"/>
      <c r="U28" s="681"/>
      <c r="V28" s="681"/>
      <c r="W28" s="681"/>
      <c r="X28" s="681"/>
      <c r="Y28" s="682"/>
      <c r="Z28" s="713">
        <v>0.4</v>
      </c>
      <c r="AA28" s="713"/>
      <c r="AB28" s="713"/>
      <c r="AC28" s="713"/>
      <c r="AD28" s="714" t="s">
        <v>128</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6442502</v>
      </c>
      <c r="CS28" s="681"/>
      <c r="CT28" s="681"/>
      <c r="CU28" s="681"/>
      <c r="CV28" s="681"/>
      <c r="CW28" s="681"/>
      <c r="CX28" s="681"/>
      <c r="CY28" s="682"/>
      <c r="CZ28" s="683">
        <v>3.8</v>
      </c>
      <c r="DA28" s="701"/>
      <c r="DB28" s="701"/>
      <c r="DC28" s="702"/>
      <c r="DD28" s="686">
        <v>6239640</v>
      </c>
      <c r="DE28" s="681"/>
      <c r="DF28" s="681"/>
      <c r="DG28" s="681"/>
      <c r="DH28" s="681"/>
      <c r="DI28" s="681"/>
      <c r="DJ28" s="681"/>
      <c r="DK28" s="682"/>
      <c r="DL28" s="686">
        <v>6239640</v>
      </c>
      <c r="DM28" s="681"/>
      <c r="DN28" s="681"/>
      <c r="DO28" s="681"/>
      <c r="DP28" s="681"/>
      <c r="DQ28" s="681"/>
      <c r="DR28" s="681"/>
      <c r="DS28" s="681"/>
      <c r="DT28" s="681"/>
      <c r="DU28" s="681"/>
      <c r="DV28" s="682"/>
      <c r="DW28" s="683">
        <v>8</v>
      </c>
      <c r="DX28" s="701"/>
      <c r="DY28" s="701"/>
      <c r="DZ28" s="701"/>
      <c r="EA28" s="701"/>
      <c r="EB28" s="701"/>
      <c r="EC28" s="722"/>
    </row>
    <row r="29" spans="2:133" ht="11.25" customHeight="1" x14ac:dyDescent="0.2">
      <c r="B29" s="677" t="s">
        <v>302</v>
      </c>
      <c r="C29" s="678"/>
      <c r="D29" s="678"/>
      <c r="E29" s="678"/>
      <c r="F29" s="678"/>
      <c r="G29" s="678"/>
      <c r="H29" s="678"/>
      <c r="I29" s="678"/>
      <c r="J29" s="678"/>
      <c r="K29" s="678"/>
      <c r="L29" s="678"/>
      <c r="M29" s="678"/>
      <c r="N29" s="678"/>
      <c r="O29" s="678"/>
      <c r="P29" s="678"/>
      <c r="Q29" s="679"/>
      <c r="R29" s="680">
        <v>1565917</v>
      </c>
      <c r="S29" s="681"/>
      <c r="T29" s="681"/>
      <c r="U29" s="681"/>
      <c r="V29" s="681"/>
      <c r="W29" s="681"/>
      <c r="X29" s="681"/>
      <c r="Y29" s="682"/>
      <c r="Z29" s="713">
        <v>0.9</v>
      </c>
      <c r="AA29" s="713"/>
      <c r="AB29" s="713"/>
      <c r="AC29" s="713"/>
      <c r="AD29" s="714">
        <v>312087</v>
      </c>
      <c r="AE29" s="714"/>
      <c r="AF29" s="714"/>
      <c r="AG29" s="714"/>
      <c r="AH29" s="714"/>
      <c r="AI29" s="714"/>
      <c r="AJ29" s="714"/>
      <c r="AK29" s="714"/>
      <c r="AL29" s="683">
        <v>0.4</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303</v>
      </c>
      <c r="CE29" s="766"/>
      <c r="CF29" s="719" t="s">
        <v>70</v>
      </c>
      <c r="CG29" s="720"/>
      <c r="CH29" s="720"/>
      <c r="CI29" s="720"/>
      <c r="CJ29" s="720"/>
      <c r="CK29" s="720"/>
      <c r="CL29" s="720"/>
      <c r="CM29" s="720"/>
      <c r="CN29" s="720"/>
      <c r="CO29" s="720"/>
      <c r="CP29" s="720"/>
      <c r="CQ29" s="721"/>
      <c r="CR29" s="680">
        <v>6442502</v>
      </c>
      <c r="CS29" s="699"/>
      <c r="CT29" s="699"/>
      <c r="CU29" s="699"/>
      <c r="CV29" s="699"/>
      <c r="CW29" s="699"/>
      <c r="CX29" s="699"/>
      <c r="CY29" s="700"/>
      <c r="CZ29" s="683">
        <v>3.8</v>
      </c>
      <c r="DA29" s="701"/>
      <c r="DB29" s="701"/>
      <c r="DC29" s="702"/>
      <c r="DD29" s="686">
        <v>6239640</v>
      </c>
      <c r="DE29" s="699"/>
      <c r="DF29" s="699"/>
      <c r="DG29" s="699"/>
      <c r="DH29" s="699"/>
      <c r="DI29" s="699"/>
      <c r="DJ29" s="699"/>
      <c r="DK29" s="700"/>
      <c r="DL29" s="686">
        <v>6239640</v>
      </c>
      <c r="DM29" s="699"/>
      <c r="DN29" s="699"/>
      <c r="DO29" s="699"/>
      <c r="DP29" s="699"/>
      <c r="DQ29" s="699"/>
      <c r="DR29" s="699"/>
      <c r="DS29" s="699"/>
      <c r="DT29" s="699"/>
      <c r="DU29" s="699"/>
      <c r="DV29" s="700"/>
      <c r="DW29" s="683">
        <v>8</v>
      </c>
      <c r="DX29" s="701"/>
      <c r="DY29" s="701"/>
      <c r="DZ29" s="701"/>
      <c r="EA29" s="701"/>
      <c r="EB29" s="701"/>
      <c r="EC29" s="722"/>
    </row>
    <row r="30" spans="2:133" ht="11.25" customHeight="1" x14ac:dyDescent="0.2">
      <c r="B30" s="677" t="s">
        <v>304</v>
      </c>
      <c r="C30" s="678"/>
      <c r="D30" s="678"/>
      <c r="E30" s="678"/>
      <c r="F30" s="678"/>
      <c r="G30" s="678"/>
      <c r="H30" s="678"/>
      <c r="I30" s="678"/>
      <c r="J30" s="678"/>
      <c r="K30" s="678"/>
      <c r="L30" s="678"/>
      <c r="M30" s="678"/>
      <c r="N30" s="678"/>
      <c r="O30" s="678"/>
      <c r="P30" s="678"/>
      <c r="Q30" s="679"/>
      <c r="R30" s="680">
        <v>594709</v>
      </c>
      <c r="S30" s="681"/>
      <c r="T30" s="681"/>
      <c r="U30" s="681"/>
      <c r="V30" s="681"/>
      <c r="W30" s="681"/>
      <c r="X30" s="681"/>
      <c r="Y30" s="682"/>
      <c r="Z30" s="713">
        <v>0.3</v>
      </c>
      <c r="AA30" s="713"/>
      <c r="AB30" s="713"/>
      <c r="AC30" s="713"/>
      <c r="AD30" s="714" t="s">
        <v>128</v>
      </c>
      <c r="AE30" s="714"/>
      <c r="AF30" s="714"/>
      <c r="AG30" s="714"/>
      <c r="AH30" s="714"/>
      <c r="AI30" s="714"/>
      <c r="AJ30" s="714"/>
      <c r="AK30" s="714"/>
      <c r="AL30" s="683" t="s">
        <v>128</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6262070</v>
      </c>
      <c r="CS30" s="681"/>
      <c r="CT30" s="681"/>
      <c r="CU30" s="681"/>
      <c r="CV30" s="681"/>
      <c r="CW30" s="681"/>
      <c r="CX30" s="681"/>
      <c r="CY30" s="682"/>
      <c r="CZ30" s="683">
        <v>3.7</v>
      </c>
      <c r="DA30" s="701"/>
      <c r="DB30" s="701"/>
      <c r="DC30" s="702"/>
      <c r="DD30" s="686">
        <v>6077141</v>
      </c>
      <c r="DE30" s="681"/>
      <c r="DF30" s="681"/>
      <c r="DG30" s="681"/>
      <c r="DH30" s="681"/>
      <c r="DI30" s="681"/>
      <c r="DJ30" s="681"/>
      <c r="DK30" s="682"/>
      <c r="DL30" s="686">
        <v>6077141</v>
      </c>
      <c r="DM30" s="681"/>
      <c r="DN30" s="681"/>
      <c r="DO30" s="681"/>
      <c r="DP30" s="681"/>
      <c r="DQ30" s="681"/>
      <c r="DR30" s="681"/>
      <c r="DS30" s="681"/>
      <c r="DT30" s="681"/>
      <c r="DU30" s="681"/>
      <c r="DV30" s="682"/>
      <c r="DW30" s="683">
        <v>7.8</v>
      </c>
      <c r="DX30" s="701"/>
      <c r="DY30" s="701"/>
      <c r="DZ30" s="701"/>
      <c r="EA30" s="701"/>
      <c r="EB30" s="701"/>
      <c r="EC30" s="722"/>
    </row>
    <row r="31" spans="2:133" ht="11.25" customHeight="1" x14ac:dyDescent="0.2">
      <c r="B31" s="677" t="s">
        <v>308</v>
      </c>
      <c r="C31" s="678"/>
      <c r="D31" s="678"/>
      <c r="E31" s="678"/>
      <c r="F31" s="678"/>
      <c r="G31" s="678"/>
      <c r="H31" s="678"/>
      <c r="I31" s="678"/>
      <c r="J31" s="678"/>
      <c r="K31" s="678"/>
      <c r="L31" s="678"/>
      <c r="M31" s="678"/>
      <c r="N31" s="678"/>
      <c r="O31" s="678"/>
      <c r="P31" s="678"/>
      <c r="Q31" s="679"/>
      <c r="R31" s="680">
        <v>61183931</v>
      </c>
      <c r="S31" s="681"/>
      <c r="T31" s="681"/>
      <c r="U31" s="681"/>
      <c r="V31" s="681"/>
      <c r="W31" s="681"/>
      <c r="X31" s="681"/>
      <c r="Y31" s="682"/>
      <c r="Z31" s="713">
        <v>34.299999999999997</v>
      </c>
      <c r="AA31" s="713"/>
      <c r="AB31" s="713"/>
      <c r="AC31" s="713"/>
      <c r="AD31" s="714" t="s">
        <v>128</v>
      </c>
      <c r="AE31" s="714"/>
      <c r="AF31" s="714"/>
      <c r="AG31" s="714"/>
      <c r="AH31" s="714"/>
      <c r="AI31" s="714"/>
      <c r="AJ31" s="714"/>
      <c r="AK31" s="714"/>
      <c r="AL31" s="683" t="s">
        <v>128</v>
      </c>
      <c r="AM31" s="684"/>
      <c r="AN31" s="684"/>
      <c r="AO31" s="715"/>
      <c r="AP31" s="756" t="s">
        <v>309</v>
      </c>
      <c r="AQ31" s="757"/>
      <c r="AR31" s="757"/>
      <c r="AS31" s="757"/>
      <c r="AT31" s="762" t="s">
        <v>310</v>
      </c>
      <c r="AU31" s="231"/>
      <c r="AV31" s="231"/>
      <c r="AW31" s="231"/>
      <c r="AX31" s="746" t="s">
        <v>187</v>
      </c>
      <c r="AY31" s="747"/>
      <c r="AZ31" s="747"/>
      <c r="BA31" s="747"/>
      <c r="BB31" s="747"/>
      <c r="BC31" s="747"/>
      <c r="BD31" s="747"/>
      <c r="BE31" s="747"/>
      <c r="BF31" s="748"/>
      <c r="BG31" s="749">
        <v>99.2</v>
      </c>
      <c r="BH31" s="750"/>
      <c r="BI31" s="750"/>
      <c r="BJ31" s="750"/>
      <c r="BK31" s="750"/>
      <c r="BL31" s="750"/>
      <c r="BM31" s="751">
        <v>97.6</v>
      </c>
      <c r="BN31" s="750"/>
      <c r="BO31" s="750"/>
      <c r="BP31" s="750"/>
      <c r="BQ31" s="752"/>
      <c r="BR31" s="749">
        <v>99.3</v>
      </c>
      <c r="BS31" s="750"/>
      <c r="BT31" s="750"/>
      <c r="BU31" s="750"/>
      <c r="BV31" s="750"/>
      <c r="BW31" s="750"/>
      <c r="BX31" s="751">
        <v>97.7</v>
      </c>
      <c r="BY31" s="750"/>
      <c r="BZ31" s="750"/>
      <c r="CA31" s="750"/>
      <c r="CB31" s="752"/>
      <c r="CD31" s="767"/>
      <c r="CE31" s="768"/>
      <c r="CF31" s="719" t="s">
        <v>311</v>
      </c>
      <c r="CG31" s="720"/>
      <c r="CH31" s="720"/>
      <c r="CI31" s="720"/>
      <c r="CJ31" s="720"/>
      <c r="CK31" s="720"/>
      <c r="CL31" s="720"/>
      <c r="CM31" s="720"/>
      <c r="CN31" s="720"/>
      <c r="CO31" s="720"/>
      <c r="CP31" s="720"/>
      <c r="CQ31" s="721"/>
      <c r="CR31" s="680">
        <v>180432</v>
      </c>
      <c r="CS31" s="699"/>
      <c r="CT31" s="699"/>
      <c r="CU31" s="699"/>
      <c r="CV31" s="699"/>
      <c r="CW31" s="699"/>
      <c r="CX31" s="699"/>
      <c r="CY31" s="700"/>
      <c r="CZ31" s="683">
        <v>0.1</v>
      </c>
      <c r="DA31" s="701"/>
      <c r="DB31" s="701"/>
      <c r="DC31" s="702"/>
      <c r="DD31" s="686">
        <v>162499</v>
      </c>
      <c r="DE31" s="699"/>
      <c r="DF31" s="699"/>
      <c r="DG31" s="699"/>
      <c r="DH31" s="699"/>
      <c r="DI31" s="699"/>
      <c r="DJ31" s="699"/>
      <c r="DK31" s="700"/>
      <c r="DL31" s="686">
        <v>162499</v>
      </c>
      <c r="DM31" s="699"/>
      <c r="DN31" s="699"/>
      <c r="DO31" s="699"/>
      <c r="DP31" s="699"/>
      <c r="DQ31" s="699"/>
      <c r="DR31" s="699"/>
      <c r="DS31" s="699"/>
      <c r="DT31" s="699"/>
      <c r="DU31" s="699"/>
      <c r="DV31" s="700"/>
      <c r="DW31" s="683">
        <v>0.2</v>
      </c>
      <c r="DX31" s="701"/>
      <c r="DY31" s="701"/>
      <c r="DZ31" s="701"/>
      <c r="EA31" s="701"/>
      <c r="EB31" s="701"/>
      <c r="EC31" s="722"/>
    </row>
    <row r="32" spans="2:133" ht="11.25" customHeight="1" x14ac:dyDescent="0.2">
      <c r="B32" s="771" t="s">
        <v>312</v>
      </c>
      <c r="C32" s="772"/>
      <c r="D32" s="772"/>
      <c r="E32" s="772"/>
      <c r="F32" s="772"/>
      <c r="G32" s="772"/>
      <c r="H32" s="772"/>
      <c r="I32" s="772"/>
      <c r="J32" s="772"/>
      <c r="K32" s="772"/>
      <c r="L32" s="772"/>
      <c r="M32" s="772"/>
      <c r="N32" s="772"/>
      <c r="O32" s="772"/>
      <c r="P32" s="772"/>
      <c r="Q32" s="773"/>
      <c r="R32" s="680" t="s">
        <v>128</v>
      </c>
      <c r="S32" s="681"/>
      <c r="T32" s="681"/>
      <c r="U32" s="681"/>
      <c r="V32" s="681"/>
      <c r="W32" s="681"/>
      <c r="X32" s="681"/>
      <c r="Y32" s="682"/>
      <c r="Z32" s="713" t="s">
        <v>128</v>
      </c>
      <c r="AA32" s="713"/>
      <c r="AB32" s="713"/>
      <c r="AC32" s="713"/>
      <c r="AD32" s="714" t="s">
        <v>128</v>
      </c>
      <c r="AE32" s="714"/>
      <c r="AF32" s="714"/>
      <c r="AG32" s="714"/>
      <c r="AH32" s="714"/>
      <c r="AI32" s="714"/>
      <c r="AJ32" s="714"/>
      <c r="AK32" s="714"/>
      <c r="AL32" s="683" t="s">
        <v>234</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98.8</v>
      </c>
      <c r="BH32" s="699"/>
      <c r="BI32" s="699"/>
      <c r="BJ32" s="699"/>
      <c r="BK32" s="699"/>
      <c r="BL32" s="699"/>
      <c r="BM32" s="684">
        <v>96.6</v>
      </c>
      <c r="BN32" s="745"/>
      <c r="BO32" s="745"/>
      <c r="BP32" s="745"/>
      <c r="BQ32" s="726"/>
      <c r="BR32" s="753">
        <v>99</v>
      </c>
      <c r="BS32" s="699"/>
      <c r="BT32" s="699"/>
      <c r="BU32" s="699"/>
      <c r="BV32" s="699"/>
      <c r="BW32" s="699"/>
      <c r="BX32" s="684">
        <v>96.8</v>
      </c>
      <c r="BY32" s="745"/>
      <c r="BZ32" s="745"/>
      <c r="CA32" s="745"/>
      <c r="CB32" s="726"/>
      <c r="CD32" s="769"/>
      <c r="CE32" s="770"/>
      <c r="CF32" s="719" t="s">
        <v>315</v>
      </c>
      <c r="CG32" s="720"/>
      <c r="CH32" s="720"/>
      <c r="CI32" s="720"/>
      <c r="CJ32" s="720"/>
      <c r="CK32" s="720"/>
      <c r="CL32" s="720"/>
      <c r="CM32" s="720"/>
      <c r="CN32" s="720"/>
      <c r="CO32" s="720"/>
      <c r="CP32" s="720"/>
      <c r="CQ32" s="721"/>
      <c r="CR32" s="680" t="s">
        <v>234</v>
      </c>
      <c r="CS32" s="681"/>
      <c r="CT32" s="681"/>
      <c r="CU32" s="681"/>
      <c r="CV32" s="681"/>
      <c r="CW32" s="681"/>
      <c r="CX32" s="681"/>
      <c r="CY32" s="682"/>
      <c r="CZ32" s="683" t="s">
        <v>128</v>
      </c>
      <c r="DA32" s="701"/>
      <c r="DB32" s="701"/>
      <c r="DC32" s="702"/>
      <c r="DD32" s="686" t="s">
        <v>234</v>
      </c>
      <c r="DE32" s="681"/>
      <c r="DF32" s="681"/>
      <c r="DG32" s="681"/>
      <c r="DH32" s="681"/>
      <c r="DI32" s="681"/>
      <c r="DJ32" s="681"/>
      <c r="DK32" s="682"/>
      <c r="DL32" s="686" t="s">
        <v>234</v>
      </c>
      <c r="DM32" s="681"/>
      <c r="DN32" s="681"/>
      <c r="DO32" s="681"/>
      <c r="DP32" s="681"/>
      <c r="DQ32" s="681"/>
      <c r="DR32" s="681"/>
      <c r="DS32" s="681"/>
      <c r="DT32" s="681"/>
      <c r="DU32" s="681"/>
      <c r="DV32" s="682"/>
      <c r="DW32" s="683" t="s">
        <v>128</v>
      </c>
      <c r="DX32" s="701"/>
      <c r="DY32" s="701"/>
      <c r="DZ32" s="701"/>
      <c r="EA32" s="701"/>
      <c r="EB32" s="701"/>
      <c r="EC32" s="722"/>
    </row>
    <row r="33" spans="2:133" ht="11.25" customHeight="1" x14ac:dyDescent="0.2">
      <c r="B33" s="677" t="s">
        <v>316</v>
      </c>
      <c r="C33" s="678"/>
      <c r="D33" s="678"/>
      <c r="E33" s="678"/>
      <c r="F33" s="678"/>
      <c r="G33" s="678"/>
      <c r="H33" s="678"/>
      <c r="I33" s="678"/>
      <c r="J33" s="678"/>
      <c r="K33" s="678"/>
      <c r="L33" s="678"/>
      <c r="M33" s="678"/>
      <c r="N33" s="678"/>
      <c r="O33" s="678"/>
      <c r="P33" s="678"/>
      <c r="Q33" s="679"/>
      <c r="R33" s="680">
        <v>9215009</v>
      </c>
      <c r="S33" s="681"/>
      <c r="T33" s="681"/>
      <c r="U33" s="681"/>
      <c r="V33" s="681"/>
      <c r="W33" s="681"/>
      <c r="X33" s="681"/>
      <c r="Y33" s="682"/>
      <c r="Z33" s="713">
        <v>5.2</v>
      </c>
      <c r="AA33" s="713"/>
      <c r="AB33" s="713"/>
      <c r="AC33" s="713"/>
      <c r="AD33" s="714" t="s">
        <v>128</v>
      </c>
      <c r="AE33" s="714"/>
      <c r="AF33" s="714"/>
      <c r="AG33" s="714"/>
      <c r="AH33" s="714"/>
      <c r="AI33" s="714"/>
      <c r="AJ33" s="714"/>
      <c r="AK33" s="714"/>
      <c r="AL33" s="683" t="s">
        <v>234</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99.4</v>
      </c>
      <c r="BH33" s="665"/>
      <c r="BI33" s="665"/>
      <c r="BJ33" s="665"/>
      <c r="BK33" s="665"/>
      <c r="BL33" s="665"/>
      <c r="BM33" s="707">
        <v>98.3</v>
      </c>
      <c r="BN33" s="665"/>
      <c r="BO33" s="665"/>
      <c r="BP33" s="665"/>
      <c r="BQ33" s="709"/>
      <c r="BR33" s="744">
        <v>99.6</v>
      </c>
      <c r="BS33" s="665"/>
      <c r="BT33" s="665"/>
      <c r="BU33" s="665"/>
      <c r="BV33" s="665"/>
      <c r="BW33" s="665"/>
      <c r="BX33" s="707">
        <v>98.3</v>
      </c>
      <c r="BY33" s="665"/>
      <c r="BZ33" s="665"/>
      <c r="CA33" s="665"/>
      <c r="CB33" s="709"/>
      <c r="CD33" s="719" t="s">
        <v>318</v>
      </c>
      <c r="CE33" s="720"/>
      <c r="CF33" s="720"/>
      <c r="CG33" s="720"/>
      <c r="CH33" s="720"/>
      <c r="CI33" s="720"/>
      <c r="CJ33" s="720"/>
      <c r="CK33" s="720"/>
      <c r="CL33" s="720"/>
      <c r="CM33" s="720"/>
      <c r="CN33" s="720"/>
      <c r="CO33" s="720"/>
      <c r="CP33" s="720"/>
      <c r="CQ33" s="721"/>
      <c r="CR33" s="680">
        <v>93702546</v>
      </c>
      <c r="CS33" s="699"/>
      <c r="CT33" s="699"/>
      <c r="CU33" s="699"/>
      <c r="CV33" s="699"/>
      <c r="CW33" s="699"/>
      <c r="CX33" s="699"/>
      <c r="CY33" s="700"/>
      <c r="CZ33" s="683">
        <v>54.8</v>
      </c>
      <c r="DA33" s="701"/>
      <c r="DB33" s="701"/>
      <c r="DC33" s="702"/>
      <c r="DD33" s="686">
        <v>45130893</v>
      </c>
      <c r="DE33" s="699"/>
      <c r="DF33" s="699"/>
      <c r="DG33" s="699"/>
      <c r="DH33" s="699"/>
      <c r="DI33" s="699"/>
      <c r="DJ33" s="699"/>
      <c r="DK33" s="700"/>
      <c r="DL33" s="686">
        <v>32310708</v>
      </c>
      <c r="DM33" s="699"/>
      <c r="DN33" s="699"/>
      <c r="DO33" s="699"/>
      <c r="DP33" s="699"/>
      <c r="DQ33" s="699"/>
      <c r="DR33" s="699"/>
      <c r="DS33" s="699"/>
      <c r="DT33" s="699"/>
      <c r="DU33" s="699"/>
      <c r="DV33" s="700"/>
      <c r="DW33" s="683">
        <v>41.4</v>
      </c>
      <c r="DX33" s="701"/>
      <c r="DY33" s="701"/>
      <c r="DZ33" s="701"/>
      <c r="EA33" s="701"/>
      <c r="EB33" s="701"/>
      <c r="EC33" s="722"/>
    </row>
    <row r="34" spans="2:133" ht="11.25" customHeight="1" x14ac:dyDescent="0.2">
      <c r="B34" s="677" t="s">
        <v>319</v>
      </c>
      <c r="C34" s="678"/>
      <c r="D34" s="678"/>
      <c r="E34" s="678"/>
      <c r="F34" s="678"/>
      <c r="G34" s="678"/>
      <c r="H34" s="678"/>
      <c r="I34" s="678"/>
      <c r="J34" s="678"/>
      <c r="K34" s="678"/>
      <c r="L34" s="678"/>
      <c r="M34" s="678"/>
      <c r="N34" s="678"/>
      <c r="O34" s="678"/>
      <c r="P34" s="678"/>
      <c r="Q34" s="679"/>
      <c r="R34" s="680">
        <v>807755</v>
      </c>
      <c r="S34" s="681"/>
      <c r="T34" s="681"/>
      <c r="U34" s="681"/>
      <c r="V34" s="681"/>
      <c r="W34" s="681"/>
      <c r="X34" s="681"/>
      <c r="Y34" s="682"/>
      <c r="Z34" s="713">
        <v>0.5</v>
      </c>
      <c r="AA34" s="713"/>
      <c r="AB34" s="713"/>
      <c r="AC34" s="713"/>
      <c r="AD34" s="714">
        <v>658972</v>
      </c>
      <c r="AE34" s="714"/>
      <c r="AF34" s="714"/>
      <c r="AG34" s="714"/>
      <c r="AH34" s="714"/>
      <c r="AI34" s="714"/>
      <c r="AJ34" s="714"/>
      <c r="AK34" s="714"/>
      <c r="AL34" s="683">
        <v>0.8</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23321024</v>
      </c>
      <c r="CS34" s="681"/>
      <c r="CT34" s="681"/>
      <c r="CU34" s="681"/>
      <c r="CV34" s="681"/>
      <c r="CW34" s="681"/>
      <c r="CX34" s="681"/>
      <c r="CY34" s="682"/>
      <c r="CZ34" s="683">
        <v>13.6</v>
      </c>
      <c r="DA34" s="701"/>
      <c r="DB34" s="701"/>
      <c r="DC34" s="702"/>
      <c r="DD34" s="686">
        <v>17721429</v>
      </c>
      <c r="DE34" s="681"/>
      <c r="DF34" s="681"/>
      <c r="DG34" s="681"/>
      <c r="DH34" s="681"/>
      <c r="DI34" s="681"/>
      <c r="DJ34" s="681"/>
      <c r="DK34" s="682"/>
      <c r="DL34" s="686">
        <v>15487490</v>
      </c>
      <c r="DM34" s="681"/>
      <c r="DN34" s="681"/>
      <c r="DO34" s="681"/>
      <c r="DP34" s="681"/>
      <c r="DQ34" s="681"/>
      <c r="DR34" s="681"/>
      <c r="DS34" s="681"/>
      <c r="DT34" s="681"/>
      <c r="DU34" s="681"/>
      <c r="DV34" s="682"/>
      <c r="DW34" s="683">
        <v>19.899999999999999</v>
      </c>
      <c r="DX34" s="701"/>
      <c r="DY34" s="701"/>
      <c r="DZ34" s="701"/>
      <c r="EA34" s="701"/>
      <c r="EB34" s="701"/>
      <c r="EC34" s="722"/>
    </row>
    <row r="35" spans="2:133" ht="11.25" customHeight="1" x14ac:dyDescent="0.2">
      <c r="B35" s="677" t="s">
        <v>321</v>
      </c>
      <c r="C35" s="678"/>
      <c r="D35" s="678"/>
      <c r="E35" s="678"/>
      <c r="F35" s="678"/>
      <c r="G35" s="678"/>
      <c r="H35" s="678"/>
      <c r="I35" s="678"/>
      <c r="J35" s="678"/>
      <c r="K35" s="678"/>
      <c r="L35" s="678"/>
      <c r="M35" s="678"/>
      <c r="N35" s="678"/>
      <c r="O35" s="678"/>
      <c r="P35" s="678"/>
      <c r="Q35" s="679"/>
      <c r="R35" s="680">
        <v>136863</v>
      </c>
      <c r="S35" s="681"/>
      <c r="T35" s="681"/>
      <c r="U35" s="681"/>
      <c r="V35" s="681"/>
      <c r="W35" s="681"/>
      <c r="X35" s="681"/>
      <c r="Y35" s="682"/>
      <c r="Z35" s="713">
        <v>0.1</v>
      </c>
      <c r="AA35" s="713"/>
      <c r="AB35" s="713"/>
      <c r="AC35" s="713"/>
      <c r="AD35" s="714" t="s">
        <v>243</v>
      </c>
      <c r="AE35" s="714"/>
      <c r="AF35" s="714"/>
      <c r="AG35" s="714"/>
      <c r="AH35" s="714"/>
      <c r="AI35" s="714"/>
      <c r="AJ35" s="714"/>
      <c r="AK35" s="714"/>
      <c r="AL35" s="683" t="s">
        <v>128</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1015726</v>
      </c>
      <c r="CS35" s="699"/>
      <c r="CT35" s="699"/>
      <c r="CU35" s="699"/>
      <c r="CV35" s="699"/>
      <c r="CW35" s="699"/>
      <c r="CX35" s="699"/>
      <c r="CY35" s="700"/>
      <c r="CZ35" s="683">
        <v>0.6</v>
      </c>
      <c r="DA35" s="701"/>
      <c r="DB35" s="701"/>
      <c r="DC35" s="702"/>
      <c r="DD35" s="686">
        <v>998528</v>
      </c>
      <c r="DE35" s="699"/>
      <c r="DF35" s="699"/>
      <c r="DG35" s="699"/>
      <c r="DH35" s="699"/>
      <c r="DI35" s="699"/>
      <c r="DJ35" s="699"/>
      <c r="DK35" s="700"/>
      <c r="DL35" s="686">
        <v>998528</v>
      </c>
      <c r="DM35" s="699"/>
      <c r="DN35" s="699"/>
      <c r="DO35" s="699"/>
      <c r="DP35" s="699"/>
      <c r="DQ35" s="699"/>
      <c r="DR35" s="699"/>
      <c r="DS35" s="699"/>
      <c r="DT35" s="699"/>
      <c r="DU35" s="699"/>
      <c r="DV35" s="700"/>
      <c r="DW35" s="683">
        <v>1.3</v>
      </c>
      <c r="DX35" s="701"/>
      <c r="DY35" s="701"/>
      <c r="DZ35" s="701"/>
      <c r="EA35" s="701"/>
      <c r="EB35" s="701"/>
      <c r="EC35" s="722"/>
    </row>
    <row r="36" spans="2:133" ht="11.25" customHeight="1" x14ac:dyDescent="0.2">
      <c r="B36" s="677" t="s">
        <v>325</v>
      </c>
      <c r="C36" s="678"/>
      <c r="D36" s="678"/>
      <c r="E36" s="678"/>
      <c r="F36" s="678"/>
      <c r="G36" s="678"/>
      <c r="H36" s="678"/>
      <c r="I36" s="678"/>
      <c r="J36" s="678"/>
      <c r="K36" s="678"/>
      <c r="L36" s="678"/>
      <c r="M36" s="678"/>
      <c r="N36" s="678"/>
      <c r="O36" s="678"/>
      <c r="P36" s="678"/>
      <c r="Q36" s="679"/>
      <c r="R36" s="680">
        <v>8137024</v>
      </c>
      <c r="S36" s="681"/>
      <c r="T36" s="681"/>
      <c r="U36" s="681"/>
      <c r="V36" s="681"/>
      <c r="W36" s="681"/>
      <c r="X36" s="681"/>
      <c r="Y36" s="682"/>
      <c r="Z36" s="713">
        <v>4.5999999999999996</v>
      </c>
      <c r="AA36" s="713"/>
      <c r="AB36" s="713"/>
      <c r="AC36" s="713"/>
      <c r="AD36" s="714" t="s">
        <v>128</v>
      </c>
      <c r="AE36" s="714"/>
      <c r="AF36" s="714"/>
      <c r="AG36" s="714"/>
      <c r="AH36" s="714"/>
      <c r="AI36" s="714"/>
      <c r="AJ36" s="714"/>
      <c r="AK36" s="714"/>
      <c r="AL36" s="683" t="s">
        <v>128</v>
      </c>
      <c r="AM36" s="684"/>
      <c r="AN36" s="684"/>
      <c r="AO36" s="715"/>
      <c r="AP36" s="235"/>
      <c r="AQ36" s="732" t="s">
        <v>326</v>
      </c>
      <c r="AR36" s="733"/>
      <c r="AS36" s="733"/>
      <c r="AT36" s="733"/>
      <c r="AU36" s="733"/>
      <c r="AV36" s="733"/>
      <c r="AW36" s="733"/>
      <c r="AX36" s="733"/>
      <c r="AY36" s="734"/>
      <c r="AZ36" s="735">
        <v>16800318</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234490</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52694205</v>
      </c>
      <c r="CS36" s="681"/>
      <c r="CT36" s="681"/>
      <c r="CU36" s="681"/>
      <c r="CV36" s="681"/>
      <c r="CW36" s="681"/>
      <c r="CX36" s="681"/>
      <c r="CY36" s="682"/>
      <c r="CZ36" s="683">
        <v>30.8</v>
      </c>
      <c r="DA36" s="701"/>
      <c r="DB36" s="701"/>
      <c r="DC36" s="702"/>
      <c r="DD36" s="686">
        <v>12727606</v>
      </c>
      <c r="DE36" s="681"/>
      <c r="DF36" s="681"/>
      <c r="DG36" s="681"/>
      <c r="DH36" s="681"/>
      <c r="DI36" s="681"/>
      <c r="DJ36" s="681"/>
      <c r="DK36" s="682"/>
      <c r="DL36" s="686">
        <v>8240965</v>
      </c>
      <c r="DM36" s="681"/>
      <c r="DN36" s="681"/>
      <c r="DO36" s="681"/>
      <c r="DP36" s="681"/>
      <c r="DQ36" s="681"/>
      <c r="DR36" s="681"/>
      <c r="DS36" s="681"/>
      <c r="DT36" s="681"/>
      <c r="DU36" s="681"/>
      <c r="DV36" s="682"/>
      <c r="DW36" s="683">
        <v>10.6</v>
      </c>
      <c r="DX36" s="701"/>
      <c r="DY36" s="701"/>
      <c r="DZ36" s="701"/>
      <c r="EA36" s="701"/>
      <c r="EB36" s="701"/>
      <c r="EC36" s="722"/>
    </row>
    <row r="37" spans="2:133" ht="11.25" customHeight="1" x14ac:dyDescent="0.2">
      <c r="B37" s="677" t="s">
        <v>329</v>
      </c>
      <c r="C37" s="678"/>
      <c r="D37" s="678"/>
      <c r="E37" s="678"/>
      <c r="F37" s="678"/>
      <c r="G37" s="678"/>
      <c r="H37" s="678"/>
      <c r="I37" s="678"/>
      <c r="J37" s="678"/>
      <c r="K37" s="678"/>
      <c r="L37" s="678"/>
      <c r="M37" s="678"/>
      <c r="N37" s="678"/>
      <c r="O37" s="678"/>
      <c r="P37" s="678"/>
      <c r="Q37" s="679"/>
      <c r="R37" s="680">
        <v>3814413</v>
      </c>
      <c r="S37" s="681"/>
      <c r="T37" s="681"/>
      <c r="U37" s="681"/>
      <c r="V37" s="681"/>
      <c r="W37" s="681"/>
      <c r="X37" s="681"/>
      <c r="Y37" s="682"/>
      <c r="Z37" s="713">
        <v>2.1</v>
      </c>
      <c r="AA37" s="713"/>
      <c r="AB37" s="713"/>
      <c r="AC37" s="713"/>
      <c r="AD37" s="714" t="s">
        <v>128</v>
      </c>
      <c r="AE37" s="714"/>
      <c r="AF37" s="714"/>
      <c r="AG37" s="714"/>
      <c r="AH37" s="714"/>
      <c r="AI37" s="714"/>
      <c r="AJ37" s="714"/>
      <c r="AK37" s="714"/>
      <c r="AL37" s="683" t="s">
        <v>128</v>
      </c>
      <c r="AM37" s="684"/>
      <c r="AN37" s="684"/>
      <c r="AO37" s="715"/>
      <c r="AQ37" s="723" t="s">
        <v>330</v>
      </c>
      <c r="AR37" s="724"/>
      <c r="AS37" s="724"/>
      <c r="AT37" s="724"/>
      <c r="AU37" s="724"/>
      <c r="AV37" s="724"/>
      <c r="AW37" s="724"/>
      <c r="AX37" s="724"/>
      <c r="AY37" s="725"/>
      <c r="AZ37" s="680">
        <v>3925547</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-175905</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58906</v>
      </c>
      <c r="CS37" s="699"/>
      <c r="CT37" s="699"/>
      <c r="CU37" s="699"/>
      <c r="CV37" s="699"/>
      <c r="CW37" s="699"/>
      <c r="CX37" s="699"/>
      <c r="CY37" s="700"/>
      <c r="CZ37" s="683">
        <v>0</v>
      </c>
      <c r="DA37" s="701"/>
      <c r="DB37" s="701"/>
      <c r="DC37" s="702"/>
      <c r="DD37" s="686">
        <v>58906</v>
      </c>
      <c r="DE37" s="699"/>
      <c r="DF37" s="699"/>
      <c r="DG37" s="699"/>
      <c r="DH37" s="699"/>
      <c r="DI37" s="699"/>
      <c r="DJ37" s="699"/>
      <c r="DK37" s="700"/>
      <c r="DL37" s="686">
        <v>58906</v>
      </c>
      <c r="DM37" s="699"/>
      <c r="DN37" s="699"/>
      <c r="DO37" s="699"/>
      <c r="DP37" s="699"/>
      <c r="DQ37" s="699"/>
      <c r="DR37" s="699"/>
      <c r="DS37" s="699"/>
      <c r="DT37" s="699"/>
      <c r="DU37" s="699"/>
      <c r="DV37" s="700"/>
      <c r="DW37" s="683">
        <v>0.1</v>
      </c>
      <c r="DX37" s="701"/>
      <c r="DY37" s="701"/>
      <c r="DZ37" s="701"/>
      <c r="EA37" s="701"/>
      <c r="EB37" s="701"/>
      <c r="EC37" s="722"/>
    </row>
    <row r="38" spans="2:133" ht="11.25" customHeight="1" x14ac:dyDescent="0.2">
      <c r="B38" s="677" t="s">
        <v>333</v>
      </c>
      <c r="C38" s="678"/>
      <c r="D38" s="678"/>
      <c r="E38" s="678"/>
      <c r="F38" s="678"/>
      <c r="G38" s="678"/>
      <c r="H38" s="678"/>
      <c r="I38" s="678"/>
      <c r="J38" s="678"/>
      <c r="K38" s="678"/>
      <c r="L38" s="678"/>
      <c r="M38" s="678"/>
      <c r="N38" s="678"/>
      <c r="O38" s="678"/>
      <c r="P38" s="678"/>
      <c r="Q38" s="679"/>
      <c r="R38" s="680">
        <v>3801938</v>
      </c>
      <c r="S38" s="681"/>
      <c r="T38" s="681"/>
      <c r="U38" s="681"/>
      <c r="V38" s="681"/>
      <c r="W38" s="681"/>
      <c r="X38" s="681"/>
      <c r="Y38" s="682"/>
      <c r="Z38" s="713">
        <v>2.1</v>
      </c>
      <c r="AA38" s="713"/>
      <c r="AB38" s="713"/>
      <c r="AC38" s="713"/>
      <c r="AD38" s="714">
        <v>9476</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v>2085685</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45305</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9999490</v>
      </c>
      <c r="CS38" s="681"/>
      <c r="CT38" s="681"/>
      <c r="CU38" s="681"/>
      <c r="CV38" s="681"/>
      <c r="CW38" s="681"/>
      <c r="CX38" s="681"/>
      <c r="CY38" s="682"/>
      <c r="CZ38" s="683">
        <v>5.8</v>
      </c>
      <c r="DA38" s="701"/>
      <c r="DB38" s="701"/>
      <c r="DC38" s="702"/>
      <c r="DD38" s="686">
        <v>8276283</v>
      </c>
      <c r="DE38" s="681"/>
      <c r="DF38" s="681"/>
      <c r="DG38" s="681"/>
      <c r="DH38" s="681"/>
      <c r="DI38" s="681"/>
      <c r="DJ38" s="681"/>
      <c r="DK38" s="682"/>
      <c r="DL38" s="686">
        <v>7487725</v>
      </c>
      <c r="DM38" s="681"/>
      <c r="DN38" s="681"/>
      <c r="DO38" s="681"/>
      <c r="DP38" s="681"/>
      <c r="DQ38" s="681"/>
      <c r="DR38" s="681"/>
      <c r="DS38" s="681"/>
      <c r="DT38" s="681"/>
      <c r="DU38" s="681"/>
      <c r="DV38" s="682"/>
      <c r="DW38" s="683">
        <v>9.6</v>
      </c>
      <c r="DX38" s="701"/>
      <c r="DY38" s="701"/>
      <c r="DZ38" s="701"/>
      <c r="EA38" s="701"/>
      <c r="EB38" s="701"/>
      <c r="EC38" s="722"/>
    </row>
    <row r="39" spans="2:133" ht="11.25" customHeight="1" x14ac:dyDescent="0.2">
      <c r="B39" s="677" t="s">
        <v>337</v>
      </c>
      <c r="C39" s="678"/>
      <c r="D39" s="678"/>
      <c r="E39" s="678"/>
      <c r="F39" s="678"/>
      <c r="G39" s="678"/>
      <c r="H39" s="678"/>
      <c r="I39" s="678"/>
      <c r="J39" s="678"/>
      <c r="K39" s="678"/>
      <c r="L39" s="678"/>
      <c r="M39" s="678"/>
      <c r="N39" s="678"/>
      <c r="O39" s="678"/>
      <c r="P39" s="678"/>
      <c r="Q39" s="679"/>
      <c r="R39" s="680">
        <v>5977000</v>
      </c>
      <c r="S39" s="681"/>
      <c r="T39" s="681"/>
      <c r="U39" s="681"/>
      <c r="V39" s="681"/>
      <c r="W39" s="681"/>
      <c r="X39" s="681"/>
      <c r="Y39" s="682"/>
      <c r="Z39" s="713">
        <v>3.4</v>
      </c>
      <c r="AA39" s="713"/>
      <c r="AB39" s="713"/>
      <c r="AC39" s="713"/>
      <c r="AD39" s="714" t="s">
        <v>234</v>
      </c>
      <c r="AE39" s="714"/>
      <c r="AF39" s="714"/>
      <c r="AG39" s="714"/>
      <c r="AH39" s="714"/>
      <c r="AI39" s="714"/>
      <c r="AJ39" s="714"/>
      <c r="AK39" s="714"/>
      <c r="AL39" s="683" t="s">
        <v>128</v>
      </c>
      <c r="AM39" s="684"/>
      <c r="AN39" s="684"/>
      <c r="AO39" s="715"/>
      <c r="AQ39" s="723" t="s">
        <v>338</v>
      </c>
      <c r="AR39" s="724"/>
      <c r="AS39" s="724"/>
      <c r="AT39" s="724"/>
      <c r="AU39" s="724"/>
      <c r="AV39" s="724"/>
      <c r="AW39" s="724"/>
      <c r="AX39" s="724"/>
      <c r="AY39" s="725"/>
      <c r="AZ39" s="680">
        <v>1011988</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70972</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4986342</v>
      </c>
      <c r="CS39" s="699"/>
      <c r="CT39" s="699"/>
      <c r="CU39" s="699"/>
      <c r="CV39" s="699"/>
      <c r="CW39" s="699"/>
      <c r="CX39" s="699"/>
      <c r="CY39" s="700"/>
      <c r="CZ39" s="683">
        <v>2.9</v>
      </c>
      <c r="DA39" s="701"/>
      <c r="DB39" s="701"/>
      <c r="DC39" s="702"/>
      <c r="DD39" s="686">
        <v>4887556</v>
      </c>
      <c r="DE39" s="699"/>
      <c r="DF39" s="699"/>
      <c r="DG39" s="699"/>
      <c r="DH39" s="699"/>
      <c r="DI39" s="699"/>
      <c r="DJ39" s="699"/>
      <c r="DK39" s="700"/>
      <c r="DL39" s="686" t="s">
        <v>234</v>
      </c>
      <c r="DM39" s="699"/>
      <c r="DN39" s="699"/>
      <c r="DO39" s="699"/>
      <c r="DP39" s="699"/>
      <c r="DQ39" s="699"/>
      <c r="DR39" s="699"/>
      <c r="DS39" s="699"/>
      <c r="DT39" s="699"/>
      <c r="DU39" s="699"/>
      <c r="DV39" s="700"/>
      <c r="DW39" s="683" t="s">
        <v>128</v>
      </c>
      <c r="DX39" s="701"/>
      <c r="DY39" s="701"/>
      <c r="DZ39" s="701"/>
      <c r="EA39" s="701"/>
      <c r="EB39" s="701"/>
      <c r="EC39" s="722"/>
    </row>
    <row r="40" spans="2:133" ht="11.25" customHeight="1" x14ac:dyDescent="0.2">
      <c r="B40" s="677" t="s">
        <v>341</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128</v>
      </c>
      <c r="AM40" s="684"/>
      <c r="AN40" s="684"/>
      <c r="AO40" s="715"/>
      <c r="AQ40" s="723" t="s">
        <v>342</v>
      </c>
      <c r="AR40" s="724"/>
      <c r="AS40" s="724"/>
      <c r="AT40" s="724"/>
      <c r="AU40" s="724"/>
      <c r="AV40" s="724"/>
      <c r="AW40" s="724"/>
      <c r="AX40" s="724"/>
      <c r="AY40" s="725"/>
      <c r="AZ40" s="680">
        <v>243798</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108</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1685759</v>
      </c>
      <c r="CS40" s="681"/>
      <c r="CT40" s="681"/>
      <c r="CU40" s="681"/>
      <c r="CV40" s="681"/>
      <c r="CW40" s="681"/>
      <c r="CX40" s="681"/>
      <c r="CY40" s="682"/>
      <c r="CZ40" s="683">
        <v>1</v>
      </c>
      <c r="DA40" s="701"/>
      <c r="DB40" s="701"/>
      <c r="DC40" s="702"/>
      <c r="DD40" s="686">
        <v>519491</v>
      </c>
      <c r="DE40" s="681"/>
      <c r="DF40" s="681"/>
      <c r="DG40" s="681"/>
      <c r="DH40" s="681"/>
      <c r="DI40" s="681"/>
      <c r="DJ40" s="681"/>
      <c r="DK40" s="682"/>
      <c r="DL40" s="686">
        <v>96000</v>
      </c>
      <c r="DM40" s="681"/>
      <c r="DN40" s="681"/>
      <c r="DO40" s="681"/>
      <c r="DP40" s="681"/>
      <c r="DQ40" s="681"/>
      <c r="DR40" s="681"/>
      <c r="DS40" s="681"/>
      <c r="DT40" s="681"/>
      <c r="DU40" s="681"/>
      <c r="DV40" s="682"/>
      <c r="DW40" s="683">
        <v>0.1</v>
      </c>
      <c r="DX40" s="701"/>
      <c r="DY40" s="701"/>
      <c r="DZ40" s="701"/>
      <c r="EA40" s="701"/>
      <c r="EB40" s="701"/>
      <c r="EC40" s="722"/>
    </row>
    <row r="41" spans="2:133" ht="11.25" customHeight="1" x14ac:dyDescent="0.2">
      <c r="B41" s="677" t="s">
        <v>346</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128</v>
      </c>
      <c r="AA41" s="713"/>
      <c r="AB41" s="713"/>
      <c r="AC41" s="713"/>
      <c r="AD41" s="714" t="s">
        <v>234</v>
      </c>
      <c r="AE41" s="714"/>
      <c r="AF41" s="714"/>
      <c r="AG41" s="714"/>
      <c r="AH41" s="714"/>
      <c r="AI41" s="714"/>
      <c r="AJ41" s="714"/>
      <c r="AK41" s="714"/>
      <c r="AL41" s="683" t="s">
        <v>128</v>
      </c>
      <c r="AM41" s="684"/>
      <c r="AN41" s="684"/>
      <c r="AO41" s="715"/>
      <c r="AQ41" s="723" t="s">
        <v>347</v>
      </c>
      <c r="AR41" s="724"/>
      <c r="AS41" s="724"/>
      <c r="AT41" s="724"/>
      <c r="AU41" s="724"/>
      <c r="AV41" s="724"/>
      <c r="AW41" s="724"/>
      <c r="AX41" s="724"/>
      <c r="AY41" s="725"/>
      <c r="AZ41" s="680">
        <v>2456264</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t="s">
        <v>234</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128</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350</v>
      </c>
      <c r="C42" s="678"/>
      <c r="D42" s="678"/>
      <c r="E42" s="678"/>
      <c r="F42" s="678"/>
      <c r="G42" s="678"/>
      <c r="H42" s="678"/>
      <c r="I42" s="678"/>
      <c r="J42" s="678"/>
      <c r="K42" s="678"/>
      <c r="L42" s="678"/>
      <c r="M42" s="678"/>
      <c r="N42" s="678"/>
      <c r="O42" s="678"/>
      <c r="P42" s="678"/>
      <c r="Q42" s="679"/>
      <c r="R42" s="680">
        <v>10000</v>
      </c>
      <c r="S42" s="681"/>
      <c r="T42" s="681"/>
      <c r="U42" s="681"/>
      <c r="V42" s="681"/>
      <c r="W42" s="681"/>
      <c r="X42" s="681"/>
      <c r="Y42" s="682"/>
      <c r="Z42" s="713">
        <v>0</v>
      </c>
      <c r="AA42" s="713"/>
      <c r="AB42" s="713"/>
      <c r="AC42" s="713"/>
      <c r="AD42" s="714" t="s">
        <v>234</v>
      </c>
      <c r="AE42" s="714"/>
      <c r="AF42" s="714"/>
      <c r="AG42" s="714"/>
      <c r="AH42" s="714"/>
      <c r="AI42" s="714"/>
      <c r="AJ42" s="714"/>
      <c r="AK42" s="714"/>
      <c r="AL42" s="683" t="s">
        <v>128</v>
      </c>
      <c r="AM42" s="684"/>
      <c r="AN42" s="684"/>
      <c r="AO42" s="715"/>
      <c r="AQ42" s="716" t="s">
        <v>351</v>
      </c>
      <c r="AR42" s="717"/>
      <c r="AS42" s="717"/>
      <c r="AT42" s="717"/>
      <c r="AU42" s="717"/>
      <c r="AV42" s="717"/>
      <c r="AW42" s="717"/>
      <c r="AX42" s="717"/>
      <c r="AY42" s="718"/>
      <c r="AZ42" s="664">
        <v>7077036</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281</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18688421</v>
      </c>
      <c r="CS42" s="681"/>
      <c r="CT42" s="681"/>
      <c r="CU42" s="681"/>
      <c r="CV42" s="681"/>
      <c r="CW42" s="681"/>
      <c r="CX42" s="681"/>
      <c r="CY42" s="682"/>
      <c r="CZ42" s="683">
        <v>10.9</v>
      </c>
      <c r="DA42" s="684"/>
      <c r="DB42" s="684"/>
      <c r="DC42" s="685"/>
      <c r="DD42" s="686">
        <v>6778069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354</v>
      </c>
      <c r="C43" s="662"/>
      <c r="D43" s="662"/>
      <c r="E43" s="662"/>
      <c r="F43" s="662"/>
      <c r="G43" s="662"/>
      <c r="H43" s="662"/>
      <c r="I43" s="662"/>
      <c r="J43" s="662"/>
      <c r="K43" s="662"/>
      <c r="L43" s="662"/>
      <c r="M43" s="662"/>
      <c r="N43" s="662"/>
      <c r="O43" s="662"/>
      <c r="P43" s="662"/>
      <c r="Q43" s="663"/>
      <c r="R43" s="664">
        <v>178369123</v>
      </c>
      <c r="S43" s="703"/>
      <c r="T43" s="703"/>
      <c r="U43" s="703"/>
      <c r="V43" s="703"/>
      <c r="W43" s="703"/>
      <c r="X43" s="703"/>
      <c r="Y43" s="704"/>
      <c r="Z43" s="705">
        <v>100</v>
      </c>
      <c r="AA43" s="705"/>
      <c r="AB43" s="705"/>
      <c r="AC43" s="705"/>
      <c r="AD43" s="706">
        <v>77963888</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457138</v>
      </c>
      <c r="CS43" s="699"/>
      <c r="CT43" s="699"/>
      <c r="CU43" s="699"/>
      <c r="CV43" s="699"/>
      <c r="CW43" s="699"/>
      <c r="CX43" s="699"/>
      <c r="CY43" s="700"/>
      <c r="CZ43" s="683">
        <v>0.3</v>
      </c>
      <c r="DA43" s="701"/>
      <c r="DB43" s="701"/>
      <c r="DC43" s="702"/>
      <c r="DD43" s="686">
        <v>457138</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356</v>
      </c>
      <c r="CG44" s="678"/>
      <c r="CH44" s="678"/>
      <c r="CI44" s="678"/>
      <c r="CJ44" s="678"/>
      <c r="CK44" s="678"/>
      <c r="CL44" s="678"/>
      <c r="CM44" s="678"/>
      <c r="CN44" s="678"/>
      <c r="CO44" s="678"/>
      <c r="CP44" s="678"/>
      <c r="CQ44" s="679"/>
      <c r="CR44" s="680">
        <v>18631936</v>
      </c>
      <c r="CS44" s="681"/>
      <c r="CT44" s="681"/>
      <c r="CU44" s="681"/>
      <c r="CV44" s="681"/>
      <c r="CW44" s="681"/>
      <c r="CX44" s="681"/>
      <c r="CY44" s="682"/>
      <c r="CZ44" s="683">
        <v>10.9</v>
      </c>
      <c r="DA44" s="684"/>
      <c r="DB44" s="684"/>
      <c r="DC44" s="685"/>
      <c r="DD44" s="686">
        <v>6721607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5409534</v>
      </c>
      <c r="CS45" s="699"/>
      <c r="CT45" s="699"/>
      <c r="CU45" s="699"/>
      <c r="CV45" s="699"/>
      <c r="CW45" s="699"/>
      <c r="CX45" s="699"/>
      <c r="CY45" s="700"/>
      <c r="CZ45" s="683">
        <v>3.2</v>
      </c>
      <c r="DA45" s="701"/>
      <c r="DB45" s="701"/>
      <c r="DC45" s="702"/>
      <c r="DD45" s="686">
        <v>345676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13080557</v>
      </c>
      <c r="CS46" s="681"/>
      <c r="CT46" s="681"/>
      <c r="CU46" s="681"/>
      <c r="CV46" s="681"/>
      <c r="CW46" s="681"/>
      <c r="CX46" s="681"/>
      <c r="CY46" s="682"/>
      <c r="CZ46" s="683">
        <v>7.6</v>
      </c>
      <c r="DA46" s="684"/>
      <c r="DB46" s="684"/>
      <c r="DC46" s="685"/>
      <c r="DD46" s="686">
        <v>6300300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56485</v>
      </c>
      <c r="CS47" s="699"/>
      <c r="CT47" s="699"/>
      <c r="CU47" s="699"/>
      <c r="CV47" s="699"/>
      <c r="CW47" s="699"/>
      <c r="CX47" s="699"/>
      <c r="CY47" s="700"/>
      <c r="CZ47" s="683">
        <v>0</v>
      </c>
      <c r="DA47" s="701"/>
      <c r="DB47" s="701"/>
      <c r="DC47" s="702"/>
      <c r="DD47" s="686">
        <v>56462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1"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128</v>
      </c>
      <c r="CS48" s="681"/>
      <c r="CT48" s="681"/>
      <c r="CU48" s="681"/>
      <c r="CV48" s="681"/>
      <c r="CW48" s="681"/>
      <c r="CX48" s="681"/>
      <c r="CY48" s="682"/>
      <c r="CZ48" s="683" t="s">
        <v>128</v>
      </c>
      <c r="DA48" s="684"/>
      <c r="DB48" s="684"/>
      <c r="DC48" s="685"/>
      <c r="DD48" s="686" t="s">
        <v>128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171145370</v>
      </c>
      <c r="CS49" s="665"/>
      <c r="CT49" s="665"/>
      <c r="CU49" s="665"/>
      <c r="CV49" s="665"/>
      <c r="CW49" s="665"/>
      <c r="CX49" s="665"/>
      <c r="CY49" s="666"/>
      <c r="CZ49" s="667">
        <v>100</v>
      </c>
      <c r="DA49" s="668"/>
      <c r="DB49" s="668"/>
      <c r="DC49" s="669"/>
      <c r="DD49" s="670">
        <v>88990336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22JoZY/3H6MNJv5DBkWf45YI5CSJSalPQAXMJPoGhdWseNRgu5WzBdlSFcqyW2t5dnKZxsZBz2oNvQx8RVgE5A==" saltValue="1Mo6Nll8mVp9ahR0bKW15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4" zoomScaleNormal="64" zoomScaleSheetLayoutView="70" workbookViewId="0"/>
  </sheetViews>
  <sheetFormatPr defaultColWidth="0" defaultRowHeight="13" zeroHeight="1" x14ac:dyDescent="0.2"/>
  <cols>
    <col min="1" max="130" width="2.7265625" style="291" customWidth="1"/>
    <col min="131" max="131" width="1.63281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387</v>
      </c>
      <c r="C7" s="1146"/>
      <c r="D7" s="1146"/>
      <c r="E7" s="1146"/>
      <c r="F7" s="1146"/>
      <c r="G7" s="1146"/>
      <c r="H7" s="1146"/>
      <c r="I7" s="1146"/>
      <c r="J7" s="1146"/>
      <c r="K7" s="1146"/>
      <c r="L7" s="1146"/>
      <c r="M7" s="1146"/>
      <c r="N7" s="1146"/>
      <c r="O7" s="1146"/>
      <c r="P7" s="1147"/>
      <c r="Q7" s="1199">
        <v>178149</v>
      </c>
      <c r="R7" s="1200"/>
      <c r="S7" s="1200"/>
      <c r="T7" s="1200"/>
      <c r="U7" s="1200"/>
      <c r="V7" s="1200">
        <v>170969</v>
      </c>
      <c r="W7" s="1200"/>
      <c r="X7" s="1200"/>
      <c r="Y7" s="1200"/>
      <c r="Z7" s="1200"/>
      <c r="AA7" s="1200">
        <v>7180</v>
      </c>
      <c r="AB7" s="1200"/>
      <c r="AC7" s="1200"/>
      <c r="AD7" s="1200"/>
      <c r="AE7" s="1201"/>
      <c r="AF7" s="1202">
        <v>5328</v>
      </c>
      <c r="AG7" s="1203"/>
      <c r="AH7" s="1203"/>
      <c r="AI7" s="1203"/>
      <c r="AJ7" s="1204"/>
      <c r="AK7" s="1186">
        <v>8164</v>
      </c>
      <c r="AL7" s="1187"/>
      <c r="AM7" s="1187"/>
      <c r="AN7" s="1187"/>
      <c r="AO7" s="1187"/>
      <c r="AP7" s="1187">
        <v>62259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588</v>
      </c>
      <c r="BS7" s="1190" t="s">
        <v>583</v>
      </c>
      <c r="BT7" s="1191"/>
      <c r="BU7" s="1191"/>
      <c r="BV7" s="1191"/>
      <c r="BW7" s="1191"/>
      <c r="BX7" s="1191"/>
      <c r="BY7" s="1191"/>
      <c r="BZ7" s="1191"/>
      <c r="CA7" s="1191"/>
      <c r="CB7" s="1191"/>
      <c r="CC7" s="1191"/>
      <c r="CD7" s="1191"/>
      <c r="CE7" s="1191"/>
      <c r="CF7" s="1191"/>
      <c r="CG7" s="1192"/>
      <c r="CH7" s="1183">
        <v>0</v>
      </c>
      <c r="CI7" s="1184"/>
      <c r="CJ7" s="1184"/>
      <c r="CK7" s="1184"/>
      <c r="CL7" s="1185"/>
      <c r="CM7" s="1183">
        <v>108</v>
      </c>
      <c r="CN7" s="1184"/>
      <c r="CO7" s="1184"/>
      <c r="CP7" s="1184"/>
      <c r="CQ7" s="1185"/>
      <c r="CR7" s="1183">
        <v>9</v>
      </c>
      <c r="CS7" s="1184"/>
      <c r="CT7" s="1184"/>
      <c r="CU7" s="1184"/>
      <c r="CV7" s="1185"/>
      <c r="CW7" s="1183" t="s">
        <v>597</v>
      </c>
      <c r="CX7" s="1184"/>
      <c r="CY7" s="1184"/>
      <c r="CZ7" s="1184"/>
      <c r="DA7" s="1185"/>
      <c r="DB7" s="1183">
        <v>500</v>
      </c>
      <c r="DC7" s="1184"/>
      <c r="DD7" s="1184"/>
      <c r="DE7" s="1184"/>
      <c r="DF7" s="1185"/>
      <c r="DG7" s="1183">
        <v>1032</v>
      </c>
      <c r="DH7" s="1184"/>
      <c r="DI7" s="1184"/>
      <c r="DJ7" s="1184"/>
      <c r="DK7" s="1185"/>
      <c r="DL7" s="1183" t="s">
        <v>597</v>
      </c>
      <c r="DM7" s="1184"/>
      <c r="DN7" s="1184"/>
      <c r="DO7" s="1184"/>
      <c r="DP7" s="1185"/>
      <c r="DQ7" s="1183" t="s">
        <v>597</v>
      </c>
      <c r="DR7" s="1184"/>
      <c r="DS7" s="1184"/>
      <c r="DT7" s="1184"/>
      <c r="DU7" s="1185"/>
      <c r="DV7" s="1210"/>
      <c r="DW7" s="1211"/>
      <c r="DX7" s="1211"/>
      <c r="DY7" s="1211"/>
      <c r="DZ7" s="1212"/>
      <c r="EA7" s="256"/>
    </row>
    <row r="8" spans="1:131" s="257" customFormat="1" ht="26.25" customHeight="1" x14ac:dyDescent="0.2">
      <c r="A8" s="263">
        <v>2</v>
      </c>
      <c r="B8" s="1132" t="s">
        <v>388</v>
      </c>
      <c r="C8" s="1133"/>
      <c r="D8" s="1133"/>
      <c r="E8" s="1133"/>
      <c r="F8" s="1133"/>
      <c r="G8" s="1133"/>
      <c r="H8" s="1133"/>
      <c r="I8" s="1133"/>
      <c r="J8" s="1133"/>
      <c r="K8" s="1133"/>
      <c r="L8" s="1133"/>
      <c r="M8" s="1133"/>
      <c r="N8" s="1133"/>
      <c r="O8" s="1133"/>
      <c r="P8" s="1134"/>
      <c r="Q8" s="1138">
        <v>1282</v>
      </c>
      <c r="R8" s="1139"/>
      <c r="S8" s="1139"/>
      <c r="T8" s="1139"/>
      <c r="U8" s="1139"/>
      <c r="V8" s="1139">
        <v>1282</v>
      </c>
      <c r="W8" s="1139"/>
      <c r="X8" s="1139"/>
      <c r="Y8" s="1139"/>
      <c r="Z8" s="1139"/>
      <c r="AA8" s="1139" t="s">
        <v>511</v>
      </c>
      <c r="AB8" s="1139"/>
      <c r="AC8" s="1139"/>
      <c r="AD8" s="1139"/>
      <c r="AE8" s="1140"/>
      <c r="AF8" s="1114" t="s">
        <v>128</v>
      </c>
      <c r="AG8" s="1115"/>
      <c r="AH8" s="1115"/>
      <c r="AI8" s="1115"/>
      <c r="AJ8" s="1116"/>
      <c r="AK8" s="1181">
        <v>1282</v>
      </c>
      <c r="AL8" s="1182"/>
      <c r="AM8" s="1182"/>
      <c r="AN8" s="1182"/>
      <c r="AO8" s="1182"/>
      <c r="AP8" s="1182" t="s">
        <v>511</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584</v>
      </c>
      <c r="BT8" s="1110"/>
      <c r="BU8" s="1110"/>
      <c r="BV8" s="1110"/>
      <c r="BW8" s="1110"/>
      <c r="BX8" s="1110"/>
      <c r="BY8" s="1110"/>
      <c r="BZ8" s="1110"/>
      <c r="CA8" s="1110"/>
      <c r="CB8" s="1110"/>
      <c r="CC8" s="1110"/>
      <c r="CD8" s="1110"/>
      <c r="CE8" s="1110"/>
      <c r="CF8" s="1110"/>
      <c r="CG8" s="1111"/>
      <c r="CH8" s="1084">
        <v>2</v>
      </c>
      <c r="CI8" s="1085"/>
      <c r="CJ8" s="1085"/>
      <c r="CK8" s="1085"/>
      <c r="CL8" s="1086"/>
      <c r="CM8" s="1084">
        <v>89</v>
      </c>
      <c r="CN8" s="1085"/>
      <c r="CO8" s="1085"/>
      <c r="CP8" s="1085"/>
      <c r="CQ8" s="1086"/>
      <c r="CR8" s="1084">
        <v>18</v>
      </c>
      <c r="CS8" s="1085"/>
      <c r="CT8" s="1085"/>
      <c r="CU8" s="1085"/>
      <c r="CV8" s="1086"/>
      <c r="CW8" s="1084">
        <v>29</v>
      </c>
      <c r="CX8" s="1085"/>
      <c r="CY8" s="1085"/>
      <c r="CZ8" s="1085"/>
      <c r="DA8" s="1086"/>
      <c r="DB8" s="1084" t="s">
        <v>598</v>
      </c>
      <c r="DC8" s="1085"/>
      <c r="DD8" s="1085"/>
      <c r="DE8" s="1085"/>
      <c r="DF8" s="1086"/>
      <c r="DG8" s="1084" t="s">
        <v>597</v>
      </c>
      <c r="DH8" s="1085"/>
      <c r="DI8" s="1085"/>
      <c r="DJ8" s="1085"/>
      <c r="DK8" s="1086"/>
      <c r="DL8" s="1084" t="s">
        <v>597</v>
      </c>
      <c r="DM8" s="1085"/>
      <c r="DN8" s="1085"/>
      <c r="DO8" s="1085"/>
      <c r="DP8" s="1086"/>
      <c r="DQ8" s="1084" t="s">
        <v>597</v>
      </c>
      <c r="DR8" s="1085"/>
      <c r="DS8" s="1085"/>
      <c r="DT8" s="1085"/>
      <c r="DU8" s="1086"/>
      <c r="DV8" s="1087"/>
      <c r="DW8" s="1088"/>
      <c r="DX8" s="1088"/>
      <c r="DY8" s="1088"/>
      <c r="DZ8" s="1089"/>
      <c r="EA8" s="256"/>
    </row>
    <row r="9" spans="1:131" s="257" customFormat="1" ht="26.25" customHeight="1" x14ac:dyDescent="0.2">
      <c r="A9" s="263">
        <v>3</v>
      </c>
      <c r="B9" s="1132" t="s">
        <v>389</v>
      </c>
      <c r="C9" s="1133"/>
      <c r="D9" s="1133"/>
      <c r="E9" s="1133"/>
      <c r="F9" s="1133"/>
      <c r="G9" s="1133"/>
      <c r="H9" s="1133"/>
      <c r="I9" s="1133"/>
      <c r="J9" s="1133"/>
      <c r="K9" s="1133"/>
      <c r="L9" s="1133"/>
      <c r="M9" s="1133"/>
      <c r="N9" s="1133"/>
      <c r="O9" s="1133"/>
      <c r="P9" s="1134"/>
      <c r="Q9" s="1138">
        <v>105</v>
      </c>
      <c r="R9" s="1139"/>
      <c r="S9" s="1139"/>
      <c r="T9" s="1139"/>
      <c r="U9" s="1139"/>
      <c r="V9" s="1139">
        <v>100</v>
      </c>
      <c r="W9" s="1139"/>
      <c r="X9" s="1139"/>
      <c r="Y9" s="1139"/>
      <c r="Z9" s="1139"/>
      <c r="AA9" s="1139">
        <v>5</v>
      </c>
      <c r="AB9" s="1139"/>
      <c r="AC9" s="1139"/>
      <c r="AD9" s="1139"/>
      <c r="AE9" s="1140"/>
      <c r="AF9" s="1114">
        <v>5</v>
      </c>
      <c r="AG9" s="1115"/>
      <c r="AH9" s="1115"/>
      <c r="AI9" s="1115"/>
      <c r="AJ9" s="1116"/>
      <c r="AK9" s="1181" t="s">
        <v>589</v>
      </c>
      <c r="AL9" s="1182"/>
      <c r="AM9" s="1182"/>
      <c r="AN9" s="1182"/>
      <c r="AO9" s="1182"/>
      <c r="AP9" s="1182">
        <v>2</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585</v>
      </c>
      <c r="BT9" s="1110"/>
      <c r="BU9" s="1110"/>
      <c r="BV9" s="1110"/>
      <c r="BW9" s="1110"/>
      <c r="BX9" s="1110"/>
      <c r="BY9" s="1110"/>
      <c r="BZ9" s="1110"/>
      <c r="CA9" s="1110"/>
      <c r="CB9" s="1110"/>
      <c r="CC9" s="1110"/>
      <c r="CD9" s="1110"/>
      <c r="CE9" s="1110"/>
      <c r="CF9" s="1110"/>
      <c r="CG9" s="1111"/>
      <c r="CH9" s="1084">
        <v>-8</v>
      </c>
      <c r="CI9" s="1085"/>
      <c r="CJ9" s="1085"/>
      <c r="CK9" s="1085"/>
      <c r="CL9" s="1086"/>
      <c r="CM9" s="1084">
        <v>132</v>
      </c>
      <c r="CN9" s="1085"/>
      <c r="CO9" s="1085"/>
      <c r="CP9" s="1085"/>
      <c r="CQ9" s="1086"/>
      <c r="CR9" s="1084">
        <v>45</v>
      </c>
      <c r="CS9" s="1085"/>
      <c r="CT9" s="1085"/>
      <c r="CU9" s="1085"/>
      <c r="CV9" s="1086"/>
      <c r="CW9" s="1084" t="s">
        <v>597</v>
      </c>
      <c r="CX9" s="1085"/>
      <c r="CY9" s="1085"/>
      <c r="CZ9" s="1085"/>
      <c r="DA9" s="1086"/>
      <c r="DB9" s="1084" t="s">
        <v>598</v>
      </c>
      <c r="DC9" s="1085"/>
      <c r="DD9" s="1085"/>
      <c r="DE9" s="1085"/>
      <c r="DF9" s="1086"/>
      <c r="DG9" s="1084" t="s">
        <v>597</v>
      </c>
      <c r="DH9" s="1085"/>
      <c r="DI9" s="1085"/>
      <c r="DJ9" s="1085"/>
      <c r="DK9" s="1086"/>
      <c r="DL9" s="1084" t="s">
        <v>597</v>
      </c>
      <c r="DM9" s="1085"/>
      <c r="DN9" s="1085"/>
      <c r="DO9" s="1085"/>
      <c r="DP9" s="1086"/>
      <c r="DQ9" s="1084" t="s">
        <v>597</v>
      </c>
      <c r="DR9" s="1085"/>
      <c r="DS9" s="1085"/>
      <c r="DT9" s="1085"/>
      <c r="DU9" s="1086"/>
      <c r="DV9" s="1087"/>
      <c r="DW9" s="1088"/>
      <c r="DX9" s="1088"/>
      <c r="DY9" s="1088"/>
      <c r="DZ9" s="1089"/>
      <c r="EA9" s="256"/>
    </row>
    <row r="10" spans="1:131" s="257" customFormat="1" ht="26.25" customHeight="1" x14ac:dyDescent="0.2">
      <c r="A10" s="263">
        <v>4</v>
      </c>
      <c r="B10" s="1132" t="s">
        <v>390</v>
      </c>
      <c r="C10" s="1133"/>
      <c r="D10" s="1133"/>
      <c r="E10" s="1133"/>
      <c r="F10" s="1133"/>
      <c r="G10" s="1133"/>
      <c r="H10" s="1133"/>
      <c r="I10" s="1133"/>
      <c r="J10" s="1133"/>
      <c r="K10" s="1133"/>
      <c r="L10" s="1133"/>
      <c r="M10" s="1133"/>
      <c r="N10" s="1133"/>
      <c r="O10" s="1133"/>
      <c r="P10" s="1134"/>
      <c r="Q10" s="1138">
        <v>216</v>
      </c>
      <c r="R10" s="1139"/>
      <c r="S10" s="1139"/>
      <c r="T10" s="1139"/>
      <c r="U10" s="1139"/>
      <c r="V10" s="1139">
        <v>216</v>
      </c>
      <c r="W10" s="1139"/>
      <c r="X10" s="1139"/>
      <c r="Y10" s="1139"/>
      <c r="Z10" s="1139"/>
      <c r="AA10" s="1139" t="s">
        <v>511</v>
      </c>
      <c r="AB10" s="1139"/>
      <c r="AC10" s="1139"/>
      <c r="AD10" s="1139"/>
      <c r="AE10" s="1140"/>
      <c r="AF10" s="1114" t="s">
        <v>128</v>
      </c>
      <c r="AG10" s="1115"/>
      <c r="AH10" s="1115"/>
      <c r="AI10" s="1115"/>
      <c r="AJ10" s="1116"/>
      <c r="AK10" s="1181">
        <v>121</v>
      </c>
      <c r="AL10" s="1182"/>
      <c r="AM10" s="1182"/>
      <c r="AN10" s="1182"/>
      <c r="AO10" s="1182"/>
      <c r="AP10" s="1182" t="s">
        <v>511</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596</v>
      </c>
      <c r="BT10" s="1110"/>
      <c r="BU10" s="1110"/>
      <c r="BV10" s="1110"/>
      <c r="BW10" s="1110"/>
      <c r="BX10" s="1110"/>
      <c r="BY10" s="1110"/>
      <c r="BZ10" s="1110"/>
      <c r="CA10" s="1110"/>
      <c r="CB10" s="1110"/>
      <c r="CC10" s="1110"/>
      <c r="CD10" s="1110"/>
      <c r="CE10" s="1110"/>
      <c r="CF10" s="1110"/>
      <c r="CG10" s="1111"/>
      <c r="CH10" s="1084">
        <v>1</v>
      </c>
      <c r="CI10" s="1085"/>
      <c r="CJ10" s="1085"/>
      <c r="CK10" s="1085"/>
      <c r="CL10" s="1086"/>
      <c r="CM10" s="1084">
        <v>51</v>
      </c>
      <c r="CN10" s="1085"/>
      <c r="CO10" s="1085"/>
      <c r="CP10" s="1085"/>
      <c r="CQ10" s="1086"/>
      <c r="CR10" s="1084">
        <v>10</v>
      </c>
      <c r="CS10" s="1085"/>
      <c r="CT10" s="1085"/>
      <c r="CU10" s="1085"/>
      <c r="CV10" s="1086"/>
      <c r="CW10" s="1084">
        <v>68</v>
      </c>
      <c r="CX10" s="1085"/>
      <c r="CY10" s="1085"/>
      <c r="CZ10" s="1085"/>
      <c r="DA10" s="1086"/>
      <c r="DB10" s="1084" t="s">
        <v>597</v>
      </c>
      <c r="DC10" s="1085"/>
      <c r="DD10" s="1085"/>
      <c r="DE10" s="1085"/>
      <c r="DF10" s="1086"/>
      <c r="DG10" s="1084" t="s">
        <v>597</v>
      </c>
      <c r="DH10" s="1085"/>
      <c r="DI10" s="1085"/>
      <c r="DJ10" s="1085"/>
      <c r="DK10" s="1086"/>
      <c r="DL10" s="1084" t="s">
        <v>597</v>
      </c>
      <c r="DM10" s="1085"/>
      <c r="DN10" s="1085"/>
      <c r="DO10" s="1085"/>
      <c r="DP10" s="1086"/>
      <c r="DQ10" s="1084" t="s">
        <v>597</v>
      </c>
      <c r="DR10" s="1085"/>
      <c r="DS10" s="1085"/>
      <c r="DT10" s="1085"/>
      <c r="DU10" s="1086"/>
      <c r="DV10" s="1087"/>
      <c r="DW10" s="1088"/>
      <c r="DX10" s="1088"/>
      <c r="DY10" s="1088"/>
      <c r="DZ10" s="1089"/>
      <c r="EA10" s="256"/>
    </row>
    <row r="11" spans="1:131" s="257" customFormat="1" ht="26.25" customHeight="1" x14ac:dyDescent="0.2">
      <c r="A11" s="263">
        <v>5</v>
      </c>
      <c r="B11" s="1132" t="s">
        <v>391</v>
      </c>
      <c r="C11" s="1133"/>
      <c r="D11" s="1133"/>
      <c r="E11" s="1133"/>
      <c r="F11" s="1133"/>
      <c r="G11" s="1133"/>
      <c r="H11" s="1133"/>
      <c r="I11" s="1133"/>
      <c r="J11" s="1133"/>
      <c r="K11" s="1133"/>
      <c r="L11" s="1133"/>
      <c r="M11" s="1133"/>
      <c r="N11" s="1133"/>
      <c r="O11" s="1133"/>
      <c r="P11" s="1134"/>
      <c r="Q11" s="1138">
        <v>27</v>
      </c>
      <c r="R11" s="1139"/>
      <c r="S11" s="1139"/>
      <c r="T11" s="1139"/>
      <c r="U11" s="1139"/>
      <c r="V11" s="1139">
        <v>21</v>
      </c>
      <c r="W11" s="1139"/>
      <c r="X11" s="1139"/>
      <c r="Y11" s="1139"/>
      <c r="Z11" s="1139"/>
      <c r="AA11" s="1139">
        <v>6</v>
      </c>
      <c r="AB11" s="1139"/>
      <c r="AC11" s="1139"/>
      <c r="AD11" s="1139"/>
      <c r="AE11" s="1140"/>
      <c r="AF11" s="1114">
        <v>6</v>
      </c>
      <c r="AG11" s="1115"/>
      <c r="AH11" s="1115"/>
      <c r="AI11" s="1115"/>
      <c r="AJ11" s="1116"/>
      <c r="AK11" s="1181" t="s">
        <v>589</v>
      </c>
      <c r="AL11" s="1182"/>
      <c r="AM11" s="1182"/>
      <c r="AN11" s="1182"/>
      <c r="AO11" s="1182"/>
      <c r="AP11" s="1182" t="s">
        <v>511</v>
      </c>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586</v>
      </c>
      <c r="BT11" s="1110"/>
      <c r="BU11" s="1110"/>
      <c r="BV11" s="1110"/>
      <c r="BW11" s="1110"/>
      <c r="BX11" s="1110"/>
      <c r="BY11" s="1110"/>
      <c r="BZ11" s="1110"/>
      <c r="CA11" s="1110"/>
      <c r="CB11" s="1110"/>
      <c r="CC11" s="1110"/>
      <c r="CD11" s="1110"/>
      <c r="CE11" s="1110"/>
      <c r="CF11" s="1110"/>
      <c r="CG11" s="1111"/>
      <c r="CH11" s="1084" t="s">
        <v>597</v>
      </c>
      <c r="CI11" s="1085"/>
      <c r="CJ11" s="1085"/>
      <c r="CK11" s="1085"/>
      <c r="CL11" s="1086"/>
      <c r="CM11" s="1084">
        <v>10</v>
      </c>
      <c r="CN11" s="1085"/>
      <c r="CO11" s="1085"/>
      <c r="CP11" s="1085"/>
      <c r="CQ11" s="1086"/>
      <c r="CR11" s="1084">
        <v>10</v>
      </c>
      <c r="CS11" s="1085"/>
      <c r="CT11" s="1085"/>
      <c r="CU11" s="1085"/>
      <c r="CV11" s="1086"/>
      <c r="CW11" s="1084">
        <v>654</v>
      </c>
      <c r="CX11" s="1085"/>
      <c r="CY11" s="1085"/>
      <c r="CZ11" s="1085"/>
      <c r="DA11" s="1086"/>
      <c r="DB11" s="1084" t="s">
        <v>597</v>
      </c>
      <c r="DC11" s="1085"/>
      <c r="DD11" s="1085"/>
      <c r="DE11" s="1085"/>
      <c r="DF11" s="1086"/>
      <c r="DG11" s="1084" t="s">
        <v>597</v>
      </c>
      <c r="DH11" s="1085"/>
      <c r="DI11" s="1085"/>
      <c r="DJ11" s="1085"/>
      <c r="DK11" s="1086"/>
      <c r="DL11" s="1084" t="s">
        <v>597</v>
      </c>
      <c r="DM11" s="1085"/>
      <c r="DN11" s="1085"/>
      <c r="DO11" s="1085"/>
      <c r="DP11" s="1086"/>
      <c r="DQ11" s="1084" t="s">
        <v>597</v>
      </c>
      <c r="DR11" s="1085"/>
      <c r="DS11" s="1085"/>
      <c r="DT11" s="1085"/>
      <c r="DU11" s="1086"/>
      <c r="DV11" s="1087"/>
      <c r="DW11" s="1088"/>
      <c r="DX11" s="1088"/>
      <c r="DY11" s="1088"/>
      <c r="DZ11" s="1089"/>
      <c r="EA11" s="256"/>
    </row>
    <row r="12" spans="1:131" s="257" customFormat="1" ht="26.25" customHeight="1" x14ac:dyDescent="0.2">
      <c r="A12" s="263">
        <v>6</v>
      </c>
      <c r="B12" s="1132" t="s">
        <v>392</v>
      </c>
      <c r="C12" s="1133"/>
      <c r="D12" s="1133"/>
      <c r="E12" s="1133"/>
      <c r="F12" s="1133"/>
      <c r="G12" s="1133"/>
      <c r="H12" s="1133"/>
      <c r="I12" s="1133"/>
      <c r="J12" s="1133"/>
      <c r="K12" s="1133"/>
      <c r="L12" s="1133"/>
      <c r="M12" s="1133"/>
      <c r="N12" s="1133"/>
      <c r="O12" s="1133"/>
      <c r="P12" s="1134"/>
      <c r="Q12" s="1138">
        <v>72</v>
      </c>
      <c r="R12" s="1139"/>
      <c r="S12" s="1139"/>
      <c r="T12" s="1139"/>
      <c r="U12" s="1139"/>
      <c r="V12" s="1139">
        <v>39</v>
      </c>
      <c r="W12" s="1139"/>
      <c r="X12" s="1139"/>
      <c r="Y12" s="1139"/>
      <c r="Z12" s="1139"/>
      <c r="AA12" s="1139">
        <v>33</v>
      </c>
      <c r="AB12" s="1139"/>
      <c r="AC12" s="1139"/>
      <c r="AD12" s="1139"/>
      <c r="AE12" s="1140"/>
      <c r="AF12" s="1114" t="s">
        <v>128</v>
      </c>
      <c r="AG12" s="1115"/>
      <c r="AH12" s="1115"/>
      <c r="AI12" s="1115"/>
      <c r="AJ12" s="1116"/>
      <c r="AK12" s="1181">
        <v>3</v>
      </c>
      <c r="AL12" s="1182"/>
      <c r="AM12" s="1182"/>
      <c r="AN12" s="1182"/>
      <c r="AO12" s="1182"/>
      <c r="AP12" s="1182">
        <v>101</v>
      </c>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587</v>
      </c>
      <c r="BT12" s="1110"/>
      <c r="BU12" s="1110"/>
      <c r="BV12" s="1110"/>
      <c r="BW12" s="1110"/>
      <c r="BX12" s="1110"/>
      <c r="BY12" s="1110"/>
      <c r="BZ12" s="1110"/>
      <c r="CA12" s="1110"/>
      <c r="CB12" s="1110"/>
      <c r="CC12" s="1110"/>
      <c r="CD12" s="1110"/>
      <c r="CE12" s="1110"/>
      <c r="CF12" s="1110"/>
      <c r="CG12" s="1111"/>
      <c r="CH12" s="1084">
        <v>0</v>
      </c>
      <c r="CI12" s="1085"/>
      <c r="CJ12" s="1085"/>
      <c r="CK12" s="1085"/>
      <c r="CL12" s="1086"/>
      <c r="CM12" s="1084">
        <v>10</v>
      </c>
      <c r="CN12" s="1085"/>
      <c r="CO12" s="1085"/>
      <c r="CP12" s="1085"/>
      <c r="CQ12" s="1086"/>
      <c r="CR12" s="1084">
        <v>51</v>
      </c>
      <c r="CS12" s="1085"/>
      <c r="CT12" s="1085"/>
      <c r="CU12" s="1085"/>
      <c r="CV12" s="1086"/>
      <c r="CW12" s="1084" t="s">
        <v>597</v>
      </c>
      <c r="CX12" s="1085"/>
      <c r="CY12" s="1085"/>
      <c r="CZ12" s="1085"/>
      <c r="DA12" s="1086"/>
      <c r="DB12" s="1084" t="s">
        <v>597</v>
      </c>
      <c r="DC12" s="1085"/>
      <c r="DD12" s="1085"/>
      <c r="DE12" s="1085"/>
      <c r="DF12" s="1086"/>
      <c r="DG12" s="1084" t="s">
        <v>597</v>
      </c>
      <c r="DH12" s="1085"/>
      <c r="DI12" s="1085"/>
      <c r="DJ12" s="1085"/>
      <c r="DK12" s="1086"/>
      <c r="DL12" s="1084" t="s">
        <v>597</v>
      </c>
      <c r="DM12" s="1085"/>
      <c r="DN12" s="1085"/>
      <c r="DO12" s="1085"/>
      <c r="DP12" s="1086"/>
      <c r="DQ12" s="1084" t="s">
        <v>599</v>
      </c>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393</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394</v>
      </c>
      <c r="B23" s="1039" t="s">
        <v>395</v>
      </c>
      <c r="C23" s="1040"/>
      <c r="D23" s="1040"/>
      <c r="E23" s="1040"/>
      <c r="F23" s="1040"/>
      <c r="G23" s="1040"/>
      <c r="H23" s="1040"/>
      <c r="I23" s="1040"/>
      <c r="J23" s="1040"/>
      <c r="K23" s="1040"/>
      <c r="L23" s="1040"/>
      <c r="M23" s="1040"/>
      <c r="N23" s="1040"/>
      <c r="O23" s="1040"/>
      <c r="P23" s="1041"/>
      <c r="Q23" s="1163">
        <v>178369</v>
      </c>
      <c r="R23" s="1164"/>
      <c r="S23" s="1164"/>
      <c r="T23" s="1164"/>
      <c r="U23" s="1164"/>
      <c r="V23" s="1164">
        <v>171145</v>
      </c>
      <c r="W23" s="1164"/>
      <c r="X23" s="1164"/>
      <c r="Y23" s="1164"/>
      <c r="Z23" s="1164"/>
      <c r="AA23" s="1164">
        <v>7224</v>
      </c>
      <c r="AB23" s="1164"/>
      <c r="AC23" s="1164"/>
      <c r="AD23" s="1164"/>
      <c r="AE23" s="1165"/>
      <c r="AF23" s="1166">
        <v>5339</v>
      </c>
      <c r="AG23" s="1164"/>
      <c r="AH23" s="1164"/>
      <c r="AI23" s="1164"/>
      <c r="AJ23" s="1167"/>
      <c r="AK23" s="1168"/>
      <c r="AL23" s="1169"/>
      <c r="AM23" s="1169"/>
      <c r="AN23" s="1169"/>
      <c r="AO23" s="1169"/>
      <c r="AP23" s="1164">
        <v>62362</v>
      </c>
      <c r="AQ23" s="1164"/>
      <c r="AR23" s="1164"/>
      <c r="AS23" s="1164"/>
      <c r="AT23" s="1164"/>
      <c r="AU23" s="1170"/>
      <c r="AV23" s="1170"/>
      <c r="AW23" s="1170"/>
      <c r="AX23" s="1170"/>
      <c r="AY23" s="1171"/>
      <c r="AZ23" s="1160" t="s">
        <v>128</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396</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397</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370</v>
      </c>
      <c r="B26" s="1091"/>
      <c r="C26" s="1091"/>
      <c r="D26" s="1091"/>
      <c r="E26" s="1091"/>
      <c r="F26" s="1091"/>
      <c r="G26" s="1091"/>
      <c r="H26" s="1091"/>
      <c r="I26" s="1091"/>
      <c r="J26" s="1091"/>
      <c r="K26" s="1091"/>
      <c r="L26" s="1091"/>
      <c r="M26" s="1091"/>
      <c r="N26" s="1091"/>
      <c r="O26" s="1091"/>
      <c r="P26" s="1092"/>
      <c r="Q26" s="1096" t="s">
        <v>398</v>
      </c>
      <c r="R26" s="1097"/>
      <c r="S26" s="1097"/>
      <c r="T26" s="1097"/>
      <c r="U26" s="1098"/>
      <c r="V26" s="1096" t="s">
        <v>399</v>
      </c>
      <c r="W26" s="1097"/>
      <c r="X26" s="1097"/>
      <c r="Y26" s="1097"/>
      <c r="Z26" s="1098"/>
      <c r="AA26" s="1096" t="s">
        <v>400</v>
      </c>
      <c r="AB26" s="1097"/>
      <c r="AC26" s="1097"/>
      <c r="AD26" s="1097"/>
      <c r="AE26" s="1097"/>
      <c r="AF26" s="1154" t="s">
        <v>401</v>
      </c>
      <c r="AG26" s="1103"/>
      <c r="AH26" s="1103"/>
      <c r="AI26" s="1103"/>
      <c r="AJ26" s="1155"/>
      <c r="AK26" s="1097" t="s">
        <v>402</v>
      </c>
      <c r="AL26" s="1097"/>
      <c r="AM26" s="1097"/>
      <c r="AN26" s="1097"/>
      <c r="AO26" s="1098"/>
      <c r="AP26" s="1096" t="s">
        <v>403</v>
      </c>
      <c r="AQ26" s="1097"/>
      <c r="AR26" s="1097"/>
      <c r="AS26" s="1097"/>
      <c r="AT26" s="1098"/>
      <c r="AU26" s="1096" t="s">
        <v>404</v>
      </c>
      <c r="AV26" s="1097"/>
      <c r="AW26" s="1097"/>
      <c r="AX26" s="1097"/>
      <c r="AY26" s="1098"/>
      <c r="AZ26" s="1096" t="s">
        <v>405</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406</v>
      </c>
      <c r="C28" s="1146"/>
      <c r="D28" s="1146"/>
      <c r="E28" s="1146"/>
      <c r="F28" s="1146"/>
      <c r="G28" s="1146"/>
      <c r="H28" s="1146"/>
      <c r="I28" s="1146"/>
      <c r="J28" s="1146"/>
      <c r="K28" s="1146"/>
      <c r="L28" s="1146"/>
      <c r="M28" s="1146"/>
      <c r="N28" s="1146"/>
      <c r="O28" s="1146"/>
      <c r="P28" s="1147"/>
      <c r="Q28" s="1148">
        <v>30912</v>
      </c>
      <c r="R28" s="1149"/>
      <c r="S28" s="1149"/>
      <c r="T28" s="1149"/>
      <c r="U28" s="1149"/>
      <c r="V28" s="1149">
        <v>30678</v>
      </c>
      <c r="W28" s="1149"/>
      <c r="X28" s="1149"/>
      <c r="Y28" s="1149"/>
      <c r="Z28" s="1149"/>
      <c r="AA28" s="1149">
        <v>234</v>
      </c>
      <c r="AB28" s="1149"/>
      <c r="AC28" s="1149"/>
      <c r="AD28" s="1149"/>
      <c r="AE28" s="1150"/>
      <c r="AF28" s="1151">
        <v>234</v>
      </c>
      <c r="AG28" s="1149"/>
      <c r="AH28" s="1149"/>
      <c r="AI28" s="1149"/>
      <c r="AJ28" s="1152"/>
      <c r="AK28" s="1153">
        <v>2556</v>
      </c>
      <c r="AL28" s="1141"/>
      <c r="AM28" s="1141"/>
      <c r="AN28" s="1141"/>
      <c r="AO28" s="1141"/>
      <c r="AP28" s="1141">
        <v>2</v>
      </c>
      <c r="AQ28" s="1141"/>
      <c r="AR28" s="1141"/>
      <c r="AS28" s="1141"/>
      <c r="AT28" s="1141"/>
      <c r="AU28" s="1141">
        <v>0</v>
      </c>
      <c r="AV28" s="1141"/>
      <c r="AW28" s="1141"/>
      <c r="AX28" s="1141"/>
      <c r="AY28" s="1141"/>
      <c r="AZ28" s="1142" t="s">
        <v>589</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407</v>
      </c>
      <c r="C29" s="1133"/>
      <c r="D29" s="1133"/>
      <c r="E29" s="1133"/>
      <c r="F29" s="1133"/>
      <c r="G29" s="1133"/>
      <c r="H29" s="1133"/>
      <c r="I29" s="1133"/>
      <c r="J29" s="1133"/>
      <c r="K29" s="1133"/>
      <c r="L29" s="1133"/>
      <c r="M29" s="1133"/>
      <c r="N29" s="1133"/>
      <c r="O29" s="1133"/>
      <c r="P29" s="1134"/>
      <c r="Q29" s="1138">
        <v>24369</v>
      </c>
      <c r="R29" s="1139"/>
      <c r="S29" s="1139"/>
      <c r="T29" s="1139"/>
      <c r="U29" s="1139"/>
      <c r="V29" s="1139">
        <v>23845</v>
      </c>
      <c r="W29" s="1139"/>
      <c r="X29" s="1139"/>
      <c r="Y29" s="1139"/>
      <c r="Z29" s="1139"/>
      <c r="AA29" s="1139">
        <v>524</v>
      </c>
      <c r="AB29" s="1139"/>
      <c r="AC29" s="1139"/>
      <c r="AD29" s="1139"/>
      <c r="AE29" s="1140"/>
      <c r="AF29" s="1114">
        <v>524</v>
      </c>
      <c r="AG29" s="1115"/>
      <c r="AH29" s="1115"/>
      <c r="AI29" s="1115"/>
      <c r="AJ29" s="1116"/>
      <c r="AK29" s="1075">
        <v>3893</v>
      </c>
      <c r="AL29" s="1066"/>
      <c r="AM29" s="1066"/>
      <c r="AN29" s="1066"/>
      <c r="AO29" s="1066"/>
      <c r="AP29" s="1066" t="s">
        <v>589</v>
      </c>
      <c r="AQ29" s="1066"/>
      <c r="AR29" s="1066"/>
      <c r="AS29" s="1066"/>
      <c r="AT29" s="1066"/>
      <c r="AU29" s="1066" t="s">
        <v>589</v>
      </c>
      <c r="AV29" s="1066"/>
      <c r="AW29" s="1066"/>
      <c r="AX29" s="1066"/>
      <c r="AY29" s="1066"/>
      <c r="AZ29" s="1137" t="s">
        <v>589</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408</v>
      </c>
      <c r="C30" s="1133"/>
      <c r="D30" s="1133"/>
      <c r="E30" s="1133"/>
      <c r="F30" s="1133"/>
      <c r="G30" s="1133"/>
      <c r="H30" s="1133"/>
      <c r="I30" s="1133"/>
      <c r="J30" s="1133"/>
      <c r="K30" s="1133"/>
      <c r="L30" s="1133"/>
      <c r="M30" s="1133"/>
      <c r="N30" s="1133"/>
      <c r="O30" s="1133"/>
      <c r="P30" s="1134"/>
      <c r="Q30" s="1138">
        <v>5539</v>
      </c>
      <c r="R30" s="1139"/>
      <c r="S30" s="1139"/>
      <c r="T30" s="1139"/>
      <c r="U30" s="1139"/>
      <c r="V30" s="1139">
        <v>5532</v>
      </c>
      <c r="W30" s="1139"/>
      <c r="X30" s="1139"/>
      <c r="Y30" s="1139"/>
      <c r="Z30" s="1139"/>
      <c r="AA30" s="1139">
        <v>7</v>
      </c>
      <c r="AB30" s="1139"/>
      <c r="AC30" s="1139"/>
      <c r="AD30" s="1139"/>
      <c r="AE30" s="1140"/>
      <c r="AF30" s="1114">
        <v>7</v>
      </c>
      <c r="AG30" s="1115"/>
      <c r="AH30" s="1115"/>
      <c r="AI30" s="1115"/>
      <c r="AJ30" s="1116"/>
      <c r="AK30" s="1075">
        <v>880</v>
      </c>
      <c r="AL30" s="1066"/>
      <c r="AM30" s="1066"/>
      <c r="AN30" s="1066"/>
      <c r="AO30" s="1066"/>
      <c r="AP30" s="1066" t="s">
        <v>589</v>
      </c>
      <c r="AQ30" s="1066"/>
      <c r="AR30" s="1066"/>
      <c r="AS30" s="1066"/>
      <c r="AT30" s="1066"/>
      <c r="AU30" s="1066" t="s">
        <v>589</v>
      </c>
      <c r="AV30" s="1066"/>
      <c r="AW30" s="1066"/>
      <c r="AX30" s="1066"/>
      <c r="AY30" s="1066"/>
      <c r="AZ30" s="1137" t="s">
        <v>589</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409</v>
      </c>
      <c r="C31" s="1133"/>
      <c r="D31" s="1133"/>
      <c r="E31" s="1133"/>
      <c r="F31" s="1133"/>
      <c r="G31" s="1133"/>
      <c r="H31" s="1133"/>
      <c r="I31" s="1133"/>
      <c r="J31" s="1133"/>
      <c r="K31" s="1133"/>
      <c r="L31" s="1133"/>
      <c r="M31" s="1133"/>
      <c r="N31" s="1133"/>
      <c r="O31" s="1133"/>
      <c r="P31" s="1134"/>
      <c r="Q31" s="1138">
        <v>23987</v>
      </c>
      <c r="R31" s="1139"/>
      <c r="S31" s="1139"/>
      <c r="T31" s="1139"/>
      <c r="U31" s="1139"/>
      <c r="V31" s="1139">
        <v>24835</v>
      </c>
      <c r="W31" s="1139"/>
      <c r="X31" s="1139"/>
      <c r="Y31" s="1139"/>
      <c r="Z31" s="1139"/>
      <c r="AA31" s="1139">
        <v>-848</v>
      </c>
      <c r="AB31" s="1139"/>
      <c r="AC31" s="1139"/>
      <c r="AD31" s="1139"/>
      <c r="AE31" s="1140"/>
      <c r="AF31" s="1114">
        <v>6031</v>
      </c>
      <c r="AG31" s="1115"/>
      <c r="AH31" s="1115"/>
      <c r="AI31" s="1115"/>
      <c r="AJ31" s="1116"/>
      <c r="AK31" s="1075">
        <v>2086</v>
      </c>
      <c r="AL31" s="1066"/>
      <c r="AM31" s="1066"/>
      <c r="AN31" s="1066"/>
      <c r="AO31" s="1066"/>
      <c r="AP31" s="1066">
        <v>14885</v>
      </c>
      <c r="AQ31" s="1066"/>
      <c r="AR31" s="1066"/>
      <c r="AS31" s="1066"/>
      <c r="AT31" s="1066"/>
      <c r="AU31" s="1066">
        <v>9690</v>
      </c>
      <c r="AV31" s="1066"/>
      <c r="AW31" s="1066"/>
      <c r="AX31" s="1066"/>
      <c r="AY31" s="1066"/>
      <c r="AZ31" s="1137" t="s">
        <v>589</v>
      </c>
      <c r="BA31" s="1137"/>
      <c r="BB31" s="1137"/>
      <c r="BC31" s="1137"/>
      <c r="BD31" s="1137"/>
      <c r="BE31" s="1127" t="s">
        <v>410</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411</v>
      </c>
      <c r="C32" s="1133"/>
      <c r="D32" s="1133"/>
      <c r="E32" s="1133"/>
      <c r="F32" s="1133"/>
      <c r="G32" s="1133"/>
      <c r="H32" s="1133"/>
      <c r="I32" s="1133"/>
      <c r="J32" s="1133"/>
      <c r="K32" s="1133"/>
      <c r="L32" s="1133"/>
      <c r="M32" s="1133"/>
      <c r="N32" s="1133"/>
      <c r="O32" s="1133"/>
      <c r="P32" s="1134"/>
      <c r="Q32" s="1138">
        <v>7115</v>
      </c>
      <c r="R32" s="1139"/>
      <c r="S32" s="1139"/>
      <c r="T32" s="1139"/>
      <c r="U32" s="1139"/>
      <c r="V32" s="1139">
        <v>6872</v>
      </c>
      <c r="W32" s="1139"/>
      <c r="X32" s="1139"/>
      <c r="Y32" s="1139"/>
      <c r="Z32" s="1139"/>
      <c r="AA32" s="1139">
        <v>243</v>
      </c>
      <c r="AB32" s="1139"/>
      <c r="AC32" s="1139"/>
      <c r="AD32" s="1139"/>
      <c r="AE32" s="1140"/>
      <c r="AF32" s="1114">
        <v>12278</v>
      </c>
      <c r="AG32" s="1115"/>
      <c r="AH32" s="1115"/>
      <c r="AI32" s="1115"/>
      <c r="AJ32" s="1116"/>
      <c r="AK32" s="1075">
        <v>1012</v>
      </c>
      <c r="AL32" s="1066"/>
      <c r="AM32" s="1066"/>
      <c r="AN32" s="1066"/>
      <c r="AO32" s="1066"/>
      <c r="AP32" s="1066">
        <v>16192</v>
      </c>
      <c r="AQ32" s="1066"/>
      <c r="AR32" s="1066"/>
      <c r="AS32" s="1066"/>
      <c r="AT32" s="1066"/>
      <c r="AU32" s="1066">
        <v>470</v>
      </c>
      <c r="AV32" s="1066"/>
      <c r="AW32" s="1066"/>
      <c r="AX32" s="1066"/>
      <c r="AY32" s="1066"/>
      <c r="AZ32" s="1137" t="s">
        <v>590</v>
      </c>
      <c r="BA32" s="1137"/>
      <c r="BB32" s="1137"/>
      <c r="BC32" s="1137"/>
      <c r="BD32" s="1137"/>
      <c r="BE32" s="1127" t="s">
        <v>410</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t="s">
        <v>412</v>
      </c>
      <c r="C33" s="1133"/>
      <c r="D33" s="1133"/>
      <c r="E33" s="1133"/>
      <c r="F33" s="1133"/>
      <c r="G33" s="1133"/>
      <c r="H33" s="1133"/>
      <c r="I33" s="1133"/>
      <c r="J33" s="1133"/>
      <c r="K33" s="1133"/>
      <c r="L33" s="1133"/>
      <c r="M33" s="1133"/>
      <c r="N33" s="1133"/>
      <c r="O33" s="1133"/>
      <c r="P33" s="1134"/>
      <c r="Q33" s="1138">
        <v>8944</v>
      </c>
      <c r="R33" s="1139"/>
      <c r="S33" s="1139"/>
      <c r="T33" s="1139"/>
      <c r="U33" s="1139"/>
      <c r="V33" s="1139">
        <v>8293</v>
      </c>
      <c r="W33" s="1139"/>
      <c r="X33" s="1139"/>
      <c r="Y33" s="1139"/>
      <c r="Z33" s="1139"/>
      <c r="AA33" s="1139">
        <v>651</v>
      </c>
      <c r="AB33" s="1139"/>
      <c r="AC33" s="1139"/>
      <c r="AD33" s="1139"/>
      <c r="AE33" s="1140"/>
      <c r="AF33" s="1114">
        <v>3233</v>
      </c>
      <c r="AG33" s="1115"/>
      <c r="AH33" s="1115"/>
      <c r="AI33" s="1115"/>
      <c r="AJ33" s="1116"/>
      <c r="AK33" s="1075">
        <v>3703</v>
      </c>
      <c r="AL33" s="1066"/>
      <c r="AM33" s="1066"/>
      <c r="AN33" s="1066"/>
      <c r="AO33" s="1066"/>
      <c r="AP33" s="1066">
        <v>64430</v>
      </c>
      <c r="AQ33" s="1066"/>
      <c r="AR33" s="1066"/>
      <c r="AS33" s="1066"/>
      <c r="AT33" s="1066"/>
      <c r="AU33" s="1066">
        <v>37627</v>
      </c>
      <c r="AV33" s="1066"/>
      <c r="AW33" s="1066"/>
      <c r="AX33" s="1066"/>
      <c r="AY33" s="1066"/>
      <c r="AZ33" s="1137" t="s">
        <v>589</v>
      </c>
      <c r="BA33" s="1137"/>
      <c r="BB33" s="1137"/>
      <c r="BC33" s="1137"/>
      <c r="BD33" s="1137"/>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t="s">
        <v>413</v>
      </c>
      <c r="C34" s="1133"/>
      <c r="D34" s="1133"/>
      <c r="E34" s="1133"/>
      <c r="F34" s="1133"/>
      <c r="G34" s="1133"/>
      <c r="H34" s="1133"/>
      <c r="I34" s="1133"/>
      <c r="J34" s="1133"/>
      <c r="K34" s="1133"/>
      <c r="L34" s="1133"/>
      <c r="M34" s="1133"/>
      <c r="N34" s="1133"/>
      <c r="O34" s="1133"/>
      <c r="P34" s="1134"/>
      <c r="Q34" s="1138">
        <v>495</v>
      </c>
      <c r="R34" s="1139"/>
      <c r="S34" s="1139"/>
      <c r="T34" s="1139"/>
      <c r="U34" s="1139"/>
      <c r="V34" s="1139">
        <v>495</v>
      </c>
      <c r="W34" s="1139"/>
      <c r="X34" s="1139"/>
      <c r="Y34" s="1139"/>
      <c r="Z34" s="1139"/>
      <c r="AA34" s="1139" t="s">
        <v>589</v>
      </c>
      <c r="AB34" s="1139"/>
      <c r="AC34" s="1139"/>
      <c r="AD34" s="1139"/>
      <c r="AE34" s="1140"/>
      <c r="AF34" s="1114" t="s">
        <v>128</v>
      </c>
      <c r="AG34" s="1115"/>
      <c r="AH34" s="1115"/>
      <c r="AI34" s="1115"/>
      <c r="AJ34" s="1116"/>
      <c r="AK34" s="1075">
        <v>222</v>
      </c>
      <c r="AL34" s="1066"/>
      <c r="AM34" s="1066"/>
      <c r="AN34" s="1066"/>
      <c r="AO34" s="1066"/>
      <c r="AP34" s="1066">
        <v>1484</v>
      </c>
      <c r="AQ34" s="1066"/>
      <c r="AR34" s="1066"/>
      <c r="AS34" s="1066"/>
      <c r="AT34" s="1066"/>
      <c r="AU34" s="1066">
        <v>1284</v>
      </c>
      <c r="AV34" s="1066"/>
      <c r="AW34" s="1066"/>
      <c r="AX34" s="1066"/>
      <c r="AY34" s="1066"/>
      <c r="AZ34" s="1137" t="s">
        <v>589</v>
      </c>
      <c r="BA34" s="1137"/>
      <c r="BB34" s="1137"/>
      <c r="BC34" s="1137"/>
      <c r="BD34" s="1137"/>
      <c r="BE34" s="1127" t="s">
        <v>414</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t="s">
        <v>415</v>
      </c>
      <c r="C35" s="1133"/>
      <c r="D35" s="1133"/>
      <c r="E35" s="1133"/>
      <c r="F35" s="1133"/>
      <c r="G35" s="1133"/>
      <c r="H35" s="1133"/>
      <c r="I35" s="1133"/>
      <c r="J35" s="1133"/>
      <c r="K35" s="1133"/>
      <c r="L35" s="1133"/>
      <c r="M35" s="1133"/>
      <c r="N35" s="1133"/>
      <c r="O35" s="1133"/>
      <c r="P35" s="1134"/>
      <c r="Q35" s="1138">
        <v>521</v>
      </c>
      <c r="R35" s="1139"/>
      <c r="S35" s="1139"/>
      <c r="T35" s="1139"/>
      <c r="U35" s="1139"/>
      <c r="V35" s="1139">
        <v>421</v>
      </c>
      <c r="W35" s="1139"/>
      <c r="X35" s="1139"/>
      <c r="Y35" s="1139"/>
      <c r="Z35" s="1139"/>
      <c r="AA35" s="1139">
        <v>100</v>
      </c>
      <c r="AB35" s="1139"/>
      <c r="AC35" s="1139"/>
      <c r="AD35" s="1139"/>
      <c r="AE35" s="1140"/>
      <c r="AF35" s="1114" t="s">
        <v>128</v>
      </c>
      <c r="AG35" s="1115"/>
      <c r="AH35" s="1115"/>
      <c r="AI35" s="1115"/>
      <c r="AJ35" s="1116"/>
      <c r="AK35" s="1075">
        <v>244</v>
      </c>
      <c r="AL35" s="1066"/>
      <c r="AM35" s="1066"/>
      <c r="AN35" s="1066"/>
      <c r="AO35" s="1066"/>
      <c r="AP35" s="1066">
        <v>2554</v>
      </c>
      <c r="AQ35" s="1066"/>
      <c r="AR35" s="1066"/>
      <c r="AS35" s="1066"/>
      <c r="AT35" s="1066"/>
      <c r="AU35" s="1066" t="s">
        <v>589</v>
      </c>
      <c r="AV35" s="1066"/>
      <c r="AW35" s="1066"/>
      <c r="AX35" s="1066"/>
      <c r="AY35" s="1066"/>
      <c r="AZ35" s="1137" t="s">
        <v>589</v>
      </c>
      <c r="BA35" s="1137"/>
      <c r="BB35" s="1137"/>
      <c r="BC35" s="1137"/>
      <c r="BD35" s="1137"/>
      <c r="BE35" s="1127" t="s">
        <v>414</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416</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394</v>
      </c>
      <c r="B63" s="1039" t="s">
        <v>417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22307</v>
      </c>
      <c r="AG63" s="1054"/>
      <c r="AH63" s="1054"/>
      <c r="AI63" s="1054"/>
      <c r="AJ63" s="1125"/>
      <c r="AK63" s="1126"/>
      <c r="AL63" s="1058"/>
      <c r="AM63" s="1058"/>
      <c r="AN63" s="1058"/>
      <c r="AO63" s="1058"/>
      <c r="AP63" s="1054">
        <v>99547</v>
      </c>
      <c r="AQ63" s="1054"/>
      <c r="AR63" s="1054"/>
      <c r="AS63" s="1054"/>
      <c r="AT63" s="1054"/>
      <c r="AU63" s="1054">
        <v>49071</v>
      </c>
      <c r="AV63" s="1054"/>
      <c r="AW63" s="1054"/>
      <c r="AX63" s="1054"/>
      <c r="AY63" s="1054"/>
      <c r="AZ63" s="1120"/>
      <c r="BA63" s="1120"/>
      <c r="BB63" s="1120"/>
      <c r="BC63" s="1120"/>
      <c r="BD63" s="1120"/>
      <c r="BE63" s="1055"/>
      <c r="BF63" s="1055"/>
      <c r="BG63" s="1055"/>
      <c r="BH63" s="1055"/>
      <c r="BI63" s="1056"/>
      <c r="BJ63" s="1121" t="s">
        <v>418</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420</v>
      </c>
      <c r="B66" s="1091"/>
      <c r="C66" s="1091"/>
      <c r="D66" s="1091"/>
      <c r="E66" s="1091"/>
      <c r="F66" s="1091"/>
      <c r="G66" s="1091"/>
      <c r="H66" s="1091"/>
      <c r="I66" s="1091"/>
      <c r="J66" s="1091"/>
      <c r="K66" s="1091"/>
      <c r="L66" s="1091"/>
      <c r="M66" s="1091"/>
      <c r="N66" s="1091"/>
      <c r="O66" s="1091"/>
      <c r="P66" s="1092"/>
      <c r="Q66" s="1096" t="s">
        <v>398</v>
      </c>
      <c r="R66" s="1097"/>
      <c r="S66" s="1097"/>
      <c r="T66" s="1097"/>
      <c r="U66" s="1098"/>
      <c r="V66" s="1096" t="s">
        <v>399</v>
      </c>
      <c r="W66" s="1097"/>
      <c r="X66" s="1097"/>
      <c r="Y66" s="1097"/>
      <c r="Z66" s="1098"/>
      <c r="AA66" s="1096" t="s">
        <v>400</v>
      </c>
      <c r="AB66" s="1097"/>
      <c r="AC66" s="1097"/>
      <c r="AD66" s="1097"/>
      <c r="AE66" s="1098"/>
      <c r="AF66" s="1102" t="s">
        <v>421</v>
      </c>
      <c r="AG66" s="1103"/>
      <c r="AH66" s="1103"/>
      <c r="AI66" s="1103"/>
      <c r="AJ66" s="1104"/>
      <c r="AK66" s="1096" t="s">
        <v>402</v>
      </c>
      <c r="AL66" s="1091"/>
      <c r="AM66" s="1091"/>
      <c r="AN66" s="1091"/>
      <c r="AO66" s="1092"/>
      <c r="AP66" s="1096" t="s">
        <v>422</v>
      </c>
      <c r="AQ66" s="1097"/>
      <c r="AR66" s="1097"/>
      <c r="AS66" s="1097"/>
      <c r="AT66" s="1098"/>
      <c r="AU66" s="1096" t="s">
        <v>423</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591</v>
      </c>
      <c r="C68" s="1081"/>
      <c r="D68" s="1081"/>
      <c r="E68" s="1081"/>
      <c r="F68" s="1081"/>
      <c r="G68" s="1081"/>
      <c r="H68" s="1081"/>
      <c r="I68" s="1081"/>
      <c r="J68" s="1081"/>
      <c r="K68" s="1081"/>
      <c r="L68" s="1081"/>
      <c r="M68" s="1081"/>
      <c r="N68" s="1081"/>
      <c r="O68" s="1081"/>
      <c r="P68" s="1082"/>
      <c r="Q68" s="1083">
        <v>11</v>
      </c>
      <c r="R68" s="1077"/>
      <c r="S68" s="1077"/>
      <c r="T68" s="1077"/>
      <c r="U68" s="1077"/>
      <c r="V68" s="1077">
        <v>10</v>
      </c>
      <c r="W68" s="1077"/>
      <c r="X68" s="1077"/>
      <c r="Y68" s="1077"/>
      <c r="Z68" s="1077"/>
      <c r="AA68" s="1077">
        <v>1</v>
      </c>
      <c r="AB68" s="1077"/>
      <c r="AC68" s="1077"/>
      <c r="AD68" s="1077"/>
      <c r="AE68" s="1077"/>
      <c r="AF68" s="1077">
        <v>1</v>
      </c>
      <c r="AG68" s="1077"/>
      <c r="AH68" s="1077"/>
      <c r="AI68" s="1077"/>
      <c r="AJ68" s="1077"/>
      <c r="AK68" s="1077" t="s">
        <v>589</v>
      </c>
      <c r="AL68" s="1077"/>
      <c r="AM68" s="1077"/>
      <c r="AN68" s="1077"/>
      <c r="AO68" s="1077"/>
      <c r="AP68" s="1077" t="s">
        <v>589</v>
      </c>
      <c r="AQ68" s="1077"/>
      <c r="AR68" s="1077"/>
      <c r="AS68" s="1077"/>
      <c r="AT68" s="1077"/>
      <c r="AU68" s="1077" t="s">
        <v>594</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592</v>
      </c>
      <c r="C69" s="1070"/>
      <c r="D69" s="1070"/>
      <c r="E69" s="1070"/>
      <c r="F69" s="1070"/>
      <c r="G69" s="1070"/>
      <c r="H69" s="1070"/>
      <c r="I69" s="1070"/>
      <c r="J69" s="1070"/>
      <c r="K69" s="1070"/>
      <c r="L69" s="1070"/>
      <c r="M69" s="1070"/>
      <c r="N69" s="1070"/>
      <c r="O69" s="1070"/>
      <c r="P69" s="1071"/>
      <c r="Q69" s="1072">
        <v>1598</v>
      </c>
      <c r="R69" s="1066"/>
      <c r="S69" s="1066"/>
      <c r="T69" s="1066"/>
      <c r="U69" s="1066"/>
      <c r="V69" s="1066">
        <v>1483</v>
      </c>
      <c r="W69" s="1066"/>
      <c r="X69" s="1066"/>
      <c r="Y69" s="1066"/>
      <c r="Z69" s="1066"/>
      <c r="AA69" s="1066">
        <v>115</v>
      </c>
      <c r="AB69" s="1066"/>
      <c r="AC69" s="1066"/>
      <c r="AD69" s="1066"/>
      <c r="AE69" s="1066"/>
      <c r="AF69" s="1066">
        <v>115</v>
      </c>
      <c r="AG69" s="1066"/>
      <c r="AH69" s="1066"/>
      <c r="AI69" s="1066"/>
      <c r="AJ69" s="1066"/>
      <c r="AK69" s="1066" t="s">
        <v>589</v>
      </c>
      <c r="AL69" s="1066"/>
      <c r="AM69" s="1066"/>
      <c r="AN69" s="1066"/>
      <c r="AO69" s="1066"/>
      <c r="AP69" s="1066" t="s">
        <v>589</v>
      </c>
      <c r="AQ69" s="1066"/>
      <c r="AR69" s="1066"/>
      <c r="AS69" s="1066"/>
      <c r="AT69" s="1066"/>
      <c r="AU69" s="1066" t="s">
        <v>589</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593</v>
      </c>
      <c r="C70" s="1070"/>
      <c r="D70" s="1070"/>
      <c r="E70" s="1070"/>
      <c r="F70" s="1070"/>
      <c r="G70" s="1070"/>
      <c r="H70" s="1070"/>
      <c r="I70" s="1070"/>
      <c r="J70" s="1070"/>
      <c r="K70" s="1070"/>
      <c r="L70" s="1070"/>
      <c r="M70" s="1070"/>
      <c r="N70" s="1070"/>
      <c r="O70" s="1070"/>
      <c r="P70" s="1071"/>
      <c r="Q70" s="1072">
        <v>896695</v>
      </c>
      <c r="R70" s="1066"/>
      <c r="S70" s="1066"/>
      <c r="T70" s="1066"/>
      <c r="U70" s="1066"/>
      <c r="V70" s="1066">
        <v>845698</v>
      </c>
      <c r="W70" s="1066"/>
      <c r="X70" s="1066"/>
      <c r="Y70" s="1066"/>
      <c r="Z70" s="1066"/>
      <c r="AA70" s="1066">
        <v>50997</v>
      </c>
      <c r="AB70" s="1066"/>
      <c r="AC70" s="1066"/>
      <c r="AD70" s="1066"/>
      <c r="AE70" s="1066"/>
      <c r="AF70" s="1066">
        <v>50997</v>
      </c>
      <c r="AG70" s="1066"/>
      <c r="AH70" s="1066"/>
      <c r="AI70" s="1066"/>
      <c r="AJ70" s="1066"/>
      <c r="AK70" s="1066">
        <v>1</v>
      </c>
      <c r="AL70" s="1066"/>
      <c r="AM70" s="1066"/>
      <c r="AN70" s="1066"/>
      <c r="AO70" s="1066"/>
      <c r="AP70" s="1066" t="s">
        <v>595</v>
      </c>
      <c r="AQ70" s="1066"/>
      <c r="AR70" s="1066"/>
      <c r="AS70" s="1066"/>
      <c r="AT70" s="1066"/>
      <c r="AU70" s="1066" t="s">
        <v>589</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394</v>
      </c>
      <c r="B88" s="1039" t="s">
        <v>424</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51113</v>
      </c>
      <c r="AG88" s="1054"/>
      <c r="AH88" s="1054"/>
      <c r="AI88" s="1054"/>
      <c r="AJ88" s="1054"/>
      <c r="AK88" s="1058"/>
      <c r="AL88" s="1058"/>
      <c r="AM88" s="1058"/>
      <c r="AN88" s="1058"/>
      <c r="AO88" s="1058"/>
      <c r="AP88" s="1054" t="s">
        <v>589</v>
      </c>
      <c r="AQ88" s="1054"/>
      <c r="AR88" s="1054"/>
      <c r="AS88" s="1054"/>
      <c r="AT88" s="1054"/>
      <c r="AU88" s="1054" t="s">
        <v>589</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425</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143</v>
      </c>
      <c r="CS102" s="1046"/>
      <c r="CT102" s="1046"/>
      <c r="CU102" s="1046"/>
      <c r="CV102" s="1047"/>
      <c r="CW102" s="1045">
        <v>751</v>
      </c>
      <c r="CX102" s="1046"/>
      <c r="CY102" s="1046"/>
      <c r="CZ102" s="1046"/>
      <c r="DA102" s="1047"/>
      <c r="DB102" s="1045">
        <v>500</v>
      </c>
      <c r="DC102" s="1046"/>
      <c r="DD102" s="1046"/>
      <c r="DE102" s="1046"/>
      <c r="DF102" s="1047"/>
      <c r="DG102" s="1045">
        <v>1032</v>
      </c>
      <c r="DH102" s="1046"/>
      <c r="DI102" s="1046"/>
      <c r="DJ102" s="1046"/>
      <c r="DK102" s="1047"/>
      <c r="DL102" s="1045" t="s">
        <v>597</v>
      </c>
      <c r="DM102" s="1046"/>
      <c r="DN102" s="1046"/>
      <c r="DO102" s="1046"/>
      <c r="DP102" s="1047"/>
      <c r="DQ102" s="1045" t="s">
        <v>597</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426</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427</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430</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431</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432</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433</v>
      </c>
      <c r="AB109" s="989"/>
      <c r="AC109" s="989"/>
      <c r="AD109" s="989"/>
      <c r="AE109" s="990"/>
      <c r="AF109" s="991" t="s">
        <v>434</v>
      </c>
      <c r="AG109" s="989"/>
      <c r="AH109" s="989"/>
      <c r="AI109" s="989"/>
      <c r="AJ109" s="990"/>
      <c r="AK109" s="991" t="s">
        <v>305</v>
      </c>
      <c r="AL109" s="989"/>
      <c r="AM109" s="989"/>
      <c r="AN109" s="989"/>
      <c r="AO109" s="990"/>
      <c r="AP109" s="991" t="s">
        <v>435</v>
      </c>
      <c r="AQ109" s="989"/>
      <c r="AR109" s="989"/>
      <c r="AS109" s="989"/>
      <c r="AT109" s="1020"/>
      <c r="AU109" s="988" t="s">
        <v>432</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433</v>
      </c>
      <c r="BR109" s="989"/>
      <c r="BS109" s="989"/>
      <c r="BT109" s="989"/>
      <c r="BU109" s="990"/>
      <c r="BV109" s="991" t="s">
        <v>434</v>
      </c>
      <c r="BW109" s="989"/>
      <c r="BX109" s="989"/>
      <c r="BY109" s="989"/>
      <c r="BZ109" s="990"/>
      <c r="CA109" s="991" t="s">
        <v>305</v>
      </c>
      <c r="CB109" s="989"/>
      <c r="CC109" s="989"/>
      <c r="CD109" s="989"/>
      <c r="CE109" s="990"/>
      <c r="CF109" s="1027" t="s">
        <v>435</v>
      </c>
      <c r="CG109" s="1027"/>
      <c r="CH109" s="1027"/>
      <c r="CI109" s="1027"/>
      <c r="CJ109" s="1027"/>
      <c r="CK109" s="991" t="s">
        <v>436</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433</v>
      </c>
      <c r="DH109" s="989"/>
      <c r="DI109" s="989"/>
      <c r="DJ109" s="989"/>
      <c r="DK109" s="990"/>
      <c r="DL109" s="991" t="s">
        <v>434</v>
      </c>
      <c r="DM109" s="989"/>
      <c r="DN109" s="989"/>
      <c r="DO109" s="989"/>
      <c r="DP109" s="990"/>
      <c r="DQ109" s="991" t="s">
        <v>305</v>
      </c>
      <c r="DR109" s="989"/>
      <c r="DS109" s="989"/>
      <c r="DT109" s="989"/>
      <c r="DU109" s="990"/>
      <c r="DV109" s="991" t="s">
        <v>435</v>
      </c>
      <c r="DW109" s="989"/>
      <c r="DX109" s="989"/>
      <c r="DY109" s="989"/>
      <c r="DZ109" s="1020"/>
    </row>
    <row r="110" spans="1:131" s="248" customFormat="1" ht="26.25" customHeight="1" x14ac:dyDescent="0.2">
      <c r="A110" s="891" t="s">
        <v>437</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6175546</v>
      </c>
      <c r="AB110" s="982"/>
      <c r="AC110" s="982"/>
      <c r="AD110" s="982"/>
      <c r="AE110" s="983"/>
      <c r="AF110" s="984">
        <v>6367714</v>
      </c>
      <c r="AG110" s="982"/>
      <c r="AH110" s="982"/>
      <c r="AI110" s="982"/>
      <c r="AJ110" s="983"/>
      <c r="AK110" s="984">
        <v>6460906</v>
      </c>
      <c r="AL110" s="982"/>
      <c r="AM110" s="982"/>
      <c r="AN110" s="982"/>
      <c r="AO110" s="983"/>
      <c r="AP110" s="985">
        <v>9.1</v>
      </c>
      <c r="AQ110" s="986"/>
      <c r="AR110" s="986"/>
      <c r="AS110" s="986"/>
      <c r="AT110" s="987"/>
      <c r="AU110" s="1021" t="s">
        <v>73</v>
      </c>
      <c r="AV110" s="1022"/>
      <c r="AW110" s="1022"/>
      <c r="AX110" s="1022"/>
      <c r="AY110" s="1022"/>
      <c r="AZ110" s="947" t="s">
        <v>438</v>
      </c>
      <c r="BA110" s="892"/>
      <c r="BB110" s="892"/>
      <c r="BC110" s="892"/>
      <c r="BD110" s="892"/>
      <c r="BE110" s="892"/>
      <c r="BF110" s="892"/>
      <c r="BG110" s="892"/>
      <c r="BH110" s="892"/>
      <c r="BI110" s="892"/>
      <c r="BJ110" s="892"/>
      <c r="BK110" s="892"/>
      <c r="BL110" s="892"/>
      <c r="BM110" s="892"/>
      <c r="BN110" s="892"/>
      <c r="BO110" s="892"/>
      <c r="BP110" s="893"/>
      <c r="BQ110" s="948">
        <v>60700492</v>
      </c>
      <c r="BR110" s="929"/>
      <c r="BS110" s="929"/>
      <c r="BT110" s="929"/>
      <c r="BU110" s="929"/>
      <c r="BV110" s="929">
        <v>62665743</v>
      </c>
      <c r="BW110" s="929"/>
      <c r="BX110" s="929"/>
      <c r="BY110" s="929"/>
      <c r="BZ110" s="929"/>
      <c r="CA110" s="929">
        <v>62362268</v>
      </c>
      <c r="CB110" s="929"/>
      <c r="CC110" s="929"/>
      <c r="CD110" s="929"/>
      <c r="CE110" s="929"/>
      <c r="CF110" s="953">
        <v>87.9</v>
      </c>
      <c r="CG110" s="954"/>
      <c r="CH110" s="954"/>
      <c r="CI110" s="954"/>
      <c r="CJ110" s="954"/>
      <c r="CK110" s="1017" t="s">
        <v>439</v>
      </c>
      <c r="CL110" s="903"/>
      <c r="CM110" s="978" t="s">
        <v>440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v>2684933</v>
      </c>
      <c r="DH110" s="929"/>
      <c r="DI110" s="929"/>
      <c r="DJ110" s="929"/>
      <c r="DK110" s="929"/>
      <c r="DL110" s="929">
        <v>3452430</v>
      </c>
      <c r="DM110" s="929"/>
      <c r="DN110" s="929"/>
      <c r="DO110" s="929"/>
      <c r="DP110" s="929"/>
      <c r="DQ110" s="929">
        <v>4035841</v>
      </c>
      <c r="DR110" s="929"/>
      <c r="DS110" s="929"/>
      <c r="DT110" s="929"/>
      <c r="DU110" s="929"/>
      <c r="DV110" s="930">
        <v>5.7</v>
      </c>
      <c r="DW110" s="930"/>
      <c r="DX110" s="930"/>
      <c r="DY110" s="930"/>
      <c r="DZ110" s="931"/>
    </row>
    <row r="111" spans="1:131" s="248" customFormat="1" ht="26.25" customHeight="1" x14ac:dyDescent="0.2">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128</v>
      </c>
      <c r="AB111" s="1010"/>
      <c r="AC111" s="1010"/>
      <c r="AD111" s="1010"/>
      <c r="AE111" s="1011"/>
      <c r="AF111" s="1012" t="s">
        <v>418</v>
      </c>
      <c r="AG111" s="1010"/>
      <c r="AH111" s="1010"/>
      <c r="AI111" s="1010"/>
      <c r="AJ111" s="1011"/>
      <c r="AK111" s="1012" t="s">
        <v>128</v>
      </c>
      <c r="AL111" s="1010"/>
      <c r="AM111" s="1010"/>
      <c r="AN111" s="1010"/>
      <c r="AO111" s="1011"/>
      <c r="AP111" s="1013" t="s">
        <v>128</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v>4011123</v>
      </c>
      <c r="BR111" s="901"/>
      <c r="BS111" s="901"/>
      <c r="BT111" s="901"/>
      <c r="BU111" s="901"/>
      <c r="BV111" s="901">
        <v>4391207</v>
      </c>
      <c r="BW111" s="901"/>
      <c r="BX111" s="901"/>
      <c r="BY111" s="901"/>
      <c r="BZ111" s="901"/>
      <c r="CA111" s="901">
        <v>5254421</v>
      </c>
      <c r="CB111" s="901"/>
      <c r="CC111" s="901"/>
      <c r="CD111" s="901"/>
      <c r="CE111" s="901"/>
      <c r="CF111" s="962">
        <v>7.4</v>
      </c>
      <c r="CG111" s="963"/>
      <c r="CH111" s="963"/>
      <c r="CI111" s="963"/>
      <c r="CJ111" s="963"/>
      <c r="CK111" s="1018"/>
      <c r="CL111" s="905"/>
      <c r="CM111" s="908" t="s">
        <v>443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128</v>
      </c>
      <c r="DH111" s="901"/>
      <c r="DI111" s="901"/>
      <c r="DJ111" s="901"/>
      <c r="DK111" s="901"/>
      <c r="DL111" s="901" t="s">
        <v>128</v>
      </c>
      <c r="DM111" s="901"/>
      <c r="DN111" s="901"/>
      <c r="DO111" s="901"/>
      <c r="DP111" s="901"/>
      <c r="DQ111" s="901" t="s">
        <v>128</v>
      </c>
      <c r="DR111" s="901"/>
      <c r="DS111" s="901"/>
      <c r="DT111" s="901"/>
      <c r="DU111" s="901"/>
      <c r="DV111" s="878" t="s">
        <v>128</v>
      </c>
      <c r="DW111" s="878"/>
      <c r="DX111" s="878"/>
      <c r="DY111" s="878"/>
      <c r="DZ111" s="879"/>
    </row>
    <row r="112" spans="1:131" s="248" customFormat="1" ht="26.25" customHeight="1" x14ac:dyDescent="0.2">
      <c r="A112" s="1003" t="s">
        <v>444</v>
      </c>
      <c r="B112" s="1004"/>
      <c r="C112" s="834" t="s">
        <v>445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418</v>
      </c>
      <c r="AB112" s="864"/>
      <c r="AC112" s="864"/>
      <c r="AD112" s="864"/>
      <c r="AE112" s="865"/>
      <c r="AF112" s="866" t="s">
        <v>128</v>
      </c>
      <c r="AG112" s="864"/>
      <c r="AH112" s="864"/>
      <c r="AI112" s="864"/>
      <c r="AJ112" s="865"/>
      <c r="AK112" s="866" t="s">
        <v>128</v>
      </c>
      <c r="AL112" s="864"/>
      <c r="AM112" s="864"/>
      <c r="AN112" s="864"/>
      <c r="AO112" s="865"/>
      <c r="AP112" s="911" t="s">
        <v>128</v>
      </c>
      <c r="AQ112" s="912"/>
      <c r="AR112" s="912"/>
      <c r="AS112" s="912"/>
      <c r="AT112" s="913"/>
      <c r="AU112" s="1023"/>
      <c r="AV112" s="1024"/>
      <c r="AW112" s="1024"/>
      <c r="AX112" s="1024"/>
      <c r="AY112" s="1024"/>
      <c r="AZ112" s="899" t="s">
        <v>446</v>
      </c>
      <c r="BA112" s="834"/>
      <c r="BB112" s="834"/>
      <c r="BC112" s="834"/>
      <c r="BD112" s="834"/>
      <c r="BE112" s="834"/>
      <c r="BF112" s="834"/>
      <c r="BG112" s="834"/>
      <c r="BH112" s="834"/>
      <c r="BI112" s="834"/>
      <c r="BJ112" s="834"/>
      <c r="BK112" s="834"/>
      <c r="BL112" s="834"/>
      <c r="BM112" s="834"/>
      <c r="BN112" s="834"/>
      <c r="BO112" s="834"/>
      <c r="BP112" s="835"/>
      <c r="BQ112" s="900">
        <v>47918955</v>
      </c>
      <c r="BR112" s="901"/>
      <c r="BS112" s="901"/>
      <c r="BT112" s="901"/>
      <c r="BU112" s="901"/>
      <c r="BV112" s="901">
        <v>49941028</v>
      </c>
      <c r="BW112" s="901"/>
      <c r="BX112" s="901"/>
      <c r="BY112" s="901"/>
      <c r="BZ112" s="901"/>
      <c r="CA112" s="901">
        <v>49071268</v>
      </c>
      <c r="CB112" s="901"/>
      <c r="CC112" s="901"/>
      <c r="CD112" s="901"/>
      <c r="CE112" s="901"/>
      <c r="CF112" s="962">
        <v>69.099999999999994</v>
      </c>
      <c r="CG112" s="963"/>
      <c r="CH112" s="963"/>
      <c r="CI112" s="963"/>
      <c r="CJ112" s="963"/>
      <c r="CK112" s="1018"/>
      <c r="CL112" s="905"/>
      <c r="CM112" s="908" t="s">
        <v>447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128</v>
      </c>
      <c r="DH112" s="901"/>
      <c r="DI112" s="901"/>
      <c r="DJ112" s="901"/>
      <c r="DK112" s="901"/>
      <c r="DL112" s="901" t="s">
        <v>128</v>
      </c>
      <c r="DM112" s="901"/>
      <c r="DN112" s="901"/>
      <c r="DO112" s="901"/>
      <c r="DP112" s="901"/>
      <c r="DQ112" s="901" t="s">
        <v>128</v>
      </c>
      <c r="DR112" s="901"/>
      <c r="DS112" s="901"/>
      <c r="DT112" s="901"/>
      <c r="DU112" s="901"/>
      <c r="DV112" s="878" t="s">
        <v>128</v>
      </c>
      <c r="DW112" s="878"/>
      <c r="DX112" s="878"/>
      <c r="DY112" s="878"/>
      <c r="DZ112" s="879"/>
    </row>
    <row r="113" spans="1:130" s="248" customFormat="1" ht="26.25" customHeight="1" x14ac:dyDescent="0.2">
      <c r="A113" s="1005"/>
      <c r="B113" s="1006"/>
      <c r="C113" s="834" t="s">
        <v>448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3680895</v>
      </c>
      <c r="AB113" s="1010"/>
      <c r="AC113" s="1010"/>
      <c r="AD113" s="1010"/>
      <c r="AE113" s="1011"/>
      <c r="AF113" s="1012">
        <v>3710139</v>
      </c>
      <c r="AG113" s="1010"/>
      <c r="AH113" s="1010"/>
      <c r="AI113" s="1010"/>
      <c r="AJ113" s="1011"/>
      <c r="AK113" s="1012">
        <v>3600240</v>
      </c>
      <c r="AL113" s="1010"/>
      <c r="AM113" s="1010"/>
      <c r="AN113" s="1010"/>
      <c r="AO113" s="1011"/>
      <c r="AP113" s="1013">
        <v>5.0999999999999996</v>
      </c>
      <c r="AQ113" s="1014"/>
      <c r="AR113" s="1014"/>
      <c r="AS113" s="1014"/>
      <c r="AT113" s="1015"/>
      <c r="AU113" s="1023"/>
      <c r="AV113" s="1024"/>
      <c r="AW113" s="1024"/>
      <c r="AX113" s="1024"/>
      <c r="AY113" s="1024"/>
      <c r="AZ113" s="899" t="s">
        <v>449</v>
      </c>
      <c r="BA113" s="834"/>
      <c r="BB113" s="834"/>
      <c r="BC113" s="834"/>
      <c r="BD113" s="834"/>
      <c r="BE113" s="834"/>
      <c r="BF113" s="834"/>
      <c r="BG113" s="834"/>
      <c r="BH113" s="834"/>
      <c r="BI113" s="834"/>
      <c r="BJ113" s="834"/>
      <c r="BK113" s="834"/>
      <c r="BL113" s="834"/>
      <c r="BM113" s="834"/>
      <c r="BN113" s="834"/>
      <c r="BO113" s="834"/>
      <c r="BP113" s="835"/>
      <c r="BQ113" s="900" t="s">
        <v>128</v>
      </c>
      <c r="BR113" s="901"/>
      <c r="BS113" s="901"/>
      <c r="BT113" s="901"/>
      <c r="BU113" s="901"/>
      <c r="BV113" s="901" t="s">
        <v>128</v>
      </c>
      <c r="BW113" s="901"/>
      <c r="BX113" s="901"/>
      <c r="BY113" s="901"/>
      <c r="BZ113" s="901"/>
      <c r="CA113" s="901" t="s">
        <v>128</v>
      </c>
      <c r="CB113" s="901"/>
      <c r="CC113" s="901"/>
      <c r="CD113" s="901"/>
      <c r="CE113" s="901"/>
      <c r="CF113" s="962" t="s">
        <v>128</v>
      </c>
      <c r="CG113" s="963"/>
      <c r="CH113" s="963"/>
      <c r="CI113" s="963"/>
      <c r="CJ113" s="963"/>
      <c r="CK113" s="1018"/>
      <c r="CL113" s="905"/>
      <c r="CM113" s="908" t="s">
        <v>450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418</v>
      </c>
      <c r="DH113" s="864"/>
      <c r="DI113" s="864"/>
      <c r="DJ113" s="864"/>
      <c r="DK113" s="865"/>
      <c r="DL113" s="866" t="s">
        <v>418</v>
      </c>
      <c r="DM113" s="864"/>
      <c r="DN113" s="864"/>
      <c r="DO113" s="864"/>
      <c r="DP113" s="865"/>
      <c r="DQ113" s="866" t="s">
        <v>128</v>
      </c>
      <c r="DR113" s="864"/>
      <c r="DS113" s="864"/>
      <c r="DT113" s="864"/>
      <c r="DU113" s="865"/>
      <c r="DV113" s="911" t="s">
        <v>128</v>
      </c>
      <c r="DW113" s="912"/>
      <c r="DX113" s="912"/>
      <c r="DY113" s="912"/>
      <c r="DZ113" s="913"/>
    </row>
    <row r="114" spans="1:130" s="248" customFormat="1" ht="26.25" customHeight="1" x14ac:dyDescent="0.2">
      <c r="A114" s="1005"/>
      <c r="B114" s="1006"/>
      <c r="C114" s="834" t="s">
        <v>451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128</v>
      </c>
      <c r="AB114" s="864"/>
      <c r="AC114" s="864"/>
      <c r="AD114" s="864"/>
      <c r="AE114" s="865"/>
      <c r="AF114" s="866" t="s">
        <v>128</v>
      </c>
      <c r="AG114" s="864"/>
      <c r="AH114" s="864"/>
      <c r="AI114" s="864"/>
      <c r="AJ114" s="865"/>
      <c r="AK114" s="866" t="s">
        <v>128</v>
      </c>
      <c r="AL114" s="864"/>
      <c r="AM114" s="864"/>
      <c r="AN114" s="864"/>
      <c r="AO114" s="865"/>
      <c r="AP114" s="911" t="s">
        <v>128</v>
      </c>
      <c r="AQ114" s="912"/>
      <c r="AR114" s="912"/>
      <c r="AS114" s="912"/>
      <c r="AT114" s="913"/>
      <c r="AU114" s="1023"/>
      <c r="AV114" s="1024"/>
      <c r="AW114" s="1024"/>
      <c r="AX114" s="1024"/>
      <c r="AY114" s="1024"/>
      <c r="AZ114" s="899" t="s">
        <v>452</v>
      </c>
      <c r="BA114" s="834"/>
      <c r="BB114" s="834"/>
      <c r="BC114" s="834"/>
      <c r="BD114" s="834"/>
      <c r="BE114" s="834"/>
      <c r="BF114" s="834"/>
      <c r="BG114" s="834"/>
      <c r="BH114" s="834"/>
      <c r="BI114" s="834"/>
      <c r="BJ114" s="834"/>
      <c r="BK114" s="834"/>
      <c r="BL114" s="834"/>
      <c r="BM114" s="834"/>
      <c r="BN114" s="834"/>
      <c r="BO114" s="834"/>
      <c r="BP114" s="835"/>
      <c r="BQ114" s="900">
        <v>14230296</v>
      </c>
      <c r="BR114" s="901"/>
      <c r="BS114" s="901"/>
      <c r="BT114" s="901"/>
      <c r="BU114" s="901"/>
      <c r="BV114" s="901">
        <v>14143469</v>
      </c>
      <c r="BW114" s="901"/>
      <c r="BX114" s="901"/>
      <c r="BY114" s="901"/>
      <c r="BZ114" s="901"/>
      <c r="CA114" s="901">
        <v>13983703</v>
      </c>
      <c r="CB114" s="901"/>
      <c r="CC114" s="901"/>
      <c r="CD114" s="901"/>
      <c r="CE114" s="901"/>
      <c r="CF114" s="962">
        <v>19.7</v>
      </c>
      <c r="CG114" s="963"/>
      <c r="CH114" s="963"/>
      <c r="CI114" s="963"/>
      <c r="CJ114" s="963"/>
      <c r="CK114" s="1018"/>
      <c r="CL114" s="905"/>
      <c r="CM114" s="908" t="s">
        <v>453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128</v>
      </c>
      <c r="DH114" s="864"/>
      <c r="DI114" s="864"/>
      <c r="DJ114" s="864"/>
      <c r="DK114" s="865"/>
      <c r="DL114" s="866" t="s">
        <v>418</v>
      </c>
      <c r="DM114" s="864"/>
      <c r="DN114" s="864"/>
      <c r="DO114" s="864"/>
      <c r="DP114" s="865"/>
      <c r="DQ114" s="866" t="s">
        <v>128</v>
      </c>
      <c r="DR114" s="864"/>
      <c r="DS114" s="864"/>
      <c r="DT114" s="864"/>
      <c r="DU114" s="865"/>
      <c r="DV114" s="911" t="s">
        <v>128</v>
      </c>
      <c r="DW114" s="912"/>
      <c r="DX114" s="912"/>
      <c r="DY114" s="912"/>
      <c r="DZ114" s="913"/>
    </row>
    <row r="115" spans="1:130" s="248" customFormat="1" ht="26.25" customHeight="1" x14ac:dyDescent="0.2">
      <c r="A115" s="1005"/>
      <c r="B115" s="1006"/>
      <c r="C115" s="834" t="s">
        <v>454</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216734</v>
      </c>
      <c r="AB115" s="1010"/>
      <c r="AC115" s="1010"/>
      <c r="AD115" s="1010"/>
      <c r="AE115" s="1011"/>
      <c r="AF115" s="1012">
        <v>222544</v>
      </c>
      <c r="AG115" s="1010"/>
      <c r="AH115" s="1010"/>
      <c r="AI115" s="1010"/>
      <c r="AJ115" s="1011"/>
      <c r="AK115" s="1012">
        <v>369879</v>
      </c>
      <c r="AL115" s="1010"/>
      <c r="AM115" s="1010"/>
      <c r="AN115" s="1010"/>
      <c r="AO115" s="1011"/>
      <c r="AP115" s="1013">
        <v>0.5</v>
      </c>
      <c r="AQ115" s="1014"/>
      <c r="AR115" s="1014"/>
      <c r="AS115" s="1014"/>
      <c r="AT115" s="1015"/>
      <c r="AU115" s="1023"/>
      <c r="AV115" s="1024"/>
      <c r="AW115" s="1024"/>
      <c r="AX115" s="1024"/>
      <c r="AY115" s="1024"/>
      <c r="AZ115" s="899" t="s">
        <v>455</v>
      </c>
      <c r="BA115" s="834"/>
      <c r="BB115" s="834"/>
      <c r="BC115" s="834"/>
      <c r="BD115" s="834"/>
      <c r="BE115" s="834"/>
      <c r="BF115" s="834"/>
      <c r="BG115" s="834"/>
      <c r="BH115" s="834"/>
      <c r="BI115" s="834"/>
      <c r="BJ115" s="834"/>
      <c r="BK115" s="834"/>
      <c r="BL115" s="834"/>
      <c r="BM115" s="834"/>
      <c r="BN115" s="834"/>
      <c r="BO115" s="834"/>
      <c r="BP115" s="835"/>
      <c r="BQ115" s="900">
        <v>1254</v>
      </c>
      <c r="BR115" s="901"/>
      <c r="BS115" s="901"/>
      <c r="BT115" s="901"/>
      <c r="BU115" s="901"/>
      <c r="BV115" s="901">
        <v>1094</v>
      </c>
      <c r="BW115" s="901"/>
      <c r="BX115" s="901"/>
      <c r="BY115" s="901"/>
      <c r="BZ115" s="901"/>
      <c r="CA115" s="901">
        <v>1992</v>
      </c>
      <c r="CB115" s="901"/>
      <c r="CC115" s="901"/>
      <c r="CD115" s="901"/>
      <c r="CE115" s="901"/>
      <c r="CF115" s="962">
        <v>0</v>
      </c>
      <c r="CG115" s="963"/>
      <c r="CH115" s="963"/>
      <c r="CI115" s="963"/>
      <c r="CJ115" s="963"/>
      <c r="CK115" s="1018"/>
      <c r="CL115" s="905"/>
      <c r="CM115" s="899" t="s">
        <v>456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1326190</v>
      </c>
      <c r="DH115" s="864"/>
      <c r="DI115" s="864"/>
      <c r="DJ115" s="864"/>
      <c r="DK115" s="865"/>
      <c r="DL115" s="866">
        <v>938777</v>
      </c>
      <c r="DM115" s="864"/>
      <c r="DN115" s="864"/>
      <c r="DO115" s="864"/>
      <c r="DP115" s="865"/>
      <c r="DQ115" s="866">
        <v>1218580</v>
      </c>
      <c r="DR115" s="864"/>
      <c r="DS115" s="864"/>
      <c r="DT115" s="864"/>
      <c r="DU115" s="865"/>
      <c r="DV115" s="911">
        <v>1.7</v>
      </c>
      <c r="DW115" s="912"/>
      <c r="DX115" s="912"/>
      <c r="DY115" s="912"/>
      <c r="DZ115" s="913"/>
    </row>
    <row r="116" spans="1:130" s="248" customFormat="1" ht="26.25" customHeight="1" x14ac:dyDescent="0.2">
      <c r="A116" s="1007"/>
      <c r="B116" s="1008"/>
      <c r="C116" s="967" t="s">
        <v>457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128</v>
      </c>
      <c r="AB116" s="864"/>
      <c r="AC116" s="864"/>
      <c r="AD116" s="864"/>
      <c r="AE116" s="865"/>
      <c r="AF116" s="866" t="s">
        <v>128</v>
      </c>
      <c r="AG116" s="864"/>
      <c r="AH116" s="864"/>
      <c r="AI116" s="864"/>
      <c r="AJ116" s="865"/>
      <c r="AK116" s="866" t="s">
        <v>128</v>
      </c>
      <c r="AL116" s="864"/>
      <c r="AM116" s="864"/>
      <c r="AN116" s="864"/>
      <c r="AO116" s="865"/>
      <c r="AP116" s="911" t="s">
        <v>128</v>
      </c>
      <c r="AQ116" s="912"/>
      <c r="AR116" s="912"/>
      <c r="AS116" s="912"/>
      <c r="AT116" s="913"/>
      <c r="AU116" s="1023"/>
      <c r="AV116" s="1024"/>
      <c r="AW116" s="1024"/>
      <c r="AX116" s="1024"/>
      <c r="AY116" s="1024"/>
      <c r="AZ116" s="950" t="s">
        <v>458</v>
      </c>
      <c r="BA116" s="951"/>
      <c r="BB116" s="951"/>
      <c r="BC116" s="951"/>
      <c r="BD116" s="951"/>
      <c r="BE116" s="951"/>
      <c r="BF116" s="951"/>
      <c r="BG116" s="951"/>
      <c r="BH116" s="951"/>
      <c r="BI116" s="951"/>
      <c r="BJ116" s="951"/>
      <c r="BK116" s="951"/>
      <c r="BL116" s="951"/>
      <c r="BM116" s="951"/>
      <c r="BN116" s="951"/>
      <c r="BO116" s="951"/>
      <c r="BP116" s="952"/>
      <c r="BQ116" s="900" t="s">
        <v>418</v>
      </c>
      <c r="BR116" s="901"/>
      <c r="BS116" s="901"/>
      <c r="BT116" s="901"/>
      <c r="BU116" s="901"/>
      <c r="BV116" s="901" t="s">
        <v>128</v>
      </c>
      <c r="BW116" s="901"/>
      <c r="BX116" s="901"/>
      <c r="BY116" s="901"/>
      <c r="BZ116" s="901"/>
      <c r="CA116" s="901" t="s">
        <v>128</v>
      </c>
      <c r="CB116" s="901"/>
      <c r="CC116" s="901"/>
      <c r="CD116" s="901"/>
      <c r="CE116" s="901"/>
      <c r="CF116" s="962" t="s">
        <v>128</v>
      </c>
      <c r="CG116" s="963"/>
      <c r="CH116" s="963"/>
      <c r="CI116" s="963"/>
      <c r="CJ116" s="963"/>
      <c r="CK116" s="1018"/>
      <c r="CL116" s="905"/>
      <c r="CM116" s="908" t="s">
        <v>459</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128</v>
      </c>
      <c r="DH116" s="864"/>
      <c r="DI116" s="864"/>
      <c r="DJ116" s="864"/>
      <c r="DK116" s="865"/>
      <c r="DL116" s="866" t="s">
        <v>128</v>
      </c>
      <c r="DM116" s="864"/>
      <c r="DN116" s="864"/>
      <c r="DO116" s="864"/>
      <c r="DP116" s="865"/>
      <c r="DQ116" s="866" t="s">
        <v>128</v>
      </c>
      <c r="DR116" s="864"/>
      <c r="DS116" s="864"/>
      <c r="DT116" s="864"/>
      <c r="DU116" s="865"/>
      <c r="DV116" s="911" t="s">
        <v>128</v>
      </c>
      <c r="DW116" s="912"/>
      <c r="DX116" s="912"/>
      <c r="DY116" s="912"/>
      <c r="DZ116" s="913"/>
    </row>
    <row r="117" spans="1:130" s="248" customFormat="1" ht="26.25" customHeight="1" x14ac:dyDescent="0.2">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460</v>
      </c>
      <c r="Z117" s="990"/>
      <c r="AA117" s="995">
        <v>10073175</v>
      </c>
      <c r="AB117" s="996"/>
      <c r="AC117" s="996"/>
      <c r="AD117" s="996"/>
      <c r="AE117" s="997"/>
      <c r="AF117" s="998">
        <v>10300397</v>
      </c>
      <c r="AG117" s="996"/>
      <c r="AH117" s="996"/>
      <c r="AI117" s="996"/>
      <c r="AJ117" s="997"/>
      <c r="AK117" s="998">
        <v>10431025</v>
      </c>
      <c r="AL117" s="996"/>
      <c r="AM117" s="996"/>
      <c r="AN117" s="996"/>
      <c r="AO117" s="997"/>
      <c r="AP117" s="999"/>
      <c r="AQ117" s="1000"/>
      <c r="AR117" s="1000"/>
      <c r="AS117" s="1000"/>
      <c r="AT117" s="1001"/>
      <c r="AU117" s="1023"/>
      <c r="AV117" s="1024"/>
      <c r="AW117" s="1024"/>
      <c r="AX117" s="1024"/>
      <c r="AY117" s="1024"/>
      <c r="AZ117" s="950" t="s">
        <v>461</v>
      </c>
      <c r="BA117" s="951"/>
      <c r="BB117" s="951"/>
      <c r="BC117" s="951"/>
      <c r="BD117" s="951"/>
      <c r="BE117" s="951"/>
      <c r="BF117" s="951"/>
      <c r="BG117" s="951"/>
      <c r="BH117" s="951"/>
      <c r="BI117" s="951"/>
      <c r="BJ117" s="951"/>
      <c r="BK117" s="951"/>
      <c r="BL117" s="951"/>
      <c r="BM117" s="951"/>
      <c r="BN117" s="951"/>
      <c r="BO117" s="951"/>
      <c r="BP117" s="952"/>
      <c r="BQ117" s="900" t="s">
        <v>128</v>
      </c>
      <c r="BR117" s="901"/>
      <c r="BS117" s="901"/>
      <c r="BT117" s="901"/>
      <c r="BU117" s="901"/>
      <c r="BV117" s="901" t="s">
        <v>128</v>
      </c>
      <c r="BW117" s="901"/>
      <c r="BX117" s="901"/>
      <c r="BY117" s="901"/>
      <c r="BZ117" s="901"/>
      <c r="CA117" s="901" t="s">
        <v>128</v>
      </c>
      <c r="CB117" s="901"/>
      <c r="CC117" s="901"/>
      <c r="CD117" s="901"/>
      <c r="CE117" s="901"/>
      <c r="CF117" s="962" t="s">
        <v>418</v>
      </c>
      <c r="CG117" s="963"/>
      <c r="CH117" s="963"/>
      <c r="CI117" s="963"/>
      <c r="CJ117" s="963"/>
      <c r="CK117" s="1018"/>
      <c r="CL117" s="905"/>
      <c r="CM117" s="908" t="s">
        <v>462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128</v>
      </c>
      <c r="DH117" s="864"/>
      <c r="DI117" s="864"/>
      <c r="DJ117" s="864"/>
      <c r="DK117" s="865"/>
      <c r="DL117" s="866" t="s">
        <v>128</v>
      </c>
      <c r="DM117" s="864"/>
      <c r="DN117" s="864"/>
      <c r="DO117" s="864"/>
      <c r="DP117" s="865"/>
      <c r="DQ117" s="866" t="s">
        <v>128</v>
      </c>
      <c r="DR117" s="864"/>
      <c r="DS117" s="864"/>
      <c r="DT117" s="864"/>
      <c r="DU117" s="865"/>
      <c r="DV117" s="911" t="s">
        <v>128</v>
      </c>
      <c r="DW117" s="912"/>
      <c r="DX117" s="912"/>
      <c r="DY117" s="912"/>
      <c r="DZ117" s="913"/>
    </row>
    <row r="118" spans="1:130" s="248" customFormat="1" ht="26.25" customHeight="1" x14ac:dyDescent="0.2">
      <c r="A118" s="988" t="s">
        <v>436</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433</v>
      </c>
      <c r="AB118" s="989"/>
      <c r="AC118" s="989"/>
      <c r="AD118" s="989"/>
      <c r="AE118" s="990"/>
      <c r="AF118" s="991" t="s">
        <v>434</v>
      </c>
      <c r="AG118" s="989"/>
      <c r="AH118" s="989"/>
      <c r="AI118" s="989"/>
      <c r="AJ118" s="990"/>
      <c r="AK118" s="991" t="s">
        <v>305</v>
      </c>
      <c r="AL118" s="989"/>
      <c r="AM118" s="989"/>
      <c r="AN118" s="989"/>
      <c r="AO118" s="990"/>
      <c r="AP118" s="992" t="s">
        <v>435</v>
      </c>
      <c r="AQ118" s="993"/>
      <c r="AR118" s="993"/>
      <c r="AS118" s="993"/>
      <c r="AT118" s="994"/>
      <c r="AU118" s="1023"/>
      <c r="AV118" s="1024"/>
      <c r="AW118" s="1024"/>
      <c r="AX118" s="1024"/>
      <c r="AY118" s="1024"/>
      <c r="AZ118" s="966" t="s">
        <v>463</v>
      </c>
      <c r="BA118" s="967"/>
      <c r="BB118" s="967"/>
      <c r="BC118" s="967"/>
      <c r="BD118" s="967"/>
      <c r="BE118" s="967"/>
      <c r="BF118" s="967"/>
      <c r="BG118" s="967"/>
      <c r="BH118" s="967"/>
      <c r="BI118" s="967"/>
      <c r="BJ118" s="967"/>
      <c r="BK118" s="967"/>
      <c r="BL118" s="967"/>
      <c r="BM118" s="967"/>
      <c r="BN118" s="967"/>
      <c r="BO118" s="967"/>
      <c r="BP118" s="968"/>
      <c r="BQ118" s="969" t="s">
        <v>128</v>
      </c>
      <c r="BR118" s="932"/>
      <c r="BS118" s="932"/>
      <c r="BT118" s="932"/>
      <c r="BU118" s="932"/>
      <c r="BV118" s="932" t="s">
        <v>128</v>
      </c>
      <c r="BW118" s="932"/>
      <c r="BX118" s="932"/>
      <c r="BY118" s="932"/>
      <c r="BZ118" s="932"/>
      <c r="CA118" s="932" t="s">
        <v>128</v>
      </c>
      <c r="CB118" s="932"/>
      <c r="CC118" s="932"/>
      <c r="CD118" s="932"/>
      <c r="CE118" s="932"/>
      <c r="CF118" s="962" t="s">
        <v>128</v>
      </c>
      <c r="CG118" s="963"/>
      <c r="CH118" s="963"/>
      <c r="CI118" s="963"/>
      <c r="CJ118" s="963"/>
      <c r="CK118" s="1018"/>
      <c r="CL118" s="905"/>
      <c r="CM118" s="908" t="s">
        <v>464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128</v>
      </c>
      <c r="DH118" s="864"/>
      <c r="DI118" s="864"/>
      <c r="DJ118" s="864"/>
      <c r="DK118" s="865"/>
      <c r="DL118" s="866" t="s">
        <v>128</v>
      </c>
      <c r="DM118" s="864"/>
      <c r="DN118" s="864"/>
      <c r="DO118" s="864"/>
      <c r="DP118" s="865"/>
      <c r="DQ118" s="866" t="s">
        <v>128</v>
      </c>
      <c r="DR118" s="864"/>
      <c r="DS118" s="864"/>
      <c r="DT118" s="864"/>
      <c r="DU118" s="865"/>
      <c r="DV118" s="911" t="s">
        <v>128</v>
      </c>
      <c r="DW118" s="912"/>
      <c r="DX118" s="912"/>
      <c r="DY118" s="912"/>
      <c r="DZ118" s="913"/>
    </row>
    <row r="119" spans="1:130" s="248" customFormat="1" ht="26.25" customHeight="1" x14ac:dyDescent="0.2">
      <c r="A119" s="902" t="s">
        <v>439</v>
      </c>
      <c r="B119" s="903"/>
      <c r="C119" s="978" t="s">
        <v>440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v>216734</v>
      </c>
      <c r="AB119" s="982"/>
      <c r="AC119" s="982"/>
      <c r="AD119" s="982"/>
      <c r="AE119" s="983"/>
      <c r="AF119" s="984">
        <v>222544</v>
      </c>
      <c r="AG119" s="982"/>
      <c r="AH119" s="982"/>
      <c r="AI119" s="982"/>
      <c r="AJ119" s="983"/>
      <c r="AK119" s="984">
        <v>369879</v>
      </c>
      <c r="AL119" s="982"/>
      <c r="AM119" s="982"/>
      <c r="AN119" s="982"/>
      <c r="AO119" s="983"/>
      <c r="AP119" s="985">
        <v>0.5</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465</v>
      </c>
      <c r="BP119" s="965"/>
      <c r="BQ119" s="969">
        <v>126862120</v>
      </c>
      <c r="BR119" s="932"/>
      <c r="BS119" s="932"/>
      <c r="BT119" s="932"/>
      <c r="BU119" s="932"/>
      <c r="BV119" s="932">
        <v>131142541</v>
      </c>
      <c r="BW119" s="932"/>
      <c r="BX119" s="932"/>
      <c r="BY119" s="932"/>
      <c r="BZ119" s="932"/>
      <c r="CA119" s="932">
        <v>130673652</v>
      </c>
      <c r="CB119" s="932"/>
      <c r="CC119" s="932"/>
      <c r="CD119" s="932"/>
      <c r="CE119" s="932"/>
      <c r="CF119" s="830"/>
      <c r="CG119" s="831"/>
      <c r="CH119" s="831"/>
      <c r="CI119" s="831"/>
      <c r="CJ119" s="921"/>
      <c r="CK119" s="1019"/>
      <c r="CL119" s="907"/>
      <c r="CM119" s="925" t="s">
        <v>466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128</v>
      </c>
      <c r="DH119" s="847"/>
      <c r="DI119" s="847"/>
      <c r="DJ119" s="847"/>
      <c r="DK119" s="848"/>
      <c r="DL119" s="849" t="s">
        <v>128</v>
      </c>
      <c r="DM119" s="847"/>
      <c r="DN119" s="847"/>
      <c r="DO119" s="847"/>
      <c r="DP119" s="848"/>
      <c r="DQ119" s="849" t="s">
        <v>128</v>
      </c>
      <c r="DR119" s="847"/>
      <c r="DS119" s="847"/>
      <c r="DT119" s="847"/>
      <c r="DU119" s="848"/>
      <c r="DV119" s="935" t="s">
        <v>128</v>
      </c>
      <c r="DW119" s="936"/>
      <c r="DX119" s="936"/>
      <c r="DY119" s="936"/>
      <c r="DZ119" s="937"/>
    </row>
    <row r="120" spans="1:130" s="248" customFormat="1" ht="26.25" customHeight="1" x14ac:dyDescent="0.2">
      <c r="A120" s="904"/>
      <c r="B120" s="905"/>
      <c r="C120" s="908" t="s">
        <v>443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128</v>
      </c>
      <c r="AB120" s="864"/>
      <c r="AC120" s="864"/>
      <c r="AD120" s="864"/>
      <c r="AE120" s="865"/>
      <c r="AF120" s="866" t="s">
        <v>128</v>
      </c>
      <c r="AG120" s="864"/>
      <c r="AH120" s="864"/>
      <c r="AI120" s="864"/>
      <c r="AJ120" s="865"/>
      <c r="AK120" s="866" t="s">
        <v>128</v>
      </c>
      <c r="AL120" s="864"/>
      <c r="AM120" s="864"/>
      <c r="AN120" s="864"/>
      <c r="AO120" s="865"/>
      <c r="AP120" s="911" t="s">
        <v>128</v>
      </c>
      <c r="AQ120" s="912"/>
      <c r="AR120" s="912"/>
      <c r="AS120" s="912"/>
      <c r="AT120" s="913"/>
      <c r="AU120" s="970" t="s">
        <v>467</v>
      </c>
      <c r="AV120" s="971"/>
      <c r="AW120" s="971"/>
      <c r="AX120" s="971"/>
      <c r="AY120" s="972"/>
      <c r="AZ120" s="947" t="s">
        <v>468</v>
      </c>
      <c r="BA120" s="892"/>
      <c r="BB120" s="892"/>
      <c r="BC120" s="892"/>
      <c r="BD120" s="892"/>
      <c r="BE120" s="892"/>
      <c r="BF120" s="892"/>
      <c r="BG120" s="892"/>
      <c r="BH120" s="892"/>
      <c r="BI120" s="892"/>
      <c r="BJ120" s="892"/>
      <c r="BK120" s="892"/>
      <c r="BL120" s="892"/>
      <c r="BM120" s="892"/>
      <c r="BN120" s="892"/>
      <c r="BO120" s="892"/>
      <c r="BP120" s="893"/>
      <c r="BQ120" s="948">
        <v>31645825</v>
      </c>
      <c r="BR120" s="929"/>
      <c r="BS120" s="929"/>
      <c r="BT120" s="929"/>
      <c r="BU120" s="929"/>
      <c r="BV120" s="929">
        <v>26862868</v>
      </c>
      <c r="BW120" s="929"/>
      <c r="BX120" s="929"/>
      <c r="BY120" s="929"/>
      <c r="BZ120" s="929"/>
      <c r="CA120" s="929">
        <v>26382612</v>
      </c>
      <c r="CB120" s="929"/>
      <c r="CC120" s="929"/>
      <c r="CD120" s="929"/>
      <c r="CE120" s="929"/>
      <c r="CF120" s="953">
        <v>37.200000000000003</v>
      </c>
      <c r="CG120" s="954"/>
      <c r="CH120" s="954"/>
      <c r="CI120" s="954"/>
      <c r="CJ120" s="954"/>
      <c r="CK120" s="955" t="s">
        <v>469</v>
      </c>
      <c r="CL120" s="939"/>
      <c r="CM120" s="939"/>
      <c r="CN120" s="939"/>
      <c r="CO120" s="940"/>
      <c r="CP120" s="959" t="s">
        <v>412</v>
      </c>
      <c r="CQ120" s="960"/>
      <c r="CR120" s="960"/>
      <c r="CS120" s="960"/>
      <c r="CT120" s="960"/>
      <c r="CU120" s="960"/>
      <c r="CV120" s="960"/>
      <c r="CW120" s="960"/>
      <c r="CX120" s="960"/>
      <c r="CY120" s="960"/>
      <c r="CZ120" s="960"/>
      <c r="DA120" s="960"/>
      <c r="DB120" s="960"/>
      <c r="DC120" s="960"/>
      <c r="DD120" s="960"/>
      <c r="DE120" s="960"/>
      <c r="DF120" s="961"/>
      <c r="DG120" s="948">
        <v>35614865</v>
      </c>
      <c r="DH120" s="929"/>
      <c r="DI120" s="929"/>
      <c r="DJ120" s="929"/>
      <c r="DK120" s="929"/>
      <c r="DL120" s="929">
        <v>36674333</v>
      </c>
      <c r="DM120" s="929"/>
      <c r="DN120" s="929"/>
      <c r="DO120" s="929"/>
      <c r="DP120" s="929"/>
      <c r="DQ120" s="929">
        <v>37627249</v>
      </c>
      <c r="DR120" s="929"/>
      <c r="DS120" s="929"/>
      <c r="DT120" s="929"/>
      <c r="DU120" s="929"/>
      <c r="DV120" s="930">
        <v>53</v>
      </c>
      <c r="DW120" s="930"/>
      <c r="DX120" s="930"/>
      <c r="DY120" s="930"/>
      <c r="DZ120" s="931"/>
    </row>
    <row r="121" spans="1:130" s="248" customFormat="1" ht="26.25" customHeight="1" x14ac:dyDescent="0.2">
      <c r="A121" s="904"/>
      <c r="B121" s="905"/>
      <c r="C121" s="950" t="s">
        <v>470</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418</v>
      </c>
      <c r="AB121" s="864"/>
      <c r="AC121" s="864"/>
      <c r="AD121" s="864"/>
      <c r="AE121" s="865"/>
      <c r="AF121" s="866" t="s">
        <v>128</v>
      </c>
      <c r="AG121" s="864"/>
      <c r="AH121" s="864"/>
      <c r="AI121" s="864"/>
      <c r="AJ121" s="865"/>
      <c r="AK121" s="866" t="s">
        <v>128</v>
      </c>
      <c r="AL121" s="864"/>
      <c r="AM121" s="864"/>
      <c r="AN121" s="864"/>
      <c r="AO121" s="865"/>
      <c r="AP121" s="911" t="s">
        <v>418</v>
      </c>
      <c r="AQ121" s="912"/>
      <c r="AR121" s="912"/>
      <c r="AS121" s="912"/>
      <c r="AT121" s="913"/>
      <c r="AU121" s="973"/>
      <c r="AV121" s="974"/>
      <c r="AW121" s="974"/>
      <c r="AX121" s="974"/>
      <c r="AY121" s="975"/>
      <c r="AZ121" s="899" t="s">
        <v>471</v>
      </c>
      <c r="BA121" s="834"/>
      <c r="BB121" s="834"/>
      <c r="BC121" s="834"/>
      <c r="BD121" s="834"/>
      <c r="BE121" s="834"/>
      <c r="BF121" s="834"/>
      <c r="BG121" s="834"/>
      <c r="BH121" s="834"/>
      <c r="BI121" s="834"/>
      <c r="BJ121" s="834"/>
      <c r="BK121" s="834"/>
      <c r="BL121" s="834"/>
      <c r="BM121" s="834"/>
      <c r="BN121" s="834"/>
      <c r="BO121" s="834"/>
      <c r="BP121" s="835"/>
      <c r="BQ121" s="900">
        <v>41634254</v>
      </c>
      <c r="BR121" s="901"/>
      <c r="BS121" s="901"/>
      <c r="BT121" s="901"/>
      <c r="BU121" s="901"/>
      <c r="BV121" s="901">
        <v>46390875</v>
      </c>
      <c r="BW121" s="901"/>
      <c r="BX121" s="901"/>
      <c r="BY121" s="901"/>
      <c r="BZ121" s="901"/>
      <c r="CA121" s="901">
        <v>50762148</v>
      </c>
      <c r="CB121" s="901"/>
      <c r="CC121" s="901"/>
      <c r="CD121" s="901"/>
      <c r="CE121" s="901"/>
      <c r="CF121" s="962">
        <v>71.5</v>
      </c>
      <c r="CG121" s="963"/>
      <c r="CH121" s="963"/>
      <c r="CI121" s="963"/>
      <c r="CJ121" s="963"/>
      <c r="CK121" s="956"/>
      <c r="CL121" s="942"/>
      <c r="CM121" s="942"/>
      <c r="CN121" s="942"/>
      <c r="CO121" s="943"/>
      <c r="CP121" s="922" t="s">
        <v>409</v>
      </c>
      <c r="CQ121" s="923"/>
      <c r="CR121" s="923"/>
      <c r="CS121" s="923"/>
      <c r="CT121" s="923"/>
      <c r="CU121" s="923"/>
      <c r="CV121" s="923"/>
      <c r="CW121" s="923"/>
      <c r="CX121" s="923"/>
      <c r="CY121" s="923"/>
      <c r="CZ121" s="923"/>
      <c r="DA121" s="923"/>
      <c r="DB121" s="923"/>
      <c r="DC121" s="923"/>
      <c r="DD121" s="923"/>
      <c r="DE121" s="923"/>
      <c r="DF121" s="924"/>
      <c r="DG121" s="900">
        <v>9183840</v>
      </c>
      <c r="DH121" s="901"/>
      <c r="DI121" s="901"/>
      <c r="DJ121" s="901"/>
      <c r="DK121" s="901"/>
      <c r="DL121" s="901">
        <v>10238753</v>
      </c>
      <c r="DM121" s="901"/>
      <c r="DN121" s="901"/>
      <c r="DO121" s="901"/>
      <c r="DP121" s="901"/>
      <c r="DQ121" s="901">
        <v>9690203</v>
      </c>
      <c r="DR121" s="901"/>
      <c r="DS121" s="901"/>
      <c r="DT121" s="901"/>
      <c r="DU121" s="901"/>
      <c r="DV121" s="878">
        <v>13.7</v>
      </c>
      <c r="DW121" s="878"/>
      <c r="DX121" s="878"/>
      <c r="DY121" s="878"/>
      <c r="DZ121" s="879"/>
    </row>
    <row r="122" spans="1:130" s="248" customFormat="1" ht="26.25" customHeight="1" x14ac:dyDescent="0.2">
      <c r="A122" s="904"/>
      <c r="B122" s="905"/>
      <c r="C122" s="908" t="s">
        <v>453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418</v>
      </c>
      <c r="AB122" s="864"/>
      <c r="AC122" s="864"/>
      <c r="AD122" s="864"/>
      <c r="AE122" s="865"/>
      <c r="AF122" s="866" t="s">
        <v>128</v>
      </c>
      <c r="AG122" s="864"/>
      <c r="AH122" s="864"/>
      <c r="AI122" s="864"/>
      <c r="AJ122" s="865"/>
      <c r="AK122" s="866" t="s">
        <v>128</v>
      </c>
      <c r="AL122" s="864"/>
      <c r="AM122" s="864"/>
      <c r="AN122" s="864"/>
      <c r="AO122" s="865"/>
      <c r="AP122" s="911" t="s">
        <v>128</v>
      </c>
      <c r="AQ122" s="912"/>
      <c r="AR122" s="912"/>
      <c r="AS122" s="912"/>
      <c r="AT122" s="913"/>
      <c r="AU122" s="973"/>
      <c r="AV122" s="974"/>
      <c r="AW122" s="974"/>
      <c r="AX122" s="974"/>
      <c r="AY122" s="975"/>
      <c r="AZ122" s="966" t="s">
        <v>472</v>
      </c>
      <c r="BA122" s="967"/>
      <c r="BB122" s="967"/>
      <c r="BC122" s="967"/>
      <c r="BD122" s="967"/>
      <c r="BE122" s="967"/>
      <c r="BF122" s="967"/>
      <c r="BG122" s="967"/>
      <c r="BH122" s="967"/>
      <c r="BI122" s="967"/>
      <c r="BJ122" s="967"/>
      <c r="BK122" s="967"/>
      <c r="BL122" s="967"/>
      <c r="BM122" s="967"/>
      <c r="BN122" s="967"/>
      <c r="BO122" s="967"/>
      <c r="BP122" s="968"/>
      <c r="BQ122" s="969">
        <v>76310975</v>
      </c>
      <c r="BR122" s="932"/>
      <c r="BS122" s="932"/>
      <c r="BT122" s="932"/>
      <c r="BU122" s="932"/>
      <c r="BV122" s="932">
        <v>73257687</v>
      </c>
      <c r="BW122" s="932"/>
      <c r="BX122" s="932"/>
      <c r="BY122" s="932"/>
      <c r="BZ122" s="932"/>
      <c r="CA122" s="932">
        <v>70406363</v>
      </c>
      <c r="CB122" s="932"/>
      <c r="CC122" s="932"/>
      <c r="CD122" s="932"/>
      <c r="CE122" s="932"/>
      <c r="CF122" s="933">
        <v>99.2</v>
      </c>
      <c r="CG122" s="934"/>
      <c r="CH122" s="934"/>
      <c r="CI122" s="934"/>
      <c r="CJ122" s="934"/>
      <c r="CK122" s="956"/>
      <c r="CL122" s="942"/>
      <c r="CM122" s="942"/>
      <c r="CN122" s="942"/>
      <c r="CO122" s="943"/>
      <c r="CP122" s="922" t="s">
        <v>413</v>
      </c>
      <c r="CQ122" s="923"/>
      <c r="CR122" s="923"/>
      <c r="CS122" s="923"/>
      <c r="CT122" s="923"/>
      <c r="CU122" s="923"/>
      <c r="CV122" s="923"/>
      <c r="CW122" s="923"/>
      <c r="CX122" s="923"/>
      <c r="CY122" s="923"/>
      <c r="CZ122" s="923"/>
      <c r="DA122" s="923"/>
      <c r="DB122" s="923"/>
      <c r="DC122" s="923"/>
      <c r="DD122" s="923"/>
      <c r="DE122" s="923"/>
      <c r="DF122" s="924"/>
      <c r="DG122" s="900">
        <v>1462938</v>
      </c>
      <c r="DH122" s="901"/>
      <c r="DI122" s="901"/>
      <c r="DJ122" s="901"/>
      <c r="DK122" s="901"/>
      <c r="DL122" s="901">
        <v>1353661</v>
      </c>
      <c r="DM122" s="901"/>
      <c r="DN122" s="901"/>
      <c r="DO122" s="901"/>
      <c r="DP122" s="901"/>
      <c r="DQ122" s="901">
        <v>1283963</v>
      </c>
      <c r="DR122" s="901"/>
      <c r="DS122" s="901"/>
      <c r="DT122" s="901"/>
      <c r="DU122" s="901"/>
      <c r="DV122" s="878">
        <v>1.8</v>
      </c>
      <c r="DW122" s="878"/>
      <c r="DX122" s="878"/>
      <c r="DY122" s="878"/>
      <c r="DZ122" s="879"/>
    </row>
    <row r="123" spans="1:130" s="248" customFormat="1" ht="26.25" customHeight="1" x14ac:dyDescent="0.2">
      <c r="A123" s="904"/>
      <c r="B123" s="905"/>
      <c r="C123" s="908" t="s">
        <v>459</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128</v>
      </c>
      <c r="AB123" s="864"/>
      <c r="AC123" s="864"/>
      <c r="AD123" s="864"/>
      <c r="AE123" s="865"/>
      <c r="AF123" s="866" t="s">
        <v>128</v>
      </c>
      <c r="AG123" s="864"/>
      <c r="AH123" s="864"/>
      <c r="AI123" s="864"/>
      <c r="AJ123" s="865"/>
      <c r="AK123" s="866" t="s">
        <v>128</v>
      </c>
      <c r="AL123" s="864"/>
      <c r="AM123" s="864"/>
      <c r="AN123" s="864"/>
      <c r="AO123" s="865"/>
      <c r="AP123" s="911" t="s">
        <v>128</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473</v>
      </c>
      <c r="BP123" s="965"/>
      <c r="BQ123" s="919">
        <v>149591054</v>
      </c>
      <c r="BR123" s="920"/>
      <c r="BS123" s="920"/>
      <c r="BT123" s="920"/>
      <c r="BU123" s="920"/>
      <c r="BV123" s="920">
        <v>146511430</v>
      </c>
      <c r="BW123" s="920"/>
      <c r="BX123" s="920"/>
      <c r="BY123" s="920"/>
      <c r="BZ123" s="920"/>
      <c r="CA123" s="920">
        <v>147551123</v>
      </c>
      <c r="CB123" s="920"/>
      <c r="CC123" s="920"/>
      <c r="CD123" s="920"/>
      <c r="CE123" s="920"/>
      <c r="CF123" s="830"/>
      <c r="CG123" s="831"/>
      <c r="CH123" s="831"/>
      <c r="CI123" s="831"/>
      <c r="CJ123" s="921"/>
      <c r="CK123" s="956"/>
      <c r="CL123" s="942"/>
      <c r="CM123" s="942"/>
      <c r="CN123" s="942"/>
      <c r="CO123" s="943"/>
      <c r="CP123" s="922" t="s">
        <v>411</v>
      </c>
      <c r="CQ123" s="923"/>
      <c r="CR123" s="923"/>
      <c r="CS123" s="923"/>
      <c r="CT123" s="923"/>
      <c r="CU123" s="923"/>
      <c r="CV123" s="923"/>
      <c r="CW123" s="923"/>
      <c r="CX123" s="923"/>
      <c r="CY123" s="923"/>
      <c r="CZ123" s="923"/>
      <c r="DA123" s="923"/>
      <c r="DB123" s="923"/>
      <c r="DC123" s="923"/>
      <c r="DD123" s="923"/>
      <c r="DE123" s="923"/>
      <c r="DF123" s="924"/>
      <c r="DG123" s="863">
        <v>124406</v>
      </c>
      <c r="DH123" s="864"/>
      <c r="DI123" s="864"/>
      <c r="DJ123" s="864"/>
      <c r="DK123" s="865"/>
      <c r="DL123" s="866">
        <v>105042</v>
      </c>
      <c r="DM123" s="864"/>
      <c r="DN123" s="864"/>
      <c r="DO123" s="864"/>
      <c r="DP123" s="865"/>
      <c r="DQ123" s="866">
        <v>469576</v>
      </c>
      <c r="DR123" s="864"/>
      <c r="DS123" s="864"/>
      <c r="DT123" s="864"/>
      <c r="DU123" s="865"/>
      <c r="DV123" s="911">
        <v>0.7</v>
      </c>
      <c r="DW123" s="912"/>
      <c r="DX123" s="912"/>
      <c r="DY123" s="912"/>
      <c r="DZ123" s="913"/>
    </row>
    <row r="124" spans="1:130" s="248" customFormat="1" ht="26.25" customHeight="1" thickBot="1" x14ac:dyDescent="0.25">
      <c r="A124" s="904"/>
      <c r="B124" s="905"/>
      <c r="C124" s="908" t="s">
        <v>462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128</v>
      </c>
      <c r="AB124" s="864"/>
      <c r="AC124" s="864"/>
      <c r="AD124" s="864"/>
      <c r="AE124" s="865"/>
      <c r="AF124" s="866" t="s">
        <v>128</v>
      </c>
      <c r="AG124" s="864"/>
      <c r="AH124" s="864"/>
      <c r="AI124" s="864"/>
      <c r="AJ124" s="865"/>
      <c r="AK124" s="866" t="s">
        <v>128</v>
      </c>
      <c r="AL124" s="864"/>
      <c r="AM124" s="864"/>
      <c r="AN124" s="864"/>
      <c r="AO124" s="865"/>
      <c r="AP124" s="911" t="s">
        <v>128</v>
      </c>
      <c r="AQ124" s="912"/>
      <c r="AR124" s="912"/>
      <c r="AS124" s="912"/>
      <c r="AT124" s="913"/>
      <c r="AU124" s="914" t="s">
        <v>474</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128</v>
      </c>
      <c r="BR124" s="918"/>
      <c r="BS124" s="918"/>
      <c r="BT124" s="918"/>
      <c r="BU124" s="918"/>
      <c r="BV124" s="918" t="s">
        <v>418</v>
      </c>
      <c r="BW124" s="918"/>
      <c r="BX124" s="918"/>
      <c r="BY124" s="918"/>
      <c r="BZ124" s="918"/>
      <c r="CA124" s="918" t="s">
        <v>128</v>
      </c>
      <c r="CB124" s="918"/>
      <c r="CC124" s="918"/>
      <c r="CD124" s="918"/>
      <c r="CE124" s="918"/>
      <c r="CF124" s="808"/>
      <c r="CG124" s="809"/>
      <c r="CH124" s="809"/>
      <c r="CI124" s="809"/>
      <c r="CJ124" s="949"/>
      <c r="CK124" s="957"/>
      <c r="CL124" s="957"/>
      <c r="CM124" s="957"/>
      <c r="CN124" s="957"/>
      <c r="CO124" s="958"/>
      <c r="CP124" s="922" t="s">
        <v>475</v>
      </c>
      <c r="CQ124" s="923"/>
      <c r="CR124" s="923"/>
      <c r="CS124" s="923"/>
      <c r="CT124" s="923"/>
      <c r="CU124" s="923"/>
      <c r="CV124" s="923"/>
      <c r="CW124" s="923"/>
      <c r="CX124" s="923"/>
      <c r="CY124" s="923"/>
      <c r="CZ124" s="923"/>
      <c r="DA124" s="923"/>
      <c r="DB124" s="923"/>
      <c r="DC124" s="923"/>
      <c r="DD124" s="923"/>
      <c r="DE124" s="923"/>
      <c r="DF124" s="924"/>
      <c r="DG124" s="846">
        <v>1532906</v>
      </c>
      <c r="DH124" s="847"/>
      <c r="DI124" s="847"/>
      <c r="DJ124" s="847"/>
      <c r="DK124" s="848"/>
      <c r="DL124" s="849">
        <v>1569239</v>
      </c>
      <c r="DM124" s="847"/>
      <c r="DN124" s="847"/>
      <c r="DO124" s="847"/>
      <c r="DP124" s="848"/>
      <c r="DQ124" s="849">
        <v>277</v>
      </c>
      <c r="DR124" s="847"/>
      <c r="DS124" s="847"/>
      <c r="DT124" s="847"/>
      <c r="DU124" s="848"/>
      <c r="DV124" s="935">
        <v>0</v>
      </c>
      <c r="DW124" s="936"/>
      <c r="DX124" s="936"/>
      <c r="DY124" s="936"/>
      <c r="DZ124" s="937"/>
    </row>
    <row r="125" spans="1:130" s="248" customFormat="1" ht="26.25" customHeight="1" x14ac:dyDescent="0.2">
      <c r="A125" s="904"/>
      <c r="B125" s="905"/>
      <c r="C125" s="908" t="s">
        <v>464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128</v>
      </c>
      <c r="AB125" s="864"/>
      <c r="AC125" s="864"/>
      <c r="AD125" s="864"/>
      <c r="AE125" s="865"/>
      <c r="AF125" s="866" t="s">
        <v>418</v>
      </c>
      <c r="AG125" s="864"/>
      <c r="AH125" s="864"/>
      <c r="AI125" s="864"/>
      <c r="AJ125" s="865"/>
      <c r="AK125" s="866" t="s">
        <v>128</v>
      </c>
      <c r="AL125" s="864"/>
      <c r="AM125" s="864"/>
      <c r="AN125" s="864"/>
      <c r="AO125" s="865"/>
      <c r="AP125" s="911" t="s">
        <v>418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476</v>
      </c>
      <c r="CL125" s="939"/>
      <c r="CM125" s="939"/>
      <c r="CN125" s="939"/>
      <c r="CO125" s="940"/>
      <c r="CP125" s="947" t="s">
        <v>477</v>
      </c>
      <c r="CQ125" s="892"/>
      <c r="CR125" s="892"/>
      <c r="CS125" s="892"/>
      <c r="CT125" s="892"/>
      <c r="CU125" s="892"/>
      <c r="CV125" s="892"/>
      <c r="CW125" s="892"/>
      <c r="CX125" s="892"/>
      <c r="CY125" s="892"/>
      <c r="CZ125" s="892"/>
      <c r="DA125" s="892"/>
      <c r="DB125" s="892"/>
      <c r="DC125" s="892"/>
      <c r="DD125" s="892"/>
      <c r="DE125" s="892"/>
      <c r="DF125" s="893"/>
      <c r="DG125" s="948" t="s">
        <v>418</v>
      </c>
      <c r="DH125" s="929"/>
      <c r="DI125" s="929"/>
      <c r="DJ125" s="929"/>
      <c r="DK125" s="929"/>
      <c r="DL125" s="929" t="s">
        <v>128</v>
      </c>
      <c r="DM125" s="929"/>
      <c r="DN125" s="929"/>
      <c r="DO125" s="929"/>
      <c r="DP125" s="929"/>
      <c r="DQ125" s="929" t="s">
        <v>418</v>
      </c>
      <c r="DR125" s="929"/>
      <c r="DS125" s="929"/>
      <c r="DT125" s="929"/>
      <c r="DU125" s="929"/>
      <c r="DV125" s="930" t="s">
        <v>418</v>
      </c>
      <c r="DW125" s="930"/>
      <c r="DX125" s="930"/>
      <c r="DY125" s="930"/>
      <c r="DZ125" s="931"/>
    </row>
    <row r="126" spans="1:130" s="248" customFormat="1" ht="26.25" customHeight="1" thickBot="1" x14ac:dyDescent="0.25">
      <c r="A126" s="904"/>
      <c r="B126" s="905"/>
      <c r="C126" s="908" t="s">
        <v>466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418</v>
      </c>
      <c r="AB126" s="864"/>
      <c r="AC126" s="864"/>
      <c r="AD126" s="864"/>
      <c r="AE126" s="865"/>
      <c r="AF126" s="866" t="s">
        <v>418</v>
      </c>
      <c r="AG126" s="864"/>
      <c r="AH126" s="864"/>
      <c r="AI126" s="864"/>
      <c r="AJ126" s="865"/>
      <c r="AK126" s="866" t="s">
        <v>418</v>
      </c>
      <c r="AL126" s="864"/>
      <c r="AM126" s="864"/>
      <c r="AN126" s="864"/>
      <c r="AO126" s="865"/>
      <c r="AP126" s="911" t="s">
        <v>418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478</v>
      </c>
      <c r="CQ126" s="834"/>
      <c r="CR126" s="834"/>
      <c r="CS126" s="834"/>
      <c r="CT126" s="834"/>
      <c r="CU126" s="834"/>
      <c r="CV126" s="834"/>
      <c r="CW126" s="834"/>
      <c r="CX126" s="834"/>
      <c r="CY126" s="834"/>
      <c r="CZ126" s="834"/>
      <c r="DA126" s="834"/>
      <c r="DB126" s="834"/>
      <c r="DC126" s="834"/>
      <c r="DD126" s="834"/>
      <c r="DE126" s="834"/>
      <c r="DF126" s="835"/>
      <c r="DG126" s="900" t="s">
        <v>418</v>
      </c>
      <c r="DH126" s="901"/>
      <c r="DI126" s="901"/>
      <c r="DJ126" s="901"/>
      <c r="DK126" s="901"/>
      <c r="DL126" s="901" t="s">
        <v>128</v>
      </c>
      <c r="DM126" s="901"/>
      <c r="DN126" s="901"/>
      <c r="DO126" s="901"/>
      <c r="DP126" s="901"/>
      <c r="DQ126" s="901" t="s">
        <v>418</v>
      </c>
      <c r="DR126" s="901"/>
      <c r="DS126" s="901"/>
      <c r="DT126" s="901"/>
      <c r="DU126" s="901"/>
      <c r="DV126" s="878" t="s">
        <v>128</v>
      </c>
      <c r="DW126" s="878"/>
      <c r="DX126" s="878"/>
      <c r="DY126" s="878"/>
      <c r="DZ126" s="879"/>
    </row>
    <row r="127" spans="1:130" s="248" customFormat="1" ht="26.25" customHeight="1" x14ac:dyDescent="0.2">
      <c r="A127" s="906"/>
      <c r="B127" s="907"/>
      <c r="C127" s="925" t="s">
        <v>479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418</v>
      </c>
      <c r="AB127" s="864"/>
      <c r="AC127" s="864"/>
      <c r="AD127" s="864"/>
      <c r="AE127" s="865"/>
      <c r="AF127" s="866" t="s">
        <v>418</v>
      </c>
      <c r="AG127" s="864"/>
      <c r="AH127" s="864"/>
      <c r="AI127" s="864"/>
      <c r="AJ127" s="865"/>
      <c r="AK127" s="866" t="s">
        <v>128</v>
      </c>
      <c r="AL127" s="864"/>
      <c r="AM127" s="864"/>
      <c r="AN127" s="864"/>
      <c r="AO127" s="865"/>
      <c r="AP127" s="911" t="s">
        <v>128</v>
      </c>
      <c r="AQ127" s="912"/>
      <c r="AR127" s="912"/>
      <c r="AS127" s="912"/>
      <c r="AT127" s="913"/>
      <c r="AU127" s="284"/>
      <c r="AV127" s="284"/>
      <c r="AW127" s="284"/>
      <c r="AX127" s="928" t="s">
        <v>480</v>
      </c>
      <c r="AY127" s="896"/>
      <c r="AZ127" s="896"/>
      <c r="BA127" s="896"/>
      <c r="BB127" s="896"/>
      <c r="BC127" s="896"/>
      <c r="BD127" s="896"/>
      <c r="BE127" s="897"/>
      <c r="BF127" s="895" t="s">
        <v>481</v>
      </c>
      <c r="BG127" s="896"/>
      <c r="BH127" s="896"/>
      <c r="BI127" s="896"/>
      <c r="BJ127" s="896"/>
      <c r="BK127" s="896"/>
      <c r="BL127" s="897"/>
      <c r="BM127" s="895" t="s">
        <v>482</v>
      </c>
      <c r="BN127" s="896"/>
      <c r="BO127" s="896"/>
      <c r="BP127" s="896"/>
      <c r="BQ127" s="896"/>
      <c r="BR127" s="896"/>
      <c r="BS127" s="897"/>
      <c r="BT127" s="895" t="s">
        <v>483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484</v>
      </c>
      <c r="CQ127" s="834"/>
      <c r="CR127" s="834"/>
      <c r="CS127" s="834"/>
      <c r="CT127" s="834"/>
      <c r="CU127" s="834"/>
      <c r="CV127" s="834"/>
      <c r="CW127" s="834"/>
      <c r="CX127" s="834"/>
      <c r="CY127" s="834"/>
      <c r="CZ127" s="834"/>
      <c r="DA127" s="834"/>
      <c r="DB127" s="834"/>
      <c r="DC127" s="834"/>
      <c r="DD127" s="834"/>
      <c r="DE127" s="834"/>
      <c r="DF127" s="835"/>
      <c r="DG127" s="900" t="s">
        <v>128</v>
      </c>
      <c r="DH127" s="901"/>
      <c r="DI127" s="901"/>
      <c r="DJ127" s="901"/>
      <c r="DK127" s="901"/>
      <c r="DL127" s="901" t="s">
        <v>128</v>
      </c>
      <c r="DM127" s="901"/>
      <c r="DN127" s="901"/>
      <c r="DO127" s="901"/>
      <c r="DP127" s="901"/>
      <c r="DQ127" s="901" t="s">
        <v>128</v>
      </c>
      <c r="DR127" s="901"/>
      <c r="DS127" s="901"/>
      <c r="DT127" s="901"/>
      <c r="DU127" s="901"/>
      <c r="DV127" s="878" t="s">
        <v>128</v>
      </c>
      <c r="DW127" s="878"/>
      <c r="DX127" s="878"/>
      <c r="DY127" s="878"/>
      <c r="DZ127" s="879"/>
    </row>
    <row r="128" spans="1:130" s="248" customFormat="1" ht="26.25" customHeight="1" thickBot="1" x14ac:dyDescent="0.25">
      <c r="A128" s="880" t="s">
        <v>485</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486</v>
      </c>
      <c r="X128" s="882"/>
      <c r="Y128" s="882"/>
      <c r="Z128" s="883"/>
      <c r="AA128" s="884">
        <v>3675262</v>
      </c>
      <c r="AB128" s="885"/>
      <c r="AC128" s="885"/>
      <c r="AD128" s="885"/>
      <c r="AE128" s="886"/>
      <c r="AF128" s="887">
        <v>3720714</v>
      </c>
      <c r="AG128" s="885"/>
      <c r="AH128" s="885"/>
      <c r="AI128" s="885"/>
      <c r="AJ128" s="886"/>
      <c r="AK128" s="887">
        <v>3725008</v>
      </c>
      <c r="AL128" s="885"/>
      <c r="AM128" s="885"/>
      <c r="AN128" s="885"/>
      <c r="AO128" s="886"/>
      <c r="AP128" s="888"/>
      <c r="AQ128" s="889"/>
      <c r="AR128" s="889"/>
      <c r="AS128" s="889"/>
      <c r="AT128" s="890"/>
      <c r="AU128" s="284"/>
      <c r="AV128" s="284"/>
      <c r="AW128" s="284"/>
      <c r="AX128" s="891" t="s">
        <v>487</v>
      </c>
      <c r="AY128" s="892"/>
      <c r="AZ128" s="892"/>
      <c r="BA128" s="892"/>
      <c r="BB128" s="892"/>
      <c r="BC128" s="892"/>
      <c r="BD128" s="892"/>
      <c r="BE128" s="893"/>
      <c r="BF128" s="870" t="s">
        <v>418</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488</v>
      </c>
      <c r="CQ128" s="812"/>
      <c r="CR128" s="812"/>
      <c r="CS128" s="812"/>
      <c r="CT128" s="812"/>
      <c r="CU128" s="812"/>
      <c r="CV128" s="812"/>
      <c r="CW128" s="812"/>
      <c r="CX128" s="812"/>
      <c r="CY128" s="812"/>
      <c r="CZ128" s="812"/>
      <c r="DA128" s="812"/>
      <c r="DB128" s="812"/>
      <c r="DC128" s="812"/>
      <c r="DD128" s="812"/>
      <c r="DE128" s="812"/>
      <c r="DF128" s="813"/>
      <c r="DG128" s="874">
        <v>1254</v>
      </c>
      <c r="DH128" s="875"/>
      <c r="DI128" s="875"/>
      <c r="DJ128" s="875"/>
      <c r="DK128" s="875"/>
      <c r="DL128" s="875">
        <v>1094</v>
      </c>
      <c r="DM128" s="875"/>
      <c r="DN128" s="875"/>
      <c r="DO128" s="875"/>
      <c r="DP128" s="875"/>
      <c r="DQ128" s="875">
        <v>1992</v>
      </c>
      <c r="DR128" s="875"/>
      <c r="DS128" s="875"/>
      <c r="DT128" s="875"/>
      <c r="DU128" s="875"/>
      <c r="DV128" s="876">
        <v>0</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489</v>
      </c>
      <c r="X129" s="861"/>
      <c r="Y129" s="861"/>
      <c r="Z129" s="862"/>
      <c r="AA129" s="863">
        <v>75061749</v>
      </c>
      <c r="AB129" s="864"/>
      <c r="AC129" s="864"/>
      <c r="AD129" s="864"/>
      <c r="AE129" s="865"/>
      <c r="AF129" s="866">
        <v>76355730</v>
      </c>
      <c r="AG129" s="864"/>
      <c r="AH129" s="864"/>
      <c r="AI129" s="864"/>
      <c r="AJ129" s="865"/>
      <c r="AK129" s="866">
        <v>77737003</v>
      </c>
      <c r="AL129" s="864"/>
      <c r="AM129" s="864"/>
      <c r="AN129" s="864"/>
      <c r="AO129" s="865"/>
      <c r="AP129" s="867"/>
      <c r="AQ129" s="868"/>
      <c r="AR129" s="868"/>
      <c r="AS129" s="868"/>
      <c r="AT129" s="869"/>
      <c r="AU129" s="286"/>
      <c r="AV129" s="286"/>
      <c r="AW129" s="286"/>
      <c r="AX129" s="833" t="s">
        <v>490</v>
      </c>
      <c r="AY129" s="834"/>
      <c r="AZ129" s="834"/>
      <c r="BA129" s="834"/>
      <c r="BB129" s="834"/>
      <c r="BC129" s="834"/>
      <c r="BD129" s="834"/>
      <c r="BE129" s="835"/>
      <c r="BF129" s="853" t="s">
        <v>128</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491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492</v>
      </c>
      <c r="X130" s="861"/>
      <c r="Y130" s="861"/>
      <c r="Z130" s="862"/>
      <c r="AA130" s="863">
        <v>7264960</v>
      </c>
      <c r="AB130" s="864"/>
      <c r="AC130" s="864"/>
      <c r="AD130" s="864"/>
      <c r="AE130" s="865"/>
      <c r="AF130" s="866">
        <v>6943331</v>
      </c>
      <c r="AG130" s="864"/>
      <c r="AH130" s="864"/>
      <c r="AI130" s="864"/>
      <c r="AJ130" s="865"/>
      <c r="AK130" s="866">
        <v>6764107</v>
      </c>
      <c r="AL130" s="864"/>
      <c r="AM130" s="864"/>
      <c r="AN130" s="864"/>
      <c r="AO130" s="865"/>
      <c r="AP130" s="867"/>
      <c r="AQ130" s="868"/>
      <c r="AR130" s="868"/>
      <c r="AS130" s="868"/>
      <c r="AT130" s="869"/>
      <c r="AU130" s="286"/>
      <c r="AV130" s="286"/>
      <c r="AW130" s="286"/>
      <c r="AX130" s="833" t="s">
        <v>493</v>
      </c>
      <c r="AY130" s="834"/>
      <c r="AZ130" s="834"/>
      <c r="BA130" s="834"/>
      <c r="BB130" s="834"/>
      <c r="BC130" s="834"/>
      <c r="BD130" s="834"/>
      <c r="BE130" s="835"/>
      <c r="BF130" s="836">
        <v>-0.6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494</v>
      </c>
      <c r="X131" s="844"/>
      <c r="Y131" s="844"/>
      <c r="Z131" s="845"/>
      <c r="AA131" s="846">
        <v>67796789</v>
      </c>
      <c r="AB131" s="847"/>
      <c r="AC131" s="847"/>
      <c r="AD131" s="847"/>
      <c r="AE131" s="848"/>
      <c r="AF131" s="849">
        <v>69412399</v>
      </c>
      <c r="AG131" s="847"/>
      <c r="AH131" s="847"/>
      <c r="AI131" s="847"/>
      <c r="AJ131" s="848"/>
      <c r="AK131" s="849">
        <v>70972896</v>
      </c>
      <c r="AL131" s="847"/>
      <c r="AM131" s="847"/>
      <c r="AN131" s="847"/>
      <c r="AO131" s="848"/>
      <c r="AP131" s="850"/>
      <c r="AQ131" s="851"/>
      <c r="AR131" s="851"/>
      <c r="AS131" s="851"/>
      <c r="AT131" s="852"/>
      <c r="AU131" s="286"/>
      <c r="AV131" s="286"/>
      <c r="AW131" s="286"/>
      <c r="AX131" s="811" t="s">
        <v>495</v>
      </c>
      <c r="AY131" s="812"/>
      <c r="AZ131" s="812"/>
      <c r="BA131" s="812"/>
      <c r="BB131" s="812"/>
      <c r="BC131" s="812"/>
      <c r="BD131" s="812"/>
      <c r="BE131" s="813"/>
      <c r="BF131" s="814" t="s">
        <v>128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496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497</v>
      </c>
      <c r="W132" s="824"/>
      <c r="X132" s="824"/>
      <c r="Y132" s="824"/>
      <c r="Z132" s="825"/>
      <c r="AA132" s="826">
        <v>-1.278890952</v>
      </c>
      <c r="AB132" s="827"/>
      <c r="AC132" s="827"/>
      <c r="AD132" s="827"/>
      <c r="AE132" s="828"/>
      <c r="AF132" s="829">
        <v>-0.52389487400000001</v>
      </c>
      <c r="AG132" s="827"/>
      <c r="AH132" s="827"/>
      <c r="AI132" s="827"/>
      <c r="AJ132" s="828"/>
      <c r="AK132" s="829">
        <v>-8.1848146999999996E-2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498</v>
      </c>
      <c r="W133" s="803"/>
      <c r="X133" s="803"/>
      <c r="Y133" s="803"/>
      <c r="Z133" s="804"/>
      <c r="AA133" s="805">
        <v>-1.2</v>
      </c>
      <c r="AB133" s="806"/>
      <c r="AC133" s="806"/>
      <c r="AD133" s="806"/>
      <c r="AE133" s="807"/>
      <c r="AF133" s="805">
        <v>-1</v>
      </c>
      <c r="AG133" s="806"/>
      <c r="AH133" s="806"/>
      <c r="AI133" s="806"/>
      <c r="AJ133" s="807"/>
      <c r="AK133" s="805">
        <v>-0.6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DZIB5fDqyealegz6XmNVvcu+6DacHnpPDcU95peNvA3qeYHeJXRUkF6x6CfvNjH9gtRYyBiSVUffhAait164Q==" saltValue="8G+8UT0sQWJED5HAUYn51A==" spinCount="100000" sheet="1" objects="1" scenarios="1"/>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93" customWidth="1"/>
    <col min="121" max="121" width="0" style="292" hidden="1" customWidth="1"/>
    <col min="122" max="16384" width="9" style="292" hidden="1"/>
  </cols>
  <sheetData>
    <row r="1" spans="1:120" ht="13"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2"/>
    </row>
    <row r="17" spans="119:120" ht="13" x14ac:dyDescent="0.2">
      <c r="DP17" s="292"/>
    </row>
    <row r="18" spans="119:120" ht="13" x14ac:dyDescent="0.2"/>
    <row r="19" spans="119:120" ht="13" x14ac:dyDescent="0.2"/>
    <row r="20" spans="119:120" ht="13" x14ac:dyDescent="0.2">
      <c r="DO20" s="292"/>
      <c r="DP20" s="292"/>
    </row>
    <row r="21" spans="119:120" ht="13" x14ac:dyDescent="0.2">
      <c r="DP21" s="292"/>
    </row>
    <row r="22" spans="119:120" ht="13" x14ac:dyDescent="0.2"/>
    <row r="23" spans="119:120" ht="13" x14ac:dyDescent="0.2">
      <c r="DO23" s="292"/>
      <c r="DP23" s="292"/>
    </row>
    <row r="24" spans="119:120" ht="13" x14ac:dyDescent="0.2">
      <c r="DP24" s="292"/>
    </row>
    <row r="25" spans="119:120" ht="13" x14ac:dyDescent="0.2">
      <c r="DP25" s="292"/>
    </row>
    <row r="26" spans="119:120" ht="13" x14ac:dyDescent="0.2">
      <c r="DO26" s="292"/>
      <c r="DP26" s="292"/>
    </row>
    <row r="27" spans="119:120" ht="13" x14ac:dyDescent="0.2"/>
    <row r="28" spans="119:120" ht="13" x14ac:dyDescent="0.2">
      <c r="DO28" s="292"/>
      <c r="DP28" s="292"/>
    </row>
    <row r="29" spans="119:120" ht="13" x14ac:dyDescent="0.2">
      <c r="DP29" s="292"/>
    </row>
    <row r="30" spans="119:120" ht="13" x14ac:dyDescent="0.2"/>
    <row r="31" spans="119:120" ht="13" x14ac:dyDescent="0.2">
      <c r="DO31" s="292"/>
      <c r="DP31" s="292"/>
    </row>
    <row r="32" spans="119:120" ht="13" x14ac:dyDescent="0.2"/>
    <row r="33" spans="98:120" ht="13" x14ac:dyDescent="0.2">
      <c r="DO33" s="292"/>
      <c r="DP33" s="292"/>
    </row>
    <row r="34" spans="98:120" ht="13" x14ac:dyDescent="0.2">
      <c r="DM34" s="292"/>
    </row>
    <row r="35" spans="98:120" ht="13" x14ac:dyDescent="0.2">
      <c r="CT35" s="292"/>
      <c r="CU35" s="292"/>
      <c r="CV35" s="292"/>
      <c r="CY35" s="292"/>
      <c r="CZ35" s="292"/>
      <c r="DA35" s="292"/>
      <c r="DD35" s="292"/>
      <c r="DE35" s="292"/>
      <c r="DF35" s="292"/>
      <c r="DI35" s="292"/>
      <c r="DJ35" s="292"/>
      <c r="DK35" s="292"/>
      <c r="DM35" s="292"/>
      <c r="DN35" s="292"/>
      <c r="DO35" s="292"/>
      <c r="DP35" s="292"/>
    </row>
    <row r="36" spans="98:120" ht="13" x14ac:dyDescent="0.2"/>
    <row r="37" spans="98:120" ht="13" x14ac:dyDescent="0.2">
      <c r="CW37" s="292"/>
      <c r="DB37" s="292"/>
      <c r="DG37" s="292"/>
      <c r="DL37" s="292"/>
      <c r="DP37" s="292"/>
    </row>
    <row r="38" spans="98:120" ht="13"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2"/>
      <c r="DO49" s="292"/>
      <c r="DP49" s="29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2"/>
      <c r="CS63" s="292"/>
      <c r="CX63" s="292"/>
      <c r="DC63" s="292"/>
      <c r="DH63" s="292"/>
    </row>
    <row r="64" spans="22:120" ht="13" x14ac:dyDescent="0.2">
      <c r="V64" s="292"/>
    </row>
    <row r="65" spans="15:120" ht="13"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 x14ac:dyDescent="0.2">
      <c r="Q66" s="292"/>
      <c r="S66" s="292"/>
      <c r="U66" s="292"/>
      <c r="DM66" s="292"/>
    </row>
    <row r="67" spans="15:120" ht="13"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 x14ac:dyDescent="0.2"/>
    <row r="69" spans="15:120" ht="13" x14ac:dyDescent="0.2"/>
    <row r="70" spans="15:120" ht="13" x14ac:dyDescent="0.2"/>
    <row r="71" spans="15:120" ht="13" x14ac:dyDescent="0.2"/>
    <row r="72" spans="15:120" ht="13" x14ac:dyDescent="0.2">
      <c r="DP72" s="292"/>
    </row>
    <row r="73" spans="15:120" ht="13" x14ac:dyDescent="0.2">
      <c r="DP73" s="29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2"/>
      <c r="CX96" s="292"/>
      <c r="DC96" s="292"/>
      <c r="DH96" s="292"/>
    </row>
    <row r="97" spans="24:120" ht="13" x14ac:dyDescent="0.2">
      <c r="CS97" s="292"/>
      <c r="CX97" s="292"/>
      <c r="DC97" s="292"/>
      <c r="DH97" s="292"/>
      <c r="DP97" s="293" t="s">
        <v>499</v>
      </c>
    </row>
    <row r="98" spans="24:120" ht="13" hidden="1" x14ac:dyDescent="0.2">
      <c r="CS98" s="292"/>
      <c r="CX98" s="292"/>
      <c r="DC98" s="292"/>
      <c r="DH98" s="292"/>
    </row>
    <row r="99" spans="24:120" ht="13"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 hidden="1" x14ac:dyDescent="0.2">
      <c r="CT103" s="292"/>
      <c r="CV103" s="292"/>
      <c r="CW103" s="292"/>
      <c r="CY103" s="292"/>
      <c r="DA103" s="292"/>
      <c r="DB103" s="292"/>
      <c r="DD103" s="292"/>
      <c r="DF103" s="292"/>
      <c r="DG103" s="292"/>
      <c r="DI103" s="292"/>
      <c r="DK103" s="292"/>
      <c r="DL103" s="292"/>
      <c r="DM103" s="292"/>
      <c r="DN103" s="292"/>
      <c r="DO103" s="292"/>
      <c r="DP103" s="292"/>
    </row>
    <row r="104" spans="24:120" ht="13"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P0WZ3YhNaIvouGDj3pHEeTZOdyDLNgWFbnSAjSgw+/icjIZi0d1ZZq2eSstz+HLyN5xUATxQFc7NrRKXjPZZjg==" saltValue="WgMO04n4ZgOQ7ASSHcQG8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3" customWidth="1"/>
    <col min="117" max="16384" width="9" style="292" hidden="1"/>
  </cols>
  <sheetData>
    <row r="1" spans="2:116" ht="13"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 x14ac:dyDescent="0.2"/>
    <row r="3" spans="2:116" ht="13" x14ac:dyDescent="0.2"/>
    <row r="4" spans="2:116" ht="13"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 x14ac:dyDescent="0.2"/>
    <row r="20" spans="9:116" ht="13" x14ac:dyDescent="0.2"/>
    <row r="21" spans="9:116" ht="13" x14ac:dyDescent="0.2">
      <c r="DL21" s="292"/>
    </row>
    <row r="22" spans="9:116" ht="13" x14ac:dyDescent="0.2">
      <c r="DI22" s="292"/>
      <c r="DJ22" s="292"/>
      <c r="DK22" s="292"/>
      <c r="DL22" s="292"/>
    </row>
    <row r="23" spans="9:116" ht="13" x14ac:dyDescent="0.2">
      <c r="CY23" s="292"/>
      <c r="CZ23" s="292"/>
      <c r="DA23" s="292"/>
      <c r="DB23" s="292"/>
      <c r="DC23" s="292"/>
      <c r="DD23" s="292"/>
      <c r="DE23" s="292"/>
      <c r="DF23" s="292"/>
      <c r="DG23" s="292"/>
      <c r="DH23" s="292"/>
      <c r="DI23" s="292"/>
      <c r="DJ23" s="292"/>
      <c r="DK23" s="292"/>
      <c r="DL23" s="29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2"/>
      <c r="DA35" s="292"/>
      <c r="DB35" s="292"/>
      <c r="DC35" s="292"/>
      <c r="DD35" s="292"/>
      <c r="DE35" s="292"/>
      <c r="DF35" s="292"/>
      <c r="DG35" s="292"/>
      <c r="DH35" s="292"/>
      <c r="DI35" s="292"/>
      <c r="DJ35" s="292"/>
      <c r="DK35" s="292"/>
      <c r="DL35" s="292"/>
    </row>
    <row r="36" spans="15:116" ht="13" x14ac:dyDescent="0.2"/>
    <row r="37" spans="15:116" ht="13" x14ac:dyDescent="0.2">
      <c r="DL37" s="292"/>
    </row>
    <row r="38" spans="15:116" ht="13" x14ac:dyDescent="0.2">
      <c r="DI38" s="292"/>
      <c r="DJ38" s="292"/>
      <c r="DK38" s="292"/>
      <c r="DL38" s="292"/>
    </row>
    <row r="39" spans="15:116" ht="13" x14ac:dyDescent="0.2"/>
    <row r="40" spans="15:116" ht="13" x14ac:dyDescent="0.2"/>
    <row r="41" spans="15:116" ht="13" x14ac:dyDescent="0.2"/>
    <row r="42" spans="15:116" ht="13" x14ac:dyDescent="0.2"/>
    <row r="43" spans="15:116" ht="13"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 x14ac:dyDescent="0.2">
      <c r="DL44" s="292"/>
    </row>
    <row r="45" spans="15:116" ht="13" x14ac:dyDescent="0.2"/>
    <row r="46" spans="15:116" ht="13" x14ac:dyDescent="0.2">
      <c r="DA46" s="292"/>
      <c r="DB46" s="292"/>
      <c r="DC46" s="292"/>
      <c r="DD46" s="292"/>
      <c r="DE46" s="292"/>
      <c r="DF46" s="292"/>
      <c r="DG46" s="292"/>
      <c r="DH46" s="292"/>
      <c r="DI46" s="292"/>
      <c r="DJ46" s="292"/>
      <c r="DK46" s="292"/>
      <c r="DL46" s="292"/>
    </row>
    <row r="47" spans="15:116" ht="13" x14ac:dyDescent="0.2"/>
    <row r="48" spans="15:116" ht="13" x14ac:dyDescent="0.2"/>
    <row r="49" spans="104:116" ht="13" x14ac:dyDescent="0.2"/>
    <row r="50" spans="104:116" ht="13" x14ac:dyDescent="0.2">
      <c r="CZ50" s="292"/>
      <c r="DA50" s="292"/>
      <c r="DB50" s="292"/>
      <c r="DC50" s="292"/>
      <c r="DD50" s="292"/>
      <c r="DE50" s="292"/>
      <c r="DF50" s="292"/>
      <c r="DG50" s="292"/>
      <c r="DH50" s="292"/>
      <c r="DI50" s="292"/>
      <c r="DJ50" s="292"/>
      <c r="DK50" s="292"/>
      <c r="DL50" s="292"/>
    </row>
    <row r="51" spans="104:116" ht="13" x14ac:dyDescent="0.2"/>
    <row r="52" spans="104:116" ht="13" x14ac:dyDescent="0.2"/>
    <row r="53" spans="104:116" ht="13" x14ac:dyDescent="0.2">
      <c r="DL53" s="29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2"/>
      <c r="DD67" s="292"/>
      <c r="DE67" s="292"/>
      <c r="DF67" s="292"/>
      <c r="DG67" s="292"/>
      <c r="DH67" s="292"/>
      <c r="DI67" s="292"/>
      <c r="DJ67" s="292"/>
      <c r="DK67" s="292"/>
      <c r="DL67" s="29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fos50kSwiqhh5oTcX7FjJ9S5NbiIbljAQZ2wJS+8zNJUFBqrGpow3GAwCh+8c5+cE9CoRrg97+OaBgT+SEOCA==" saltValue="RxWTfefI/Ira7ZvJBCci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94" customWidth="1"/>
    <col min="37" max="44" width="17" style="294" customWidth="1"/>
    <col min="45" max="45" width="6.08984375" style="301" customWidth="1"/>
    <col min="46" max="46" width="3" style="299" customWidth="1"/>
    <col min="47" max="47" width="19.08984375" style="294" hidden="1" customWidth="1"/>
    <col min="48" max="52" width="12.6328125" style="294" hidden="1" customWidth="1"/>
    <col min="53" max="16384" width="8.6328125" style="294" hidden="1"/>
  </cols>
  <sheetData>
    <row r="1" spans="1:46" ht="13" x14ac:dyDescent="0.2">
      <c r="AS1" s="295"/>
      <c r="AT1" s="295"/>
    </row>
    <row r="2" spans="1:46" ht="13" x14ac:dyDescent="0.2">
      <c r="AS2" s="295"/>
      <c r="AT2" s="295"/>
    </row>
    <row r="3" spans="1:46" ht="13" x14ac:dyDescent="0.2">
      <c r="AS3" s="295"/>
      <c r="AT3" s="295"/>
    </row>
    <row r="4" spans="1:46" ht="13" x14ac:dyDescent="0.2">
      <c r="AS4" s="295"/>
      <c r="AT4" s="295"/>
    </row>
    <row r="5" spans="1:46" ht="16.5" x14ac:dyDescent="0.2">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502</v>
      </c>
      <c r="AP7" s="305"/>
      <c r="AQ7" s="306" t="s">
        <v>503</v>
      </c>
      <c r="AR7" s="307"/>
    </row>
    <row r="8" spans="1:46" ht="13"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504</v>
      </c>
      <c r="AQ8" s="312" t="s">
        <v>505</v>
      </c>
      <c r="AR8" s="313" t="s">
        <v>506</v>
      </c>
    </row>
    <row r="9" spans="1:46" ht="13"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507</v>
      </c>
      <c r="AL9" s="1228"/>
      <c r="AM9" s="1228"/>
      <c r="AN9" s="1229"/>
      <c r="AO9" s="314">
        <v>22784036</v>
      </c>
      <c r="AP9" s="314">
        <v>58987</v>
      </c>
      <c r="AQ9" s="315">
        <v>62265</v>
      </c>
      <c r="AR9" s="316">
        <v>-5.3</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508</v>
      </c>
      <c r="AL10" s="1228"/>
      <c r="AM10" s="1228"/>
      <c r="AN10" s="1229"/>
      <c r="AO10" s="317">
        <v>926</v>
      </c>
      <c r="AP10" s="317">
        <v>2</v>
      </c>
      <c r="AQ10" s="318">
        <v>1645</v>
      </c>
      <c r="AR10" s="319">
        <v>-99.9</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509</v>
      </c>
      <c r="AL11" s="1228"/>
      <c r="AM11" s="1228"/>
      <c r="AN11" s="1229"/>
      <c r="AO11" s="317">
        <v>373207</v>
      </c>
      <c r="AP11" s="317">
        <v>966</v>
      </c>
      <c r="AQ11" s="318">
        <v>688</v>
      </c>
      <c r="AR11" s="319">
        <v>40.4</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510</v>
      </c>
      <c r="AL12" s="1228"/>
      <c r="AM12" s="1228"/>
      <c r="AN12" s="1229"/>
      <c r="AO12" s="317" t="s">
        <v>511</v>
      </c>
      <c r="AP12" s="317" t="s">
        <v>511</v>
      </c>
      <c r="AQ12" s="318">
        <v>24</v>
      </c>
      <c r="AR12" s="319" t="s">
        <v>511</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512</v>
      </c>
      <c r="AL13" s="1228"/>
      <c r="AM13" s="1228"/>
      <c r="AN13" s="1229"/>
      <c r="AO13" s="317">
        <v>545666</v>
      </c>
      <c r="AP13" s="317">
        <v>1413</v>
      </c>
      <c r="AQ13" s="318">
        <v>2006</v>
      </c>
      <c r="AR13" s="319">
        <v>-29.6</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513</v>
      </c>
      <c r="AL14" s="1228"/>
      <c r="AM14" s="1228"/>
      <c r="AN14" s="1229"/>
      <c r="AO14" s="317">
        <v>457138</v>
      </c>
      <c r="AP14" s="317">
        <v>1184</v>
      </c>
      <c r="AQ14" s="318">
        <v>1357</v>
      </c>
      <c r="AR14" s="319">
        <v>-12.7</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514</v>
      </c>
      <c r="AL15" s="1231"/>
      <c r="AM15" s="1231"/>
      <c r="AN15" s="1232"/>
      <c r="AO15" s="317">
        <v>-1404561</v>
      </c>
      <c r="AP15" s="317">
        <v>-3636</v>
      </c>
      <c r="AQ15" s="318">
        <v>-3875</v>
      </c>
      <c r="AR15" s="319">
        <v>-6.2</v>
      </c>
    </row>
    <row r="16" spans="1:46" ht="13"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22756412</v>
      </c>
      <c r="AP16" s="317">
        <v>58916</v>
      </c>
      <c r="AQ16" s="318">
        <v>64110</v>
      </c>
      <c r="AR16" s="319">
        <v>-8.1</v>
      </c>
    </row>
    <row r="17" spans="1:46" ht="13"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ht="13"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ht="13"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519</v>
      </c>
      <c r="AL21" s="1234"/>
      <c r="AM21" s="1234"/>
      <c r="AN21" s="1235"/>
      <c r="AO21" s="330">
        <v>6.65</v>
      </c>
      <c r="AP21" s="331">
        <v>6.37</v>
      </c>
      <c r="AQ21" s="332">
        <v>0.28000000000000003</v>
      </c>
      <c r="AR21" s="300"/>
      <c r="AS21" s="333"/>
      <c r="AT21" s="329"/>
    </row>
    <row r="22" spans="1:46" s="334" customFormat="1" ht="13"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520</v>
      </c>
      <c r="AL22" s="1234"/>
      <c r="AM22" s="1234"/>
      <c r="AN22" s="1235"/>
      <c r="AO22" s="335">
        <v>100.4</v>
      </c>
      <c r="AP22" s="336">
        <v>99.7</v>
      </c>
      <c r="AQ22" s="337">
        <v>0.7</v>
      </c>
      <c r="AR22" s="321"/>
      <c r="AS22" s="333"/>
      <c r="AT22" s="329"/>
    </row>
    <row r="23" spans="1:46" s="334" customFormat="1" ht="13"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 x14ac:dyDescent="0.2">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 x14ac:dyDescent="0.2">
      <c r="A27" s="342"/>
      <c r="AO27" s="295"/>
      <c r="AP27" s="295"/>
      <c r="AQ27" s="295"/>
      <c r="AR27" s="295"/>
      <c r="AS27" s="295"/>
      <c r="AT27" s="295"/>
    </row>
    <row r="28" spans="1:46" ht="16.5" x14ac:dyDescent="0.2">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502</v>
      </c>
      <c r="AP30" s="305"/>
      <c r="AQ30" s="306" t="s">
        <v>503</v>
      </c>
      <c r="AR30" s="307"/>
    </row>
    <row r="31" spans="1:46" ht="13"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504</v>
      </c>
      <c r="AQ31" s="312" t="s">
        <v>505</v>
      </c>
      <c r="AR31" s="313" t="s">
        <v>506</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524</v>
      </c>
      <c r="AL32" s="1217"/>
      <c r="AM32" s="1217"/>
      <c r="AN32" s="1218"/>
      <c r="AO32" s="345">
        <v>6460906</v>
      </c>
      <c r="AP32" s="345">
        <v>16727</v>
      </c>
      <c r="AQ32" s="346">
        <v>36503</v>
      </c>
      <c r="AR32" s="347">
        <v>-54.2</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525</v>
      </c>
      <c r="AL33" s="1217"/>
      <c r="AM33" s="1217"/>
      <c r="AN33" s="1218"/>
      <c r="AO33" s="345" t="s">
        <v>511</v>
      </c>
      <c r="AP33" s="345" t="s">
        <v>511</v>
      </c>
      <c r="AQ33" s="346">
        <v>3</v>
      </c>
      <c r="AR33" s="347" t="s">
        <v>511</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526</v>
      </c>
      <c r="AL34" s="1217"/>
      <c r="AM34" s="1217"/>
      <c r="AN34" s="1218"/>
      <c r="AO34" s="345" t="s">
        <v>511</v>
      </c>
      <c r="AP34" s="345" t="s">
        <v>511</v>
      </c>
      <c r="AQ34" s="346">
        <v>76</v>
      </c>
      <c r="AR34" s="347" t="s">
        <v>511</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527</v>
      </c>
      <c r="AL35" s="1217"/>
      <c r="AM35" s="1217"/>
      <c r="AN35" s="1218"/>
      <c r="AO35" s="345">
        <v>3600240</v>
      </c>
      <c r="AP35" s="345">
        <v>9321</v>
      </c>
      <c r="AQ35" s="346">
        <v>8582</v>
      </c>
      <c r="AR35" s="347">
        <v>8.6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528</v>
      </c>
      <c r="AL36" s="1217"/>
      <c r="AM36" s="1217"/>
      <c r="AN36" s="1218"/>
      <c r="AO36" s="345" t="s">
        <v>511</v>
      </c>
      <c r="AP36" s="345" t="s">
        <v>511</v>
      </c>
      <c r="AQ36" s="346">
        <v>400</v>
      </c>
      <c r="AR36" s="347" t="s">
        <v>511</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529</v>
      </c>
      <c r="AL37" s="1217"/>
      <c r="AM37" s="1217"/>
      <c r="AN37" s="1218"/>
      <c r="AO37" s="345">
        <v>369879</v>
      </c>
      <c r="AP37" s="345">
        <v>958</v>
      </c>
      <c r="AQ37" s="346">
        <v>747</v>
      </c>
      <c r="AR37" s="347">
        <v>28.2</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530</v>
      </c>
      <c r="AL38" s="1214"/>
      <c r="AM38" s="1214"/>
      <c r="AN38" s="1215"/>
      <c r="AO38" s="348" t="s">
        <v>511</v>
      </c>
      <c r="AP38" s="348" t="s">
        <v>511</v>
      </c>
      <c r="AQ38" s="349">
        <v>2</v>
      </c>
      <c r="AR38" s="337" t="s">
        <v>511</v>
      </c>
      <c r="AS38" s="344"/>
    </row>
    <row r="39" spans="1:46" ht="13"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531</v>
      </c>
      <c r="AL39" s="1214"/>
      <c r="AM39" s="1214"/>
      <c r="AN39" s="1215"/>
      <c r="AO39" s="345">
        <v>-3725008</v>
      </c>
      <c r="AP39" s="345">
        <v>-9644</v>
      </c>
      <c r="AQ39" s="346">
        <v>-7844</v>
      </c>
      <c r="AR39" s="347">
        <v>22.9</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532</v>
      </c>
      <c r="AL40" s="1217"/>
      <c r="AM40" s="1217"/>
      <c r="AN40" s="1218"/>
      <c r="AO40" s="345">
        <v>-6764107</v>
      </c>
      <c r="AP40" s="345">
        <v>-17512</v>
      </c>
      <c r="AQ40" s="346">
        <v>-28367</v>
      </c>
      <c r="AR40" s="347">
        <v>-38.299999999999997</v>
      </c>
      <c r="AS40" s="344"/>
    </row>
    <row r="41" spans="1:46" ht="13"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-58090</v>
      </c>
      <c r="AP41" s="345">
        <v>-150</v>
      </c>
      <c r="AQ41" s="346">
        <v>10099</v>
      </c>
      <c r="AR41" s="347">
        <v>-101.5</v>
      </c>
      <c r="AS41" s="344"/>
    </row>
    <row r="42" spans="1:46" ht="13"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ht="13"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502</v>
      </c>
      <c r="AN49" s="1224" t="s">
        <v>536</v>
      </c>
      <c r="AO49" s="1225"/>
      <c r="AP49" s="1225"/>
      <c r="AQ49" s="1225"/>
      <c r="AR49" s="1226"/>
    </row>
    <row r="50" spans="1:44" ht="13"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537</v>
      </c>
      <c r="AO50" s="362" t="s">
        <v>538</v>
      </c>
      <c r="AP50" s="363" t="s">
        <v>539</v>
      </c>
      <c r="AQ50" s="364" t="s">
        <v>540</v>
      </c>
      <c r="AR50" s="365" t="s">
        <v>541</v>
      </c>
    </row>
    <row r="51" spans="1:44" ht="13"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18371657</v>
      </c>
      <c r="AN51" s="367">
        <v>47761</v>
      </c>
      <c r="AO51" s="368">
        <v>0.1</v>
      </c>
      <c r="AP51" s="369">
        <v>46395</v>
      </c>
      <c r="AQ51" s="370">
        <v>-8.8000000000000007</v>
      </c>
      <c r="AR51" s="371">
        <v>8.9</v>
      </c>
    </row>
    <row r="52" spans="1:44" ht="13"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14711003</v>
      </c>
      <c r="AN52" s="375">
        <v>38244</v>
      </c>
      <c r="AO52" s="376">
        <v>5.8</v>
      </c>
      <c r="AP52" s="377">
        <v>26304</v>
      </c>
      <c r="AQ52" s="378">
        <v>-5.4</v>
      </c>
      <c r="AR52" s="379">
        <v>11.2</v>
      </c>
    </row>
    <row r="53" spans="1:44" ht="13"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19666260</v>
      </c>
      <c r="AN53" s="367">
        <v>50848</v>
      </c>
      <c r="AO53" s="368">
        <v>6.5</v>
      </c>
      <c r="AP53" s="369">
        <v>48088</v>
      </c>
      <c r="AQ53" s="370">
        <v>3.6</v>
      </c>
      <c r="AR53" s="371">
        <v>2.9</v>
      </c>
    </row>
    <row r="54" spans="1:44" ht="13"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15172105</v>
      </c>
      <c r="AN54" s="375">
        <v>39228</v>
      </c>
      <c r="AO54" s="376">
        <v>2.6</v>
      </c>
      <c r="AP54" s="377">
        <v>25183</v>
      </c>
      <c r="AQ54" s="378">
        <v>-4.3</v>
      </c>
      <c r="AR54" s="379">
        <v>6.9</v>
      </c>
    </row>
    <row r="55" spans="1:44" ht="13"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19784927</v>
      </c>
      <c r="AN55" s="367">
        <v>51013</v>
      </c>
      <c r="AO55" s="368">
        <v>0.3</v>
      </c>
      <c r="AP55" s="369">
        <v>46457</v>
      </c>
      <c r="AQ55" s="370">
        <v>-3.4</v>
      </c>
      <c r="AR55" s="371">
        <v>3.7</v>
      </c>
    </row>
    <row r="56" spans="1:44" ht="13"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13936928</v>
      </c>
      <c r="AN56" s="375">
        <v>35935</v>
      </c>
      <c r="AO56" s="376">
        <v>-8.4</v>
      </c>
      <c r="AP56" s="377">
        <v>24020</v>
      </c>
      <c r="AQ56" s="378">
        <v>-4.5999999999999996</v>
      </c>
      <c r="AR56" s="379">
        <v>-3.8</v>
      </c>
    </row>
    <row r="57" spans="1:44" ht="13"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28493281</v>
      </c>
      <c r="AN57" s="367">
        <v>73476</v>
      </c>
      <c r="AO57" s="368">
        <v>44</v>
      </c>
      <c r="AP57" s="369">
        <v>51849</v>
      </c>
      <c r="AQ57" s="370">
        <v>11.6</v>
      </c>
      <c r="AR57" s="371">
        <v>32.4</v>
      </c>
    </row>
    <row r="58" spans="1:44" ht="13"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18827270</v>
      </c>
      <c r="AN58" s="375">
        <v>48550</v>
      </c>
      <c r="AO58" s="376">
        <v>35.1</v>
      </c>
      <c r="AP58" s="377">
        <v>26326</v>
      </c>
      <c r="AQ58" s="378">
        <v>9.6</v>
      </c>
      <c r="AR58" s="379">
        <v>25.5</v>
      </c>
    </row>
    <row r="59" spans="1:44" ht="13"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18631936</v>
      </c>
      <c r="AN59" s="367">
        <v>48238</v>
      </c>
      <c r="AO59" s="368">
        <v>-34.299999999999997</v>
      </c>
      <c r="AP59" s="369">
        <v>52191</v>
      </c>
      <c r="AQ59" s="370">
        <v>0.7</v>
      </c>
      <c r="AR59" s="371">
        <v>-35</v>
      </c>
    </row>
    <row r="60" spans="1:44" ht="13"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13080557</v>
      </c>
      <c r="AN60" s="375">
        <v>33865</v>
      </c>
      <c r="AO60" s="376">
        <v>-30.2</v>
      </c>
      <c r="AP60" s="377">
        <v>26807</v>
      </c>
      <c r="AQ60" s="378">
        <v>1.8</v>
      </c>
      <c r="AR60" s="379">
        <v>-32</v>
      </c>
    </row>
    <row r="61" spans="1:44" ht="13"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20989612</v>
      </c>
      <c r="AN61" s="382">
        <v>54267</v>
      </c>
      <c r="AO61" s="383">
        <v>3.3</v>
      </c>
      <c r="AP61" s="384">
        <v>48996</v>
      </c>
      <c r="AQ61" s="385">
        <v>0.7</v>
      </c>
      <c r="AR61" s="371">
        <v>2.6</v>
      </c>
    </row>
    <row r="62" spans="1:44" ht="13"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15145573</v>
      </c>
      <c r="AN62" s="375">
        <v>39164</v>
      </c>
      <c r="AO62" s="376">
        <v>1</v>
      </c>
      <c r="AP62" s="377">
        <v>25728</v>
      </c>
      <c r="AQ62" s="378">
        <v>-0.6</v>
      </c>
      <c r="AR62" s="379">
        <v>1.6</v>
      </c>
    </row>
    <row r="63" spans="1:44" ht="13"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 hidden="1" x14ac:dyDescent="0.2">
      <c r="AK70" s="295"/>
      <c r="AL70" s="295"/>
      <c r="AM70" s="295"/>
      <c r="AN70" s="295"/>
      <c r="AO70" s="295"/>
      <c r="AP70" s="295"/>
      <c r="AQ70" s="295"/>
      <c r="AR70" s="295"/>
    </row>
    <row r="71" spans="1:46" ht="13" hidden="1" x14ac:dyDescent="0.2">
      <c r="AK71" s="295"/>
      <c r="AL71" s="295"/>
      <c r="AM71" s="295"/>
      <c r="AN71" s="295"/>
      <c r="AO71" s="295"/>
      <c r="AP71" s="295"/>
      <c r="AQ71" s="295"/>
      <c r="AR71" s="295"/>
    </row>
    <row r="72" spans="1:46" ht="13" hidden="1" x14ac:dyDescent="0.2">
      <c r="AK72" s="295"/>
      <c r="AL72" s="295"/>
      <c r="AM72" s="295"/>
      <c r="AN72" s="295"/>
      <c r="AO72" s="295"/>
      <c r="AP72" s="295"/>
      <c r="AQ72" s="295"/>
      <c r="AR72" s="295"/>
    </row>
    <row r="73" spans="1:46" ht="13" hidden="1" x14ac:dyDescent="0.2">
      <c r="AK73" s="295"/>
      <c r="AL73" s="295"/>
      <c r="AM73" s="295"/>
      <c r="AN73" s="295"/>
      <c r="AO73" s="295"/>
      <c r="AP73" s="295"/>
      <c r="AQ73" s="295"/>
      <c r="AR73" s="295"/>
    </row>
  </sheetData>
  <sheetProtection algorithmName="SHA-512" hashValue="8mdHUzPceTVw85AnR3XROT0nyG3sRGc4rPK5D3gko0/pS5O4vRxXMw2qMTQvauSNb/4gHQvF1GHxirtecszh2w==" saltValue="E9pptidh4yiPPMeMXoPJc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 x14ac:dyDescent="0.2">
      <c r="B2" s="292"/>
      <c r="DG2" s="292"/>
    </row>
    <row r="3" spans="2:125" ht="13"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 x14ac:dyDescent="0.2"/>
    <row r="5" spans="2:125" ht="13" x14ac:dyDescent="0.2"/>
    <row r="6" spans="2:125" ht="13" x14ac:dyDescent="0.2"/>
    <row r="7" spans="2:125" ht="13" x14ac:dyDescent="0.2"/>
    <row r="8" spans="2:125" ht="13" x14ac:dyDescent="0.2"/>
    <row r="9" spans="2:125" ht="13" x14ac:dyDescent="0.2">
      <c r="DU9" s="29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2"/>
    </row>
    <row r="18" spans="125:125" ht="13" x14ac:dyDescent="0.2"/>
    <row r="19" spans="125:125" ht="13" x14ac:dyDescent="0.2"/>
    <row r="20" spans="125:125" ht="13" x14ac:dyDescent="0.2">
      <c r="DU20" s="292"/>
    </row>
    <row r="21" spans="125:125" ht="13" x14ac:dyDescent="0.2">
      <c r="DU21" s="29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2"/>
    </row>
    <row r="29" spans="125:125" ht="13" x14ac:dyDescent="0.2"/>
    <row r="30" spans="125:125" ht="13" x14ac:dyDescent="0.2"/>
    <row r="31" spans="125:125" ht="13" x14ac:dyDescent="0.2"/>
    <row r="32" spans="125:125" ht="13" x14ac:dyDescent="0.2"/>
    <row r="33" spans="2:125" ht="13" x14ac:dyDescent="0.2">
      <c r="B33" s="292"/>
      <c r="G33" s="292"/>
      <c r="I33" s="292"/>
    </row>
    <row r="34" spans="2:125" ht="13" x14ac:dyDescent="0.2">
      <c r="C34" s="292"/>
      <c r="P34" s="292"/>
      <c r="DE34" s="292"/>
      <c r="DH34" s="292"/>
    </row>
    <row r="35" spans="2:125" ht="13" x14ac:dyDescent="0.2">
      <c r="D35" s="292"/>
      <c r="E35" s="292"/>
      <c r="DG35" s="292"/>
      <c r="DJ35" s="292"/>
      <c r="DP35" s="292"/>
      <c r="DQ35" s="292"/>
      <c r="DR35" s="292"/>
      <c r="DS35" s="292"/>
      <c r="DT35" s="292"/>
      <c r="DU35" s="292"/>
    </row>
    <row r="36" spans="2:125" ht="13"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 x14ac:dyDescent="0.2">
      <c r="DU37" s="292"/>
    </row>
    <row r="38" spans="2:125" ht="13" x14ac:dyDescent="0.2">
      <c r="DT38" s="292"/>
      <c r="DU38" s="292"/>
    </row>
    <row r="39" spans="2:125" ht="13" x14ac:dyDescent="0.2"/>
    <row r="40" spans="2:125" ht="13" x14ac:dyDescent="0.2">
      <c r="DH40" s="292"/>
    </row>
    <row r="41" spans="2:125" ht="13" x14ac:dyDescent="0.2">
      <c r="DE41" s="292"/>
    </row>
    <row r="42" spans="2:125" ht="13" x14ac:dyDescent="0.2">
      <c r="DG42" s="292"/>
      <c r="DJ42" s="292"/>
    </row>
    <row r="43" spans="2:125" ht="13"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 x14ac:dyDescent="0.2">
      <c r="DU44" s="292"/>
    </row>
    <row r="45" spans="2:125" ht="13" x14ac:dyDescent="0.2"/>
    <row r="46" spans="2:125" ht="13" x14ac:dyDescent="0.2"/>
    <row r="47" spans="2:125" ht="13" x14ac:dyDescent="0.2"/>
    <row r="48" spans="2:125" ht="13" x14ac:dyDescent="0.2">
      <c r="DT48" s="292"/>
      <c r="DU48" s="292"/>
    </row>
    <row r="49" spans="120:125" ht="13" x14ac:dyDescent="0.2">
      <c r="DU49" s="292"/>
    </row>
    <row r="50" spans="120:125" ht="13" x14ac:dyDescent="0.2">
      <c r="DU50" s="292"/>
    </row>
    <row r="51" spans="120:125" ht="13" x14ac:dyDescent="0.2">
      <c r="DP51" s="292"/>
      <c r="DQ51" s="292"/>
      <c r="DR51" s="292"/>
      <c r="DS51" s="292"/>
      <c r="DT51" s="292"/>
      <c r="DU51" s="292"/>
    </row>
    <row r="52" spans="120:125" ht="13" x14ac:dyDescent="0.2"/>
    <row r="53" spans="120:125" ht="13" x14ac:dyDescent="0.2"/>
    <row r="54" spans="120:125" ht="13" x14ac:dyDescent="0.2">
      <c r="DU54" s="292"/>
    </row>
    <row r="55" spans="120:125" ht="13" x14ac:dyDescent="0.2"/>
    <row r="56" spans="120:125" ht="13" x14ac:dyDescent="0.2"/>
    <row r="57" spans="120:125" ht="13" x14ac:dyDescent="0.2"/>
    <row r="58" spans="120:125" ht="13" x14ac:dyDescent="0.2">
      <c r="DU58" s="292"/>
    </row>
    <row r="59" spans="120:125" ht="13" x14ac:dyDescent="0.2"/>
    <row r="60" spans="120:125" ht="13" x14ac:dyDescent="0.2"/>
    <row r="61" spans="120:125" ht="13" x14ac:dyDescent="0.2"/>
    <row r="62" spans="120:125" ht="13" x14ac:dyDescent="0.2"/>
    <row r="63" spans="120:125" ht="13" x14ac:dyDescent="0.2">
      <c r="DU63" s="292"/>
    </row>
    <row r="64" spans="120:125" ht="13" x14ac:dyDescent="0.2">
      <c r="DT64" s="292"/>
      <c r="DU64" s="292"/>
    </row>
    <row r="65" spans="123:125" ht="13" x14ac:dyDescent="0.2"/>
    <row r="66" spans="123:125" ht="13" x14ac:dyDescent="0.2"/>
    <row r="67" spans="123:125" ht="13" x14ac:dyDescent="0.2"/>
    <row r="68" spans="123:125" ht="13" x14ac:dyDescent="0.2"/>
    <row r="69" spans="123:125" ht="13" x14ac:dyDescent="0.2">
      <c r="DS69" s="292"/>
      <c r="DT69" s="292"/>
      <c r="DU69" s="29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2"/>
    </row>
    <row r="83" spans="116:125" ht="13" x14ac:dyDescent="0.2">
      <c r="DM83" s="292"/>
      <c r="DN83" s="292"/>
      <c r="DO83" s="292"/>
      <c r="DP83" s="292"/>
      <c r="DQ83" s="292"/>
      <c r="DR83" s="292"/>
      <c r="DS83" s="292"/>
      <c r="DT83" s="292"/>
      <c r="DU83" s="292"/>
    </row>
    <row r="84" spans="116:125" ht="13" x14ac:dyDescent="0.2"/>
    <row r="85" spans="116:125" ht="13" x14ac:dyDescent="0.2"/>
    <row r="86" spans="116:125" ht="13" x14ac:dyDescent="0.2"/>
    <row r="87" spans="116:125" ht="13" x14ac:dyDescent="0.2"/>
    <row r="88" spans="116:125" ht="13" x14ac:dyDescent="0.2">
      <c r="DU88" s="29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550</v>
      </c>
    </row>
    <row r="120" spans="125:125" ht="13.5" hidden="1" customHeight="1" x14ac:dyDescent="0.2"/>
    <row r="121" spans="125:125" ht="13.5" hidden="1" customHeight="1" x14ac:dyDescent="0.2">
      <c r="DU121" s="292"/>
    </row>
  </sheetData>
  <sheetProtection algorithmName="SHA-512" hashValue="gHw6lSScJiTAitRflshMtERG0tspJ6kdJ/K/RAN66WB56aA3kywIs5W3D3x5P9SVOfN/3SV8rPcgUT+MU312gg==" saltValue="eOF1bgEFFxc6B2PR/nJH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 x14ac:dyDescent="0.2">
      <c r="B2" s="292"/>
      <c r="T2" s="292"/>
    </row>
    <row r="3" spans="1:125"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2"/>
      <c r="G33" s="292"/>
      <c r="I33" s="292"/>
    </row>
    <row r="34" spans="2:125" ht="13" x14ac:dyDescent="0.2">
      <c r="C34" s="292"/>
      <c r="P34" s="292"/>
      <c r="R34" s="292"/>
      <c r="U34" s="292"/>
    </row>
    <row r="35" spans="2:125" ht="13"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 x14ac:dyDescent="0.2">
      <c r="F36" s="292"/>
      <c r="H36" s="292"/>
      <c r="J36" s="292"/>
      <c r="K36" s="292"/>
      <c r="L36" s="292"/>
      <c r="M36" s="292"/>
      <c r="N36" s="292"/>
      <c r="O36" s="292"/>
      <c r="Q36" s="292"/>
      <c r="S36" s="292"/>
      <c r="V36" s="292"/>
    </row>
    <row r="37" spans="2:125" ht="13" x14ac:dyDescent="0.2"/>
    <row r="38" spans="2:125" ht="13" x14ac:dyDescent="0.2"/>
    <row r="39" spans="2:125" ht="13" x14ac:dyDescent="0.2"/>
    <row r="40" spans="2:125" ht="13" x14ac:dyDescent="0.2">
      <c r="U40" s="292"/>
    </row>
    <row r="41" spans="2:125" ht="13" x14ac:dyDescent="0.2">
      <c r="R41" s="292"/>
    </row>
    <row r="42" spans="2:125" ht="13"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 x14ac:dyDescent="0.2">
      <c r="Q43" s="292"/>
      <c r="S43" s="292"/>
      <c r="V43" s="29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551</v>
      </c>
    </row>
  </sheetData>
  <sheetProtection algorithmName="SHA-512" hashValue="IbugDVbXrk3tpLN8Kz4zMReiPQY/k+OsNmGjDjSQHy1tYH148PCqoLcL9YrqQ4++52SGdrBj9lFZgzT5SLU72Q==" saltValue="QIjk1Aa3L3WuKou1pgj6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552</v>
      </c>
      <c r="G46" s="8" t="s">
        <v>553</v>
      </c>
      <c r="H46" s="8" t="s">
        <v>554</v>
      </c>
      <c r="I46" s="8" t="s">
        <v>555</v>
      </c>
      <c r="J46" s="9" t="s">
        <v>556</v>
      </c>
    </row>
    <row r="47" spans="2:10" ht="57.75" customHeight="1" x14ac:dyDescent="0.2">
      <c r="B47" s="10"/>
      <c r="C47" s="1238" t="s">
        <v>3</v>
      </c>
      <c r="D47" s="1238"/>
      <c r="E47" s="1239"/>
      <c r="F47" s="11">
        <v>17.3</v>
      </c>
      <c r="G47" s="12">
        <v>16.48</v>
      </c>
      <c r="H47" s="12">
        <v>16.2</v>
      </c>
      <c r="I47" s="12">
        <v>15.7</v>
      </c>
      <c r="J47" s="13">
        <v>15.51</v>
      </c>
    </row>
    <row r="48" spans="2:10" ht="57.75" customHeight="1" x14ac:dyDescent="0.2">
      <c r="B48" s="14"/>
      <c r="C48" s="1240" t="s">
        <v>4</v>
      </c>
      <c r="D48" s="1240"/>
      <c r="E48" s="1241"/>
      <c r="F48" s="15">
        <v>5.28</v>
      </c>
      <c r="G48" s="16">
        <v>6.38</v>
      </c>
      <c r="H48" s="16">
        <v>6.01</v>
      </c>
      <c r="I48" s="16">
        <v>5.57</v>
      </c>
      <c r="J48" s="17">
        <v>6.87</v>
      </c>
    </row>
    <row r="49" spans="2:10" ht="57.75" customHeight="1" thickBot="1" x14ac:dyDescent="0.25">
      <c r="B49" s="18"/>
      <c r="C49" s="1242" t="s">
        <v>5</v>
      </c>
      <c r="D49" s="1242"/>
      <c r="E49" s="1243"/>
      <c r="F49" s="19" t="s">
        <v>557</v>
      </c>
      <c r="G49" s="20" t="s">
        <v>558</v>
      </c>
      <c r="H49" s="20" t="s">
        <v>559</v>
      </c>
      <c r="I49" s="20" t="s">
        <v>560</v>
      </c>
      <c r="J49" s="21" t="s">
        <v>561</v>
      </c>
    </row>
    <row r="50" spans="2:10" ht="13.5" customHeight="1" x14ac:dyDescent="0.2"/>
  </sheetData>
  <sheetProtection algorithmName="SHA-512" hashValue="1veexRHotffi3io1rXn0rndY/CLz8WA1hwPJQb6TOn76uBzTPAu9Y/qTpTxcSUR6QJ70VqFKrYgqWtDk5hkdpg==" saltValue="hsPNhT4QBPi3sFsk2Qft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2022-09-28T00:45:55Z</cp:lastPrinted>
  <dcterms:created xsi:type="dcterms:W3CDTF">2022-02-02T05:27:12Z</dcterms:created>
  <dcterms:modified xsi:type="dcterms:W3CDTF">2022-09-29T06:09:54Z</dcterms:modified>
  <cp:category/>
</cp:coreProperties>
</file>