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tabRatio="7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<sst xmlns="http://schemas.openxmlformats.org/spreadsheetml/2006/main" count="1102" uniqueCount="615">
  <si>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</si>
  <si>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</si>
  <si>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</si>
  <si>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</si>
  <si>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</si>
  <si>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</si>
  <si>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</si>
  <si>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</si>
  <si>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</si>
  <si>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</si>
  <si>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</si>
  <si>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</si>
  <si>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</si>
  <si>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</si>
  <si>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</si>
  <si>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</si>
  <si>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</si>
  <si>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</si>
  <si>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</si>
  <si>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</si>
  <si>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</si>
  <si>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</si>
  <si>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</si>
  <si>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</si>
  <si>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</si>
  <si>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</si>
  <si>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</si>
  <si>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</si>
  <si>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</si>
  <si>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</si>
  <si>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</si>
  <si>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</si>
  <si>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</si>
  <si>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</si>
  <si>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</si>
  <si>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</si>
  <si>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</si>
  <si>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</si>
  <si>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</si>
  <si>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</si>
  <si>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</si>
  <si>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</si>
  <si>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</si>
  <si>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</si>
  <si>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</si>
  <si>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</si>
  <si>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</si>
  <si>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</si>
  <si>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</si>
  <si>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</si>
  <si>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</si>
  <si>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</si>
  <si>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</si>
  <si>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</si>
  <si>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</si>
  <si>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</si>
  <si>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</si>
  <si>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</si>
  <si>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</si>
  <si>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</si>
  <si>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</si>
  <si>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</si>
  <si>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</si>
  <si>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</si>
  <si>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</si>
  <si>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</si>
  <si>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</si>
  <si>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</si>
  <si>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</si>
  <si>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</si>
  <si>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</si>
  <si>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</si>
  <si>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</si>
  <si>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</si>
  <si>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</si>
  <si>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</si>
  <si>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</si>
  <si>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</si>
  <si>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</si>
  <si>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</si>
  <si>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</si>
  <si>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</si>
  <si>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</si>
  <si>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</si>
  <si>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</si>
  <si>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</si>
  <si>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</si>
  <si>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</si>
  <si>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</si>
  <si>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</si>
  <si>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</si>
  <si>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</si>
  <si>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</si>
  <si>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</si>
  <si>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</si>
  <si>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</si>
  <si>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</si>
  <si>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</si>
  <si>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常滑市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</si>
  <si>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</si>
  <si>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</si>
  <si>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</si>
  <si>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</si>
  <si>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</si>
  <si>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</si>
  <si>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</si>
  <si>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</si>
  <si>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</si>
  <si>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</si>
  <si>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</si>
  <si>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</si>
  <si>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</si>
  <si>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</si>
  <si>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</si>
  <si>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</si>
  <si>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</si>
  <si>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</si>
  <si>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</si>
  <si>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</si>
  <si>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</si>
  <si>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</si>
  <si>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</si>
  <si>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</si>
  <si>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</si>
  <si>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</si>
  <si>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</si>
  <si>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</si>
  <si>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</si>
  <si>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</si>
  <si>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</si>
  <si>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</si>
  <si>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</si>
  <si>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</si>
  <si>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</si>
  <si>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</si>
  <si>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</si>
  <si>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</si>
  <si>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</si>
  <si>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</si>
  <si>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</si>
  <si>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</si>
  <si>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</si>
  <si>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</si>
  <si>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</si>
  <si>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</si>
  <si>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</si>
  <si>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</si>
  <si>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</si>
  <si>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</si>
  <si>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</si>
  <si>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</si>
  <si>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</si>
  <si>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</si>
  <si>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</si>
  <si>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</si>
  <si>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</si>
  <si>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</si>
  <si>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</si>
  <si>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</si>
  <si>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</si>
  <si>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</si>
  <si>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</si>
  <si>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</si>
  <si>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</si>
  <si>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</si>
  <si>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</si>
  <si>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</si>
  <si>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</si>
  <si>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</si>
  <si>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</si>
  <si>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</si>
  <si>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</si>
  <si>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</si>
  <si>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</si>
  <si>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</si>
  <si>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</si>
  <si>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</si>
  <si>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</si>
  <si>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</si>
  <si>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</si>
  <si>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</si>
  <si>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</si>
  <si>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</si>
  <si>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</si>
  <si>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</si>
  <si>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</si>
  <si>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</si>
  <si>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</si>
  <si>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</si>
  <si>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</si>
  <si>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</si>
  <si>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</si>
  <si>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</si>
  <si>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</si>
  <si>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</si>
  <si>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</si>
  <si>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</si>
  <si>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</si>
  <si>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</si>
  <si>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</si>
  <si>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</si>
  <si>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</si>
  <si>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</si>
  <si>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</si>
  <si>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</si>
  <si>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</si>
  <si>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</si>
  <si>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</si>
  <si>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</si>
  <si>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</si>
  <si>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</si>
  <si>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</si>
  <si>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</si>
  <si>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</si>
  <si>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</si>
  <si>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</si>
  <si>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愛知県常滑市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</si>
  <si>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</si>
  <si>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</si>
  <si>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</si>
  <si>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</si>
  <si>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</si>
  <si>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</si>
  <si>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</si>
  <si>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</si>
  <si>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</si>
  <si>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</si>
  <si>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</si>
  <si>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</si>
  <si>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</si>
  <si>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</si>
  <si>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</si>
  <si>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</si>
  <si>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</si>
  <si>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</si>
  <si>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</si>
  <si>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</si>
  <si>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</si>
  <si>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</si>
  <si>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</si>
  <si>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</si>
  <si>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</si>
  <si>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</si>
  <si>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</si>
  <si>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</si>
  <si>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</si>
  <si>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</si>
  <si>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</si>
  <si>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</si>
  <si>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</si>
  <si>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</si>
  <si>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</si>
  <si>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</si>
  <si>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</si>
  <si>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</si>
  <si>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</si>
  <si>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</si>
  <si>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</si>
  <si>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</si>
  <si>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</si>
  <si>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</si>
  <si>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</si>
  <si>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</si>
  <si>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</si>
  <si>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</si>
  <si>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</si>
  <si>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</si>
  <si>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</si>
  <si>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</si>
  <si>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</si>
  <si>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</si>
  <si>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</si>
  <si>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</si>
  <si>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</si>
  <si>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</si>
  <si>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</si>
  <si>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</si>
  <si>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</si>
  <si>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</si>
  <si>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</si>
  <si>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</si>
  <si>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</si>
  <si>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</si>
  <si>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</si>
  <si>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</si>
  <si>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</si>
  <si>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</si>
  <si>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</si>
  <si>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</si>
  <si>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</si>
  <si>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</si>
  <si>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</si>
  <si>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</si>
  <si>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</si>
  <si>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</si>
  <si>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</si>
  <si>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</si>
  <si>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</si>
  <si>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</si>
  <si>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</si>
  <si>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</si>
  <si>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</si>
  <si>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</si>
  <si>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</si>
  <si>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</si>
  <si>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</si>
  <si>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</si>
  <si>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</si>
  <si>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</si>
  <si>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</si>
  <si>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</si>
  <si>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</si>
  <si>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</si>
  <si>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</si>
  <si>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</si>
  <si>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</si>
  <si>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</si>
  <si>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</si>
  <si>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</si>
  <si>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</si>
  <si>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</si>
  <si>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</si>
  <si>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</si>
  <si>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</si>
  <si>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</si>
  <si>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</si>
  <si>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</si>
  <si>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</si>
  <si>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</si>
  <si>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</si>
  <si>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</si>
  <si>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</si>
  <si>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</si>
  <si>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</si>
  <si>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</si>
  <si>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</si>
  <si>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</si>
  <si>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</si>
  <si>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</si>
  <si>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</si>
  <si>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</si>
  <si>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</si>
  <si>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</si>
  <si>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</si>
  <si>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</si>
  <si>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</si>
  <si>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</si>
  <si>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</si>
  <si>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</si>
  <si>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</si>
  <si>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</si>
  <si>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</si>
  <si>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</si>
  <si>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</si>
  <si>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</si>
  <si>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</si>
  <si>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</si>
  <si>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</si>
  <si>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</si>
  <si>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</si>
  <si>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</si>
  <si>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</si>
  <si>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</si>
  <si>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</si>
  <si>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</si>
  <si>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</si>
  <si>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</si>
  <si>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</si>
  <si>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</si>
  <si>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</si>
  <si>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</si>
  <si>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愛知県常滑市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</si>
  <si>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</si>
  <si>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</si>
  <si>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</si>
  <si>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</si>
  <si>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</si>
  <si>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</si>
  <si>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</si>
  <si>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</si>
  <si>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</si>
  <si>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</si>
  <si>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</si>
  <si>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</si>
  <si>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</si>
  <si>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</si>
  <si>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</si>
  <si>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</si>
  <si>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</si>
  <si>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</si>
  <si>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</si>
  <si>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</si>
  <si>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常滑駅周辺土地区画整理事業特別会計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</si>
  <si>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</si>
  <si>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</si>
  <si>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</si>
  <si>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</si>
  <si>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</si>
  <si>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</si>
  <si>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</si>
  <si>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</si>
  <si>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</si>
  <si>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</si>
  <si>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</si>
  <si>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</si>
  <si>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</si>
  <si>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</si>
  <si>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</si>
  <si>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</si>
  <si>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</si>
  <si>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</si>
  <si>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</si>
  <si>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</si>
  <si>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</si>
  <si>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モーターボート競走事業会計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</si>
  <si>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</si>
  <si>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</si>
  <si>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</si>
  <si>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</si>
  <si>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</si>
  <si>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</si>
  <si>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</si>
  <si>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</si>
  <si>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</si>
  <si>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</si>
  <si>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</si>
  <si>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</si>
  <si>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</si>
  <si>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</si>
  <si>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</si>
  <si>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</si>
  <si>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</si>
  <si>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</si>
  <si>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</si>
  <si>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</si>
  <si>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</si>
  <si>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</si>
  <si>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</si>
  <si>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</si>
  <si>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</si>
  <si>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</si>
  <si>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</si>
  <si>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</si>
  <si>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</si>
  <si>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</si>
  <si>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</si>
  <si>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</si>
  <si>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</si>
  <si>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</si>
  <si>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</si>
  <si>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</si>
  <si>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</si>
  <si>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</si>
  <si>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</si>
  <si>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</si>
  <si>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</si>
  <si>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</si>
  <si>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</si>
  <si>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</si>
  <si>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</si>
  <si>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</si>
  <si>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</si>
  <si>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</si>
  <si>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</si>
  <si>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</si>
  <si>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</si>
  <si>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</si>
  <si>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</si>
  <si>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</si>
  <si>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</si>
  <si>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</si>
  <si>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</si>
  <si>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</si>
  <si>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</si>
  <si>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</si>
  <si>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</si>
  <si>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</si>
  <si>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</si>
  <si>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</si>
  <si>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</si>
  <si>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</si>
  <si>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</si>
  <si>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</si>
  <si>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</si>
  <si>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</si>
  <si>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</si>
  <si>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</si>
  <si>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モーターボート競走事業会計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</si>
  <si>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</si>
  <si>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</si>
  <si>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</si>
  <si>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</si>
  <si>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</si>
  <si>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</si>
  <si>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</si>
  <si>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</si>
  <si>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</si>
  <si>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</si>
  <si>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</si>
  <si>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</si>
  <si>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</si>
  <si>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</si>
  <si>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</si>
  <si>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</si>
  <si>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</si>
  <si>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</si>
  <si>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</si>
  <si>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</si>
  <si>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</si>
  <si>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</si>
  <si>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</si>
  <si>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</si>
  <si>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</si>
  <si>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</si>
  <si>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</si>
  <si>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</si>
  <si>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</si>
  <si>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</si>
  <si>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</si>
  <si>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</si>
  <si>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</si>
  <si>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</si>
  <si>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</si>
  <si>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</si>
  <si>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</si>
  <si>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</si>
  <si>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</si>
  <si>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</si>
  <si>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</si>
  <si>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</si>
  <si>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</si>
  <si>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</si>
  <si>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</si>
  <si>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</si>
  <si>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</si>
  <si>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</si>
  <si>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</si>
  <si>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</si>
  <si>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</si>
  <si>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</si>
  <si>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</si>
  <si>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</si>
  <si>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</si>
  <si>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</si>
  <si>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</si>
  <si>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</si>
  <si>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</si>
  <si>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</si>
  <si>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</si>
  <si>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</si>
  <si>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</si>
  <si>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</si>
  <si>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</si>
  <si>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</si>
  <si>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</si>
  <si>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</si>
  <si>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</si>
  <si>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</si>
  <si>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</si>
  <si>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</si>
  <si>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</si>
  <si>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</si>
  <si>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</si>
  <si>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</si>
  <si>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</si>
  <si>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</si>
  <si>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</si>
  <si>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</si>
  <si>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</si>
  <si>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</si>
  <si>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</si>
  <si>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</si>
  <si>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0.50</t>
  </si>
  <si>
    <t>▲ 7.39</t>
  </si>
  <si>
    <t>▲ 0.27</t>
  </si>
  <si>
    <t>モーターボート競走事業会計</t>
  </si>
  <si>
    <t>一般会計</t>
  </si>
  <si>
    <t>水道事業会計</t>
  </si>
  <si>
    <t>病院事業会計</t>
  </si>
  <si>
    <t>下水道事業会計</t>
  </si>
  <si>
    <t>介護保険事業特別会計</t>
  </si>
  <si>
    <t>国民健康保険事業特別会計</t>
  </si>
  <si>
    <t>常滑駅周辺土地区画整理事業特別会計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</si>
  <si>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</si>
  <si>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</si>
  <si>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</si>
  <si>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</si>
  <si>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</si>
  <si>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</si>
  <si>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</si>
  <si>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</si>
  <si>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半田常滑看護専門学校</t>
    <rPh sb="0" eb="2">
      <t>ハンダ</t>
    </rPh>
    <rPh sb="2" eb="4">
      <t>トコナメ</t>
    </rPh>
    <rPh sb="4" eb="6">
      <t>カンゴ</t>
    </rPh>
    <rPh sb="6" eb="8">
      <t>センモン</t>
    </rPh>
    <rPh sb="8" eb="10">
      <t>ガッコウ</t>
    </rPh>
    <phoneticPr fontId="2"/>
  </si>
  <si>
    <t>中部知多衛生組合</t>
    <rPh sb="0" eb="8">
      <t>チュウブチタエイセイクミアイ</t>
    </rPh>
    <phoneticPr fontId="2"/>
  </si>
  <si>
    <t>愛知県後期高齢者広域連合（一般会計）</t>
    <rPh sb="0" eb="3">
      <t>アイチケン</t>
    </rPh>
    <rPh sb="3" eb="5">
      <t>コウキ</t>
    </rPh>
    <rPh sb="5" eb="7">
      <t>コウレイ</t>
    </rPh>
    <rPh sb="7" eb="8">
      <t>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</si>
  <si>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</si>
  <si>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常滑武豊衛生組合</t>
    <rPh sb="0" eb="4">
      <t>トコナメタケトヨ</t>
    </rPh>
    <rPh sb="4" eb="8">
      <t>エイセイクミアイ</t>
    </rPh>
    <phoneticPr fontId="2"/>
  </si>
  <si>
    <t>知多南部広域環境組合</t>
    <rPh sb="0" eb="4">
      <t>チタナンブ</t>
    </rPh>
    <rPh sb="4" eb="6">
      <t>コウイキ</t>
    </rPh>
    <rPh sb="6" eb="8">
      <t>カンキョウ</t>
    </rPh>
    <rPh sb="8" eb="10">
      <t>クミアイ</t>
    </rPh>
    <phoneticPr fontId="2"/>
  </si>
  <si>
    <t>-</t>
    <phoneticPr fontId="2"/>
  </si>
  <si>
    <t>ボートレースまちづくり基金</t>
    <phoneticPr fontId="5"/>
  </si>
  <si>
    <t>市庁舎整備基金</t>
    <phoneticPr fontId="5"/>
  </si>
  <si>
    <t>公共施設等整備基金</t>
  </si>
  <si>
    <t>陶業陶芸振興事業基金</t>
  </si>
  <si>
    <t>ごみ減量化推進基金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</si>
  <si>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</si>
  <si>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</si>
  <si>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</si>
  <si>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</si>
  <si>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</si>
  <si>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</si>
  <si>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</si>
  <si>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</si>
  <si>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</si>
  <si>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</si>
  <si>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地方債の新規発行の抑制により、将来負担比率は徐々に低下していたが、令和2年度は、新庁舎建設に係る市債の借入などにより地方債残高が増となったことから数値が上昇した。
　また、有形固定資産減価償却率についても、昭和40年代後半から昭和50年代後半に整備した施設が多いため、類似団体より高くなっている。
　今後は、常滑市公共施設等総合管理計画に基づく施設の老朽化対策に努める一方で、事業に係る借入により地方債残高が増加する見込みであることから、将来負担比率は上昇することが見込まれる。</t>
    <rPh sb="1" eb="4">
      <t>チホウサイ</t>
    </rPh>
    <rPh sb="5" eb="7">
      <t>シンキ</t>
    </rPh>
    <rPh sb="7" eb="9">
      <t>ハッコウ</t>
    </rPh>
    <rPh sb="10" eb="12">
      <t>ヨクセイ</t>
    </rPh>
    <rPh sb="16" eb="18">
      <t>ショウライ</t>
    </rPh>
    <rPh sb="18" eb="20">
      <t>フタン</t>
    </rPh>
    <rPh sb="20" eb="22">
      <t>ヒリツ</t>
    </rPh>
    <rPh sb="23" eb="25">
      <t>ジョジョ</t>
    </rPh>
    <rPh sb="26" eb="28">
      <t>テイカ</t>
    </rPh>
    <rPh sb="34" eb="36">
      <t>レイワ</t>
    </rPh>
    <rPh sb="37" eb="39">
      <t>ネンド</t>
    </rPh>
    <rPh sb="74" eb="76">
      <t>スウチ</t>
    </rPh>
    <rPh sb="77" eb="79">
      <t>ジョウショウ</t>
    </rPh>
    <rPh sb="87" eb="89">
      <t>ユウケイ</t>
    </rPh>
    <rPh sb="89" eb="91">
      <t>コテイ</t>
    </rPh>
    <rPh sb="91" eb="93">
      <t>シサン</t>
    </rPh>
    <rPh sb="93" eb="95">
      <t>ゲンカ</t>
    </rPh>
    <rPh sb="95" eb="97">
      <t>ショウキャク</t>
    </rPh>
    <rPh sb="97" eb="98">
      <t>リツ</t>
    </rPh>
    <rPh sb="104" eb="106">
      <t>ショウワ</t>
    </rPh>
    <rPh sb="108" eb="110">
      <t>ネンダイ</t>
    </rPh>
    <rPh sb="110" eb="112">
      <t>コウハン</t>
    </rPh>
    <rPh sb="114" eb="116">
      <t>ショウワ</t>
    </rPh>
    <rPh sb="118" eb="120">
      <t>ネンダイ</t>
    </rPh>
    <rPh sb="120" eb="122">
      <t>コウハン</t>
    </rPh>
    <rPh sb="123" eb="125">
      <t>セイビ</t>
    </rPh>
    <rPh sb="127" eb="129">
      <t>シセツ</t>
    </rPh>
    <rPh sb="130" eb="131">
      <t>オオ</t>
    </rPh>
    <rPh sb="135" eb="137">
      <t>ルイジ</t>
    </rPh>
    <rPh sb="137" eb="139">
      <t>ダンタイ</t>
    </rPh>
    <rPh sb="141" eb="142">
      <t>タカ</t>
    </rPh>
    <rPh sb="151" eb="153">
      <t>コンゴ</t>
    </rPh>
    <rPh sb="155" eb="158">
      <t>トコナメシ</t>
    </rPh>
    <rPh sb="158" eb="160">
      <t>コウキョウ</t>
    </rPh>
    <rPh sb="160" eb="162">
      <t>シセツ</t>
    </rPh>
    <rPh sb="162" eb="163">
      <t>トウ</t>
    </rPh>
    <rPh sb="163" eb="165">
      <t>ソウゴウ</t>
    </rPh>
    <rPh sb="165" eb="167">
      <t>カンリ</t>
    </rPh>
    <rPh sb="167" eb="169">
      <t>ケイカク</t>
    </rPh>
    <rPh sb="170" eb="171">
      <t>モト</t>
    </rPh>
    <rPh sb="173" eb="175">
      <t>シセツ</t>
    </rPh>
    <rPh sb="176" eb="179">
      <t>ロウキュウカ</t>
    </rPh>
    <rPh sb="179" eb="181">
      <t>タイサク</t>
    </rPh>
    <rPh sb="182" eb="183">
      <t>ツト</t>
    </rPh>
    <rPh sb="185" eb="187">
      <t>イッポウ</t>
    </rPh>
    <rPh sb="189" eb="191">
      <t>ジギョウ</t>
    </rPh>
    <rPh sb="192" eb="193">
      <t>カカ</t>
    </rPh>
    <rPh sb="194" eb="196">
      <t>カリイレ</t>
    </rPh>
    <rPh sb="199" eb="201">
      <t>チホウ</t>
    </rPh>
    <rPh sb="201" eb="202">
      <t>サイ</t>
    </rPh>
    <rPh sb="202" eb="204">
      <t>ザンダカ</t>
    </rPh>
    <rPh sb="205" eb="207">
      <t>ゾウカ</t>
    </rPh>
    <rPh sb="209" eb="211">
      <t>ミコ</t>
    </rPh>
    <rPh sb="220" eb="222">
      <t>ショウライ</t>
    </rPh>
    <rPh sb="222" eb="224">
      <t>フタン</t>
    </rPh>
    <rPh sb="224" eb="226">
      <t>ヒリツ</t>
    </rPh>
    <rPh sb="227" eb="229">
      <t>ジョウショウ</t>
    </rPh>
    <rPh sb="234" eb="236">
      <t>ミコ</t>
    </rPh>
    <phoneticPr fontId="5"/>
  </si>
  <si>
    <t>　中部国際空港のい開港に合わせて進めてきた宅地開発等の基盤整備に係る市債及び公債費に準ずる債務負担行為により、将来負担比率、実質公債費比率いずれも類似団体と比べて高い水準にある。将来負担比率、実質公債費比率ともに、平成25年度以降、行財政改革による投資事業の抑制や新規発行債の抑制などにより徐々に改善してきた。しかし、令和２年度は、新庁舎建設に係る市債の借入などにより地方債残高が増となったことから将来負担比率が上昇した。</t>
    <rPh sb="1" eb="3">
      <t>チュウブ</t>
    </rPh>
    <rPh sb="3" eb="5">
      <t>コクサイ</t>
    </rPh>
    <rPh sb="5" eb="7">
      <t>クウコウ</t>
    </rPh>
    <rPh sb="9" eb="11">
      <t>カイコウ</t>
    </rPh>
    <rPh sb="12" eb="13">
      <t>ア</t>
    </rPh>
    <rPh sb="16" eb="17">
      <t>スス</t>
    </rPh>
    <rPh sb="21" eb="23">
      <t>タクチ</t>
    </rPh>
    <rPh sb="23" eb="25">
      <t>カイハツ</t>
    </rPh>
    <rPh sb="25" eb="26">
      <t>トウ</t>
    </rPh>
    <rPh sb="27" eb="29">
      <t>キバン</t>
    </rPh>
    <rPh sb="29" eb="31">
      <t>セイビ</t>
    </rPh>
    <rPh sb="32" eb="33">
      <t>カカ</t>
    </rPh>
    <rPh sb="34" eb="36">
      <t>シサイ</t>
    </rPh>
    <rPh sb="36" eb="37">
      <t>オヨ</t>
    </rPh>
    <rPh sb="38" eb="41">
      <t>コウサイヒ</t>
    </rPh>
    <rPh sb="42" eb="43">
      <t>ジュン</t>
    </rPh>
    <rPh sb="45" eb="47">
      <t>サイム</t>
    </rPh>
    <rPh sb="47" eb="49">
      <t>フタン</t>
    </rPh>
    <rPh sb="49" eb="51">
      <t>コウイ</t>
    </rPh>
    <rPh sb="55" eb="57">
      <t>ショウライ</t>
    </rPh>
    <rPh sb="57" eb="59">
      <t>フタン</t>
    </rPh>
    <rPh sb="59" eb="61">
      <t>ヒリツ</t>
    </rPh>
    <rPh sb="62" eb="64">
      <t>ジッシツ</t>
    </rPh>
    <rPh sb="64" eb="67">
      <t>コウサイヒ</t>
    </rPh>
    <rPh sb="67" eb="69">
      <t>ヒリツ</t>
    </rPh>
    <rPh sb="73" eb="75">
      <t>ルイジ</t>
    </rPh>
    <rPh sb="75" eb="77">
      <t>ダンタイ</t>
    </rPh>
    <rPh sb="78" eb="79">
      <t>クラ</t>
    </rPh>
    <rPh sb="81" eb="82">
      <t>タカ</t>
    </rPh>
    <rPh sb="83" eb="85">
      <t>スイジュン</t>
    </rPh>
    <rPh sb="89" eb="91">
      <t>ショウライ</t>
    </rPh>
    <rPh sb="91" eb="93">
      <t>フタン</t>
    </rPh>
    <rPh sb="93" eb="95">
      <t>ヒリツ</t>
    </rPh>
    <rPh sb="96" eb="101">
      <t>ジッシツコウサイヒ</t>
    </rPh>
    <rPh sb="101" eb="103">
      <t>ヒリツ</t>
    </rPh>
    <rPh sb="107" eb="109">
      <t>ヘイセイ</t>
    </rPh>
    <rPh sb="111" eb="112">
      <t>ネン</t>
    </rPh>
    <rPh sb="112" eb="113">
      <t>ド</t>
    </rPh>
    <rPh sb="113" eb="115">
      <t>イコウ</t>
    </rPh>
    <rPh sb="116" eb="119">
      <t>ギョウザイセイ</t>
    </rPh>
    <rPh sb="119" eb="121">
      <t>カイカク</t>
    </rPh>
    <rPh sb="124" eb="126">
      <t>トウシ</t>
    </rPh>
    <rPh sb="126" eb="128">
      <t>ジギョウ</t>
    </rPh>
    <rPh sb="129" eb="131">
      <t>ヨクセイ</t>
    </rPh>
    <rPh sb="132" eb="134">
      <t>シンキ</t>
    </rPh>
    <rPh sb="134" eb="136">
      <t>ハッコウ</t>
    </rPh>
    <rPh sb="136" eb="137">
      <t>サイ</t>
    </rPh>
    <rPh sb="138" eb="140">
      <t>ヨクセイ</t>
    </rPh>
    <rPh sb="145" eb="147">
      <t>ジョジョ</t>
    </rPh>
    <rPh sb="148" eb="150">
      <t>カイゼン</t>
    </rPh>
    <rPh sb="159" eb="161">
      <t>レイワ</t>
    </rPh>
    <rPh sb="162" eb="164">
      <t>ネンド</t>
    </rPh>
    <rPh sb="199" eb="201">
      <t>ショウライ</t>
    </rPh>
    <rPh sb="201" eb="203">
      <t>フタン</t>
    </rPh>
    <rPh sb="203" eb="205">
      <t>ヒリツ</t>
    </rPh>
    <rPh sb="206" eb="20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</si>
</sst>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85B5-4020-8FC5-A9157418AC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47121</c:v>
                </c:pt>
                <c:pt idx="1">
                  <c:v>59324</c:v>
                </c:pt>
                <c:pt idx="2">
                  <c:v>51990</c:v>
                </c:pt>
                <c:pt idx="3">
                  <c:v>64077</c:v>
                </c:pt>
                <c:pt idx="4">
                  <c:v>155591</c:v>
                </c:pt>
              </c:numCache>
            </c:numRef>
          </c:val>
          <c:smooth val="0"/>
          <c:extLst>
            <c:ext xmlns:c16="http://schemas.microsoft.com/office/drawing/2014/chart" uri="{C3380CC4-5D6E-409C-BE32-E72D297353CC}">
              <c16:uniqueId val="{00000001-85B5-4020-8FC5-A9157418AC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5.83</c:v>
                </c:pt>
                <c:pt idx="1">
                  <c:v>6.38</c:v>
                </c:pt>
                <c:pt idx="2">
                  <c:v>6.96</c:v>
                </c:pt>
                <c:pt idx="3">
                  <c:v>7.01</c:v>
                </c:pt>
                <c:pt idx="4">
                  <c:v>8.64</c:v>
                </c:pt>
              </c:numCache>
            </c:numRef>
          </c:val>
          <c:extLst>
            <c:ext xmlns:c16="http://schemas.microsoft.com/office/drawing/2014/chart" uri="{C3380CC4-5D6E-409C-BE32-E72D297353CC}">
              <c16:uniqueId val="{00000000-6624-4B27-BA47-BE40F3D1D6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15.05</c:v>
                </c:pt>
                <c:pt idx="1">
                  <c:v>16.34</c:v>
                </c:pt>
                <c:pt idx="2">
                  <c:v>11.62</c:v>
                </c:pt>
                <c:pt idx="3">
                  <c:v>15.12</c:v>
                </c:pt>
                <c:pt idx="4">
                  <c:v>15.66</c:v>
                </c:pt>
              </c:numCache>
            </c:numRef>
          </c:val>
          <c:extLst>
            <c:ext xmlns:c16="http://schemas.microsoft.com/office/drawing/2014/chart" uri="{C3380CC4-5D6E-409C-BE32-E72D297353CC}">
              <c16:uniqueId val="{00000001-6624-4B27-BA47-BE40F3D1D6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0.32</c:v>
                </c:pt>
                <c:pt idx="1">
                  <c:v>-0.5</c:v>
                </c:pt>
                <c:pt idx="2">
                  <c:v>-7.39</c:v>
                </c:pt>
                <c:pt idx="3">
                  <c:v>0.14000000000000001</c:v>
                </c:pt>
                <c:pt idx="4">
                  <c:v>-0.27</c:v>
                </c:pt>
              </c:numCache>
            </c:numRef>
          </c:val>
          <c:smooth val="0"/>
          <c:extLst>
            <c:ext xmlns:c16="http://schemas.microsoft.com/office/drawing/2014/chart" uri="{C3380CC4-5D6E-409C-BE32-E72D297353CC}">
              <c16:uniqueId val="{00000002-6624-4B27-BA47-BE40F3D1D6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c:v>
                </c:pt>
                <c:pt idx="2">
                  <c:v>#N/A</c:v>
                </c:pt>
                <c:pt idx="3">
                  <c:v>0.94</c:v>
                </c:pt>
                <c:pt idx="4">
                  <c:v>#N/A</c:v>
                </c:pt>
                <c:pt idx="5">
                  <c:v>0.49</c:v>
                </c:pt>
                <c:pt idx="6">
                  <c:v>#N/A</c:v>
                </c:pt>
                <c:pt idx="7">
                  <c:v>8.4</c:v>
                </c:pt>
                <c:pt idx="8">
                  <c:v>#N/A</c:v>
                </c:pt>
                <c:pt idx="9">
                  <c:v>0.01</c:v>
                </c:pt>
              </c:numCache>
            </c:numRef>
          </c:val>
          <c:extLst>
            <c:ext xmlns:c16="http://schemas.microsoft.com/office/drawing/2014/chart" uri="{C3380CC4-5D6E-409C-BE32-E72D297353CC}">
              <c16:uniqueId val="{00000000-BAB7-4588-B0CB-6969AF6565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B7-4588-B0CB-6969AF6565FE}"/>
            </c:ext>
          </c:extLst>
        </c:ser>
        <c:ser>
          <c:idx val="2"/>
          <c:order val="2"/>
          <c:tx>
            <c:strRef>
              <c:f>データシート!$A$29</c:f>
              <c:strCache>
                <c:ptCount val="1"/>
                <c:pt idx="0">
                  <c:v>常滑駅周辺土地区画整理事業特別会計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7.0000000000000007E-2</c:v>
                </c:pt>
                <c:pt idx="4">
                  <c:v>#N/A</c:v>
                </c:pt>
                <c:pt idx="5">
                  <c:v>0.09</c:v>
                </c:pt>
                <c:pt idx="6">
                  <c:v>#N/A</c:v>
                </c:pt>
                <c:pt idx="7">
                  <c:v>0.05</c:v>
                </c:pt>
                <c:pt idx="8">
                  <c:v>#N/A</c:v>
                </c:pt>
                <c:pt idx="9">
                  <c:v>0.01</c:v>
                </c:pt>
              </c:numCache>
            </c:numRef>
          </c:val>
          <c:extLst>
            <c:ext xmlns:c16="http://schemas.microsoft.com/office/drawing/2014/chart" uri="{C3380CC4-5D6E-409C-BE32-E72D297353CC}">
              <c16:uniqueId val="{00000002-BAB7-4588-B0CB-6969AF6565F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3.01</c:v>
                </c:pt>
                <c:pt idx="2">
                  <c:v>#N/A</c:v>
                </c:pt>
                <c:pt idx="3">
                  <c:v>3.1</c:v>
                </c:pt>
                <c:pt idx="4">
                  <c:v>#N/A</c:v>
                </c:pt>
                <c:pt idx="5">
                  <c:v>0.91</c:v>
                </c:pt>
                <c:pt idx="6">
                  <c:v>#N/A</c:v>
                </c:pt>
                <c:pt idx="7">
                  <c:v>0.41</c:v>
                </c:pt>
                <c:pt idx="8">
                  <c:v>#N/A</c:v>
                </c:pt>
                <c:pt idx="9">
                  <c:v>0.52</c:v>
                </c:pt>
              </c:numCache>
            </c:numRef>
          </c:val>
          <c:extLst>
            <c:ext xmlns:c16="http://schemas.microsoft.com/office/drawing/2014/chart" uri="{C3380CC4-5D6E-409C-BE32-E72D297353CC}">
              <c16:uniqueId val="{00000003-BAB7-4588-B0CB-6969AF6565F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0.98</c:v>
                </c:pt>
                <c:pt idx="2">
                  <c:v>#N/A</c:v>
                </c:pt>
                <c:pt idx="3">
                  <c:v>0.7</c:v>
                </c:pt>
                <c:pt idx="4">
                  <c:v>#N/A</c:v>
                </c:pt>
                <c:pt idx="5">
                  <c:v>1.08</c:v>
                </c:pt>
                <c:pt idx="6">
                  <c:v>#N/A</c:v>
                </c:pt>
                <c:pt idx="7">
                  <c:v>0.56999999999999995</c:v>
                </c:pt>
                <c:pt idx="8">
                  <c:v>#N/A</c:v>
                </c:pt>
                <c:pt idx="9">
                  <c:v>0.79</c:v>
                </c:pt>
              </c:numCache>
            </c:numRef>
          </c:val>
          <c:extLst>
            <c:ext xmlns:c16="http://schemas.microsoft.com/office/drawing/2014/chart" uri="{C3380CC4-5D6E-409C-BE32-E72D297353CC}">
              <c16:uniqueId val="{00000004-BAB7-4588-B0CB-6969AF6565F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c:ext xmlns:c16="http://schemas.microsoft.com/office/drawing/2014/chart" uri="{C3380CC4-5D6E-409C-BE32-E72D297353CC}">
              <c16:uniqueId val="{00000005-BAB7-4588-B0CB-6969AF6565F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11.66</c:v>
                </c:pt>
                <c:pt idx="2">
                  <c:v>#N/A</c:v>
                </c:pt>
                <c:pt idx="3">
                  <c:v>10.33</c:v>
                </c:pt>
                <c:pt idx="4">
                  <c:v>#N/A</c:v>
                </c:pt>
                <c:pt idx="5">
                  <c:v>8.86</c:v>
                </c:pt>
                <c:pt idx="6">
                  <c:v>#N/A</c:v>
                </c:pt>
                <c:pt idx="7">
                  <c:v>5.56</c:v>
                </c:pt>
                <c:pt idx="8">
                  <c:v>#N/A</c:v>
                </c:pt>
                <c:pt idx="9">
                  <c:v>5.09</c:v>
                </c:pt>
              </c:numCache>
            </c:numRef>
          </c:val>
          <c:extLst>
            <c:ext xmlns:c16="http://schemas.microsoft.com/office/drawing/2014/chart" uri="{C3380CC4-5D6E-409C-BE32-E72D297353CC}">
              <c16:uniqueId val="{00000006-BAB7-4588-B0CB-6969AF6565F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8.8000000000000007</c:v>
                </c:pt>
                <c:pt idx="2">
                  <c:v>#N/A</c:v>
                </c:pt>
                <c:pt idx="3">
                  <c:v>9.74</c:v>
                </c:pt>
                <c:pt idx="4">
                  <c:v>#N/A</c:v>
                </c:pt>
                <c:pt idx="5">
                  <c:v>10.8</c:v>
                </c:pt>
                <c:pt idx="6">
                  <c:v>#N/A</c:v>
                </c:pt>
                <c:pt idx="7">
                  <c:v>10.63</c:v>
                </c:pt>
                <c:pt idx="8">
                  <c:v>#N/A</c:v>
                </c:pt>
                <c:pt idx="9">
                  <c:v>8.1199999999999992</c:v>
                </c:pt>
              </c:numCache>
            </c:numRef>
          </c:val>
          <c:extLst>
            <c:ext xmlns:c16="http://schemas.microsoft.com/office/drawing/2014/chart" uri="{C3380CC4-5D6E-409C-BE32-E72D297353CC}">
              <c16:uniqueId val="{00000007-BAB7-4588-B0CB-6969AF6565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5.82</c:v>
                </c:pt>
                <c:pt idx="2">
                  <c:v>#N/A</c:v>
                </c:pt>
                <c:pt idx="3">
                  <c:v>6.29</c:v>
                </c:pt>
                <c:pt idx="4">
                  <c:v>#N/A</c:v>
                </c:pt>
                <c:pt idx="5">
                  <c:v>6.86</c:v>
                </c:pt>
                <c:pt idx="6">
                  <c:v>#N/A</c:v>
                </c:pt>
                <c:pt idx="7">
                  <c:v>6.96</c:v>
                </c:pt>
                <c:pt idx="8">
                  <c:v>#N/A</c:v>
                </c:pt>
                <c:pt idx="9">
                  <c:v>8.6199999999999992</c:v>
                </c:pt>
              </c:numCache>
            </c:numRef>
          </c:val>
          <c:extLst>
            <c:ext xmlns:c16="http://schemas.microsoft.com/office/drawing/2014/chart" uri="{C3380CC4-5D6E-409C-BE32-E72D297353CC}">
              <c16:uniqueId val="{00000008-BAB7-4588-B0CB-6969AF6565FE}"/>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c:v>
                </c:pt>
                <c:pt idx="2">
                  <c:v>#N/A</c:v>
                </c:pt>
                <c:pt idx="3">
                  <c:v>25.81</c:v>
                </c:pt>
                <c:pt idx="4">
                  <c:v>#N/A</c:v>
                </c:pt>
                <c:pt idx="5">
                  <c:v>40.07</c:v>
                </c:pt>
                <c:pt idx="6">
                  <c:v>#N/A</c:v>
                </c:pt>
                <c:pt idx="7">
                  <c:v>59.82</c:v>
                </c:pt>
                <c:pt idx="8">
                  <c:v>#N/A</c:v>
                </c:pt>
                <c:pt idx="9">
                  <c:v>71.3</c:v>
                </c:pt>
              </c:numCache>
            </c:numRef>
          </c:val>
          <c:extLst>
            <c:ext xmlns:c16="http://schemas.microsoft.com/office/drawing/2014/chart" uri="{C3380CC4-5D6E-409C-BE32-E72D297353CC}">
              <c16:uniqueId val="{00000009-BAB7-4588-B0CB-6969AF6565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2654</c:v>
                </c:pt>
                <c:pt idx="5">
                  <c:v>2809</c:v>
                </c:pt>
                <c:pt idx="8">
                  <c:v>2707</c:v>
                </c:pt>
                <c:pt idx="11">
                  <c:v>2696</c:v>
                </c:pt>
                <c:pt idx="14">
                  <c:v>2299</c:v>
                </c:pt>
              </c:numCache>
            </c:numRef>
          </c:val>
          <c:extLst>
            <c:ext xmlns:c16="http://schemas.microsoft.com/office/drawing/2014/chart" uri="{C3380CC4-5D6E-409C-BE32-E72D297353CC}">
              <c16:uniqueId val="{00000000-DDE8-4501-9CB2-D900EEC08C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E8-4501-9CB2-D900EEC08C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611</c:v>
                </c:pt>
                <c:pt idx="3">
                  <c:v>586</c:v>
                </c:pt>
                <c:pt idx="6">
                  <c:v>559</c:v>
                </c:pt>
                <c:pt idx="9">
                  <c:v>538</c:v>
                </c:pt>
                <c:pt idx="12">
                  <c:v>630</c:v>
                </c:pt>
              </c:numCache>
            </c:numRef>
          </c:val>
          <c:extLst>
            <c:ext xmlns:c16="http://schemas.microsoft.com/office/drawing/2014/chart" uri="{C3380CC4-5D6E-409C-BE32-E72D297353CC}">
              <c16:uniqueId val="{00000002-DDE8-4501-9CB2-D900EEC08C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7</c:v>
                </c:pt>
                <c:pt idx="9">
                  <c:v>6</c:v>
                </c:pt>
                <c:pt idx="12">
                  <c:v>15</c:v>
                </c:pt>
              </c:numCache>
            </c:numRef>
          </c:val>
          <c:extLst>
            <c:ext xmlns:c16="http://schemas.microsoft.com/office/drawing/2014/chart" uri="{C3380CC4-5D6E-409C-BE32-E72D297353CC}">
              <c16:uniqueId val="{00000003-DDE8-4501-9CB2-D900EEC08C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1356</c:v>
                </c:pt>
                <c:pt idx="3">
                  <c:v>1494</c:v>
                </c:pt>
                <c:pt idx="6">
                  <c:v>1570</c:v>
                </c:pt>
                <c:pt idx="9">
                  <c:v>1525</c:v>
                </c:pt>
                <c:pt idx="12">
                  <c:v>1092</c:v>
                </c:pt>
              </c:numCache>
            </c:numRef>
          </c:val>
          <c:extLst>
            <c:ext xmlns:c16="http://schemas.microsoft.com/office/drawing/2014/chart" uri="{C3380CC4-5D6E-409C-BE32-E72D297353CC}">
              <c16:uniqueId val="{00000004-DDE8-4501-9CB2-D900EEC08C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E8-4501-9CB2-D900EEC08C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E8-4501-9CB2-D900EEC08C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2092</c:v>
                </c:pt>
                <c:pt idx="3">
                  <c:v>2142</c:v>
                </c:pt>
                <c:pt idx="6">
                  <c:v>2109</c:v>
                </c:pt>
                <c:pt idx="9">
                  <c:v>2085</c:v>
                </c:pt>
                <c:pt idx="12">
                  <c:v>2070</c:v>
                </c:pt>
              </c:numCache>
            </c:numRef>
          </c:val>
          <c:extLst>
            <c:ext xmlns:c16="http://schemas.microsoft.com/office/drawing/2014/chart" uri="{C3380CC4-5D6E-409C-BE32-E72D297353CC}">
              <c16:uniqueId val="{00000007-DDE8-4501-9CB2-D900EEC08C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1405</c:v>
                </c:pt>
                <c:pt idx="2">
                  <c:v>#N/A</c:v>
                </c:pt>
                <c:pt idx="3">
                  <c:v>#N/A</c:v>
                </c:pt>
                <c:pt idx="4">
                  <c:v>1413</c:v>
                </c:pt>
                <c:pt idx="5">
                  <c:v>#N/A</c:v>
                </c:pt>
                <c:pt idx="6">
                  <c:v>#N/A</c:v>
                </c:pt>
                <c:pt idx="7">
                  <c:v>1538</c:v>
                </c:pt>
                <c:pt idx="8">
                  <c:v>#N/A</c:v>
                </c:pt>
                <c:pt idx="9">
                  <c:v>#N/A</c:v>
                </c:pt>
                <c:pt idx="10">
                  <c:v>1458</c:v>
                </c:pt>
                <c:pt idx="11">
                  <c:v>#N/A</c:v>
                </c:pt>
                <c:pt idx="12">
                  <c:v>#N/A</c:v>
                </c:pt>
                <c:pt idx="13">
                  <c:v>1508</c:v>
                </c:pt>
                <c:pt idx="14">
                  <c:v>#N/A</c:v>
                </c:pt>
              </c:numCache>
            </c:numRef>
          </c:val>
          <c:smooth val="0"/>
          <c:extLst>
            <c:ext xmlns:c16="http://schemas.microsoft.com/office/drawing/2014/chart" uri="{C3380CC4-5D6E-409C-BE32-E72D297353CC}">
              <c16:uniqueId val="{00000008-DDE8-4501-9CB2-D900EEC08C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20046</c:v>
                </c:pt>
                <c:pt idx="5">
                  <c:v>19547</c:v>
                </c:pt>
                <c:pt idx="8">
                  <c:v>19076</c:v>
                </c:pt>
                <c:pt idx="11">
                  <c:v>19536</c:v>
                </c:pt>
                <c:pt idx="14">
                  <c:v>22183</c:v>
                </c:pt>
              </c:numCache>
            </c:numRef>
          </c:val>
          <c:extLst>
            <c:ext xmlns:c16="http://schemas.microsoft.com/office/drawing/2014/chart" uri="{C3380CC4-5D6E-409C-BE32-E72D297353CC}">
              <c16:uniqueId val="{00000000-6DA8-46D0-A864-4FE15EE84A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9416</c:v>
                </c:pt>
                <c:pt idx="5">
                  <c:v>9756</c:v>
                </c:pt>
                <c:pt idx="8">
                  <c:v>10165</c:v>
                </c:pt>
                <c:pt idx="11">
                  <c:v>10305</c:v>
                </c:pt>
                <c:pt idx="14">
                  <c:v>10554</c:v>
                </c:pt>
              </c:numCache>
            </c:numRef>
          </c:val>
          <c:extLst>
            <c:ext xmlns:c16="http://schemas.microsoft.com/office/drawing/2014/chart" uri="{C3380CC4-5D6E-409C-BE32-E72D297353CC}">
              <c16:uniqueId val="{00000001-6DA8-46D0-A864-4FE15EE84A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3316</c:v>
                </c:pt>
                <c:pt idx="5">
                  <c:v>4189</c:v>
                </c:pt>
                <c:pt idx="8">
                  <c:v>5164</c:v>
                </c:pt>
                <c:pt idx="11">
                  <c:v>5984</c:v>
                </c:pt>
                <c:pt idx="14">
                  <c:v>7402</c:v>
                </c:pt>
              </c:numCache>
            </c:numRef>
          </c:val>
          <c:extLst>
            <c:ext xmlns:c16="http://schemas.microsoft.com/office/drawing/2014/chart" uri="{C3380CC4-5D6E-409C-BE32-E72D297353CC}">
              <c16:uniqueId val="{00000002-6DA8-46D0-A864-4FE15EE84A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A8-46D0-A864-4FE15EE84A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A8-46D0-A864-4FE15EE84A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892</c:v>
                </c:pt>
                <c:pt idx="3">
                  <c:v>249</c:v>
                </c:pt>
                <c:pt idx="6">
                  <c:v>191</c:v>
                </c:pt>
                <c:pt idx="9">
                  <c:v>153</c:v>
                </c:pt>
                <c:pt idx="12">
                  <c:v>115</c:v>
                </c:pt>
              </c:numCache>
            </c:numRef>
          </c:val>
          <c:extLst>
            <c:ext xmlns:c16="http://schemas.microsoft.com/office/drawing/2014/chart" uri="{C3380CC4-5D6E-409C-BE32-E72D297353CC}">
              <c16:uniqueId val="{00000005-6DA8-46D0-A864-4FE15EE84A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2391</c:v>
                </c:pt>
                <c:pt idx="3">
                  <c:v>2218</c:v>
                </c:pt>
                <c:pt idx="6">
                  <c:v>2244</c:v>
                </c:pt>
                <c:pt idx="9">
                  <c:v>2321</c:v>
                </c:pt>
                <c:pt idx="12">
                  <c:v>2472</c:v>
                </c:pt>
              </c:numCache>
            </c:numRef>
          </c:val>
          <c:extLst>
            <c:ext xmlns:c16="http://schemas.microsoft.com/office/drawing/2014/chart" uri="{C3380CC4-5D6E-409C-BE32-E72D297353CC}">
              <c16:uniqueId val="{00000006-6DA8-46D0-A864-4FE15EE84A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223</c:v>
                </c:pt>
                <c:pt idx="6">
                  <c:v>210</c:v>
                </c:pt>
                <c:pt idx="9">
                  <c:v>344</c:v>
                </c:pt>
                <c:pt idx="12">
                  <c:v>1081</c:v>
                </c:pt>
              </c:numCache>
            </c:numRef>
          </c:val>
          <c:extLst>
            <c:ext xmlns:c16="http://schemas.microsoft.com/office/drawing/2014/chart" uri="{C3380CC4-5D6E-409C-BE32-E72D297353CC}">
              <c16:uniqueId val="{00000007-6DA8-46D0-A864-4FE15EE84A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14832</c:v>
                </c:pt>
                <c:pt idx="3">
                  <c:v>16294</c:v>
                </c:pt>
                <c:pt idx="6">
                  <c:v>17968</c:v>
                </c:pt>
                <c:pt idx="9">
                  <c:v>18277</c:v>
                </c:pt>
                <c:pt idx="12">
                  <c:v>18530</c:v>
                </c:pt>
              </c:numCache>
            </c:numRef>
          </c:val>
          <c:extLst>
            <c:ext xmlns:c16="http://schemas.microsoft.com/office/drawing/2014/chart" uri="{C3380CC4-5D6E-409C-BE32-E72D297353CC}">
              <c16:uniqueId val="{00000008-6DA8-46D0-A864-4FE15EE84A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6371</c:v>
                </c:pt>
                <c:pt idx="3">
                  <c:v>6057</c:v>
                </c:pt>
                <c:pt idx="6">
                  <c:v>5734</c:v>
                </c:pt>
                <c:pt idx="9">
                  <c:v>5771</c:v>
                </c:pt>
                <c:pt idx="12">
                  <c:v>5339</c:v>
                </c:pt>
              </c:numCache>
            </c:numRef>
          </c:val>
          <c:extLst>
            <c:ext xmlns:c16="http://schemas.microsoft.com/office/drawing/2014/chart" uri="{C3380CC4-5D6E-409C-BE32-E72D297353CC}">
              <c16:uniqueId val="{00000009-6DA8-46D0-A864-4FE15EE84A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22892</c:v>
                </c:pt>
                <c:pt idx="3">
                  <c:v>22702</c:v>
                </c:pt>
                <c:pt idx="6">
                  <c:v>22354</c:v>
                </c:pt>
                <c:pt idx="9">
                  <c:v>22243</c:v>
                </c:pt>
                <c:pt idx="12">
                  <c:v>28023</c:v>
                </c:pt>
              </c:numCache>
            </c:numRef>
          </c:val>
          <c:extLst>
            <c:ext xmlns:c16="http://schemas.microsoft.com/office/drawing/2014/chart" uri="{C3380CC4-5D6E-409C-BE32-E72D297353CC}">
              <c16:uniqueId val="{0000000A-6DA8-46D0-A864-4FE15EE84A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14600</c:v>
                </c:pt>
                <c:pt idx="2">
                  <c:v>#N/A</c:v>
                </c:pt>
                <c:pt idx="3">
                  <c:v>#N/A</c:v>
                </c:pt>
                <c:pt idx="4">
                  <c:v>14251</c:v>
                </c:pt>
                <c:pt idx="5">
                  <c:v>#N/A</c:v>
                </c:pt>
                <c:pt idx="6">
                  <c:v>#N/A</c:v>
                </c:pt>
                <c:pt idx="7">
                  <c:v>14296</c:v>
                </c:pt>
                <c:pt idx="8">
                  <c:v>#N/A</c:v>
                </c:pt>
                <c:pt idx="9">
                  <c:v>#N/A</c:v>
                </c:pt>
                <c:pt idx="10">
                  <c:v>13284</c:v>
                </c:pt>
                <c:pt idx="11">
                  <c:v>#N/A</c:v>
                </c:pt>
                <c:pt idx="12">
                  <c:v>#N/A</c:v>
                </c:pt>
                <c:pt idx="13">
                  <c:v>15421</c:v>
                </c:pt>
                <c:pt idx="14">
                  <c:v>#N/A</c:v>
                </c:pt>
              </c:numCache>
            </c:numRef>
          </c:val>
          <c:smooth val="0"/>
          <c:extLst>
            <c:ext xmlns:c16="http://schemas.microsoft.com/office/drawing/2014/chart" uri="{C3380CC4-5D6E-409C-BE32-E72D297353CC}">
              <c16:uniqueId val="{0000000B-6DA8-46D0-A864-4FE15EE84A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1570</c:v>
                </c:pt>
                <c:pt idx="1">
                  <c:v>2070</c:v>
                </c:pt>
                <c:pt idx="2">
                  <c:v>2250</c:v>
                </c:pt>
              </c:numCache>
            </c:numRef>
          </c:val>
          <c:extLst>
            <c:ext xmlns:c16="http://schemas.microsoft.com/office/drawing/2014/chart" uri="{C3380CC4-5D6E-409C-BE32-E72D297353CC}">
              <c16:uniqueId val="{00000000-B42C-4035-ADA2-D1DFE3F87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42C-4035-ADA2-D1DFE3F87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2463</c:v>
                </c:pt>
                <c:pt idx="1">
                  <c:v>2753</c:v>
                </c:pt>
                <c:pt idx="2">
                  <c:v>3991</c:v>
                </c:pt>
              </c:numCache>
            </c:numRef>
          </c:val>
          <c:extLst>
            <c:ext xmlns:c16="http://schemas.microsoft.com/office/drawing/2014/chart" uri="{C3380CC4-5D6E-409C-BE32-E72D297353CC}">
              <c16:uniqueId val="{00000002-B42C-4035-ADA2-D1DFE3F87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{A9D2C6AA-A9BC-4DFF-AB54-59A6D549768B}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85-45B9-BE9A-A68ED7480C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{D05E582E-B909-4B44-8E02-252D14EE1EB2}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85-45B9-BE9A-A68ED7480C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{B1B9C0A6-87E6-4C72-8629-07C3A14499EB}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85-45B9-BE9A-A68ED7480C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{114C0077-5839-43B5-B7A2-3879F48E2ED1}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85-45B9-BE9A-A68ED7480C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{C1D3DAB5-4C0F-4C0A-8EA0-D5BBF698485C}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85-45B9-BE9A-A68ED7480CF4}"/>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{0CF6066E-D332-4717-AEA4-429BD45C1304}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85-45B9-BE9A-A68ED7480CF4}"/>
                </c:ext>
              </c:extLst>
            </c:dLbl>
            <c:dLbl>
              <c:idx val="16"/>
              <c:layout>
                <c:manualLayout>
                  <c:x val="-3.2931145801268241E-2"/>
                  <c:y val="-4.706328898986925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{B6E7E18E-7B1C-42B9-B107-106F66028A20}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85-45B9-BE9A-A68ED7480CF4}"/>
                </c:ext>
              </c:extLst>
            </c:dLbl>
            <c:dLbl>
              <c:idx val="24"/>
              <c:layout>
                <c:manualLayout>
                  <c:x val="-2.27816392686391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{5EF9B380-DA77-46A0-B2EF-4E24D5C0530A}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85-45B9-BE9A-A68ED7480CF4}"/>
                </c:ext>
              </c:extLst>
            </c:dLbl>
            <c:dLbl>
              <c:idx val="32"/>
              <c:layout>
                <c:manualLayout>
                  <c:x val="-4.1249862031829253E-2"/>
                  <c:y val="-8.241479522186119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{384D898B-163C-4A32-AA75-98421798B1C1}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85-45B9-BE9A-A68ED7480C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72.2</c:v>
                </c:pt>
                <c:pt idx="16">
                  <c:v>73.099999999999994</c:v>
                </c:pt>
                <c:pt idx="24">
                  <c:v>73.3</c:v>
                </c:pt>
                <c:pt idx="32">
                  <c:v>73.599999999999994</c:v>
                </c:pt>
              </c:numCache>
            </c:numRef>
          </c:xVal>
          <c:yVal>
            <c:numRef>
              <c:f>公会計指標分析・財政指標組合せ分析表!$BP$51:$DC$51</c:f>
              <c:numCache>
                <c:formatCode>#,##0.0;"▲ "#,##0.0</c:formatCode>
                <c:ptCount val="40"/>
                <c:pt idx="0">
                  <c:v>126.7</c:v>
                </c:pt>
                <c:pt idx="8">
                  <c:v>121.9</c:v>
                </c:pt>
                <c:pt idx="16">
                  <c:v>121.7</c:v>
                </c:pt>
                <c:pt idx="24">
                  <c:v>111</c:v>
                </c:pt>
                <c:pt idx="32">
                  <c:v>121</c:v>
                </c:pt>
              </c:numCache>
            </c:numRef>
          </c:yVal>
          <c:smooth val="0"/>
          <c:extLst>
            <c:ext xmlns:c16="http://schemas.microsoft.com/office/drawing/2014/chart" uri="{C3380CC4-5D6E-409C-BE32-E72D297353CC}">
              <c16:uniqueId val="{00000009-D585-45B9-BE9A-A68ED7480C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{A0099C2D-5CAC-4F55-A9CB-6D31EF68697A}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85-45B9-BE9A-A68ED7480C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{F8E34EEF-2185-481C-9F67-E343D251961B}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85-45B9-BE9A-A68ED7480C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{3D75D4CC-8D0C-44BB-8E8D-243054A02B28}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85-45B9-BE9A-A68ED7480C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{B5E33FF0-8CEE-4EE8-9FFE-0F9134885293}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85-45B9-BE9A-A68ED7480C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{B6FBC77F-9C3A-4EAF-8F8D-831FDBE71801}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85-45B9-BE9A-A68ED7480C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{B208EF91-FF44-4E75-B4DA-B030415C4602}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85-45B9-BE9A-A68ED7480CF4}"/>
                </c:ext>
              </c:extLst>
            </c:dLbl>
            <c:dLbl>
              <c:idx val="16"/>
              <c:layout>
                <c:manualLayout>
                  <c:x val="-3.2145200469572303E-2"/>
                  <c:y val="-4.567113937801213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{2AF9A2D0-5C6D-4A8F-B54C-F1C1AB420D61}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85-45B9-BE9A-A68ED7480CF4}"/>
                </c:ext>
              </c:extLst>
            </c:dLbl>
            <c:dLbl>
              <c:idx val="24"/>
              <c:layout>
                <c:manualLayout>
                  <c:x val="-4.41090430527674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{BA893F89-3C6F-41BF-90B3-57EF051C18E1}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85-45B9-BE9A-A68ED7480CF4}"/>
                </c:ext>
              </c:extLst>
            </c:dLbl>
            <c:dLbl>
              <c:idx val="32"/>
              <c:layout>
                <c:manualLayout>
                  <c:x val="-1.9922458247700982E-2"/>
                  <c:y val="-8.380694483371822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{91137416-6D47-4454-88D1-E12035BE3FF1}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85-45B9-BE9A-A68ED7480C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D585-45B9-BE9A-A68ED7480CF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{B7257463-27B9-4223-AB19-2318797DA858}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1B-45FB-A8A3-18764648F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{A5AC7B3D-54DC-4E2F-AEEC-6198110E74AF}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B-45FB-A8A3-18764648F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{2A86DE2A-D839-4CE0-8F56-BE1CCEC24F8E}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B-45FB-A8A3-18764648F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{7FC1CDF8-526C-4010-B9E6-1B71402FFC54}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B-45FB-A8A3-18764648F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{F27B44C1-306D-47AF-BB85-A9E7E13FFEA0}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B-45FB-A8A3-18764648F72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{1BA86DE2-5E1B-49AA-89D5-B203D1FB7F58}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1B-45FB-A8A3-18764648F72A}"/>
                </c:ext>
              </c:extLst>
            </c:dLbl>
            <c:dLbl>
              <c:idx val="16"/>
              <c:layout>
                <c:manualLayout>
                  <c:x val="-4.0858845881693452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{07D26368-8650-4319-9CE1-A983E2C20E0E}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1B-45FB-A8A3-18764648F72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{46FBB526-9178-43A2-97FE-E86C8FF3C2A2}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1B-45FB-A8A3-18764648F72A}"/>
                </c:ext>
              </c:extLst>
            </c:dLbl>
            <c:dLbl>
              <c:idx val="32"/>
              <c:layout>
                <c:manualLayout>
                  <c:x val="-2.2409488462492765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{A62961B1-DCF1-4AE3-9F94-BF6F334ED2C1}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1B-45FB-A8A3-18764648F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13.2</c:v>
                </c:pt>
                <c:pt idx="16">
                  <c:v>12.4</c:v>
                </c:pt>
                <c:pt idx="24">
                  <c:v>12.4</c:v>
                </c:pt>
                <c:pt idx="32">
                  <c:v>12.3</c:v>
                </c:pt>
              </c:numCache>
            </c:numRef>
          </c:xVal>
          <c:yVal>
            <c:numRef>
              <c:f>公会計指標分析・財政指標組合せ分析表!$BP$73:$DC$73</c:f>
              <c:numCache>
                <c:formatCode>#,##0.0;"▲ "#,##0.0</c:formatCode>
                <c:ptCount val="40"/>
                <c:pt idx="0">
                  <c:v>126.7</c:v>
                </c:pt>
                <c:pt idx="8">
                  <c:v>121.9</c:v>
                </c:pt>
                <c:pt idx="16">
                  <c:v>121.7</c:v>
                </c:pt>
                <c:pt idx="24">
                  <c:v>111</c:v>
                </c:pt>
                <c:pt idx="32">
                  <c:v>121</c:v>
                </c:pt>
              </c:numCache>
            </c:numRef>
          </c:yVal>
          <c:smooth val="0"/>
          <c:extLst>
            <c:ext xmlns:c16="http://schemas.microsoft.com/office/drawing/2014/chart" uri="{C3380CC4-5D6E-409C-BE32-E72D297353CC}">
              <c16:uniqueId val="{00000009-C71B-45FB-A8A3-18764648F7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{94CD2279-AC65-49DA-B050-2C8D79EAA8B1}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1B-45FB-A8A3-18764648F7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{ACA508AF-F02B-48BE-8BDC-0DFA71B61FD8}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B-45FB-A8A3-18764648F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{823ABEAD-FFBC-4E22-B911-FF792B5B56AD}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B-45FB-A8A3-18764648F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{2035C898-C7CF-4A6B-8B85-166F0CF21B68}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B-45FB-A8A3-18764648F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{5EE06CD6-E8F3-4702-910A-4D027A358160}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B-45FB-A8A3-18764648F72A}"/>
                </c:ext>
              </c:extLst>
            </c:dLbl>
            <c:dLbl>
              <c:idx val="8"/>
              <c:layout>
                <c:manualLayout>
                  <c:x val="-3.0948682560030878E-2"/>
                  <c:y val="-6.019184783688275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{BA812FF7-B575-4461-9284-9D6E30522949}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1B-45FB-A8A3-18764648F72A}"/>
                </c:ext>
              </c:extLst>
            </c:dLbl>
            <c:dLbl>
              <c:idx val="16"/>
              <c:layout>
                <c:manualLayout>
                  <c:x val="-3.1697991619110633E-2"/>
                  <c:y val="-8.189323018521042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{4C88C6F5-557D-4CD3-A5A7-B597BCA5A9F7}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1B-45FB-A8A3-18764648F72A}"/>
                </c:ext>
              </c:extLst>
            </c:dLbl>
            <c:dLbl>
              <c:idx val="24"/>
              <c:layout>
                <c:manualLayout>
                  <c:x val="-3.1570342725075584E-2"/>
                  <c:y val="-3.598311399287763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{5648B374-3437-40A3-B104-33CEB86CEAFB}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1B-45FB-A8A3-18764648F72A}"/>
                </c:ext>
              </c:extLst>
            </c:dLbl>
            <c:dLbl>
              <c:idx val="32"/>
              <c:layout>
                <c:manualLayout>
                  <c:x val="-3.1570342725075584E-2"/>
                  <c:y val="-7.159839633620498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{59AF7F3F-7BCE-4380-9AAB-D4BAE88A4872}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1B-45FB-A8A3-18764648F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71B-45FB-A8A3-18764648F72A}"/>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商業施設の立地等による税収の増加等により、収入額が増加する一方、児童数の増加や介護サービス費の増加等に伴い、需要額も同様に増加しており、財政力指数は前年度比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新型コロナウイルス感染症の影響により、空港関係事業所をはじめ、市内事業所等の法人税割等の税収の減少が見込まれること、市庁舎整備等に係る市債の償還などにより、財政力指数は下がる見込み。</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経常経費充当一般財源が減少したことに加え、税収の減、及び下水道事業が企業会計へ移行し、繰出し基準が変更されたことによる基準外繰出し額が増加したことにより、経常収支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新庁舎整備に係る市債償還の開始により公債費が大きくなると見込まれ、経常収支比率については膨らむことが見込まれる。需用費抑制のため、公共施設等総合管理計画の推進と合わせて施設の廃止・統合による指定管理料等、施設の維持管理費の削減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161607</xdr:rowOff>
    </xdr:from>
    <xdr:to>
      <xdr:col>23</xdr:col>
      <xdr:colOff>133350</xdr:colOff>
      <xdr:row>64</xdr:row>
      <xdr:rowOff>15240</xdr:rowOff>
    </xdr:to>
    <xdr:cxnSp macro="">
      <xdr:nvCxnSpPr>
        <xdr:cNvPr id="128" name="直線コネクタ 127"/>
        <xdr:cNvCxnSpPr/>
      </xdr:nvCxnSpPr>
      <xdr:spPr>
        <a:xfrm flipV="1">
          <a:off x="4114800" y="10620057"/>
          <a:ext cx="8382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33338</xdr:rowOff>
    </xdr:to>
    <xdr:cxnSp macro="">
      <xdr:nvCxnSpPr>
        <xdr:cNvPr id="131" name="直線コネクタ 130"/>
        <xdr:cNvCxnSpPr/>
      </xdr:nvCxnSpPr>
      <xdr:spPr>
        <a:xfrm flipV="1">
          <a:off x="3225800" y="109880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33338</xdr:rowOff>
    </xdr:to>
    <xdr:cxnSp macro="">
      <xdr:nvCxnSpPr>
        <xdr:cNvPr id="134" name="直線コネクタ 133"/>
        <xdr:cNvCxnSpPr/>
      </xdr:nvCxnSpPr>
      <xdr:spPr>
        <a:xfrm>
          <a:off x="2336800" y="1085532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64</xdr:row>
      <xdr:rowOff>9207</xdr:rowOff>
    </xdr:to>
    <xdr:cxnSp macro="">
      <xdr:nvCxnSpPr>
        <xdr:cNvPr id="137" name="直線コネクタ 136"/>
        <xdr:cNvCxnSpPr/>
      </xdr:nvCxnSpPr>
      <xdr:spPr>
        <a:xfrm flipV="1">
          <a:off x="1447800" y="10855325"/>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110807</xdr:rowOff>
    </xdr:from>
    <xdr:to>
      <xdr:col>23</xdr:col>
      <xdr:colOff>184150</xdr:colOff>
      <xdr:row>62</xdr:row>
      <xdr:rowOff>40957</xdr:rowOff>
    </xdr:to>
    <xdr:sp macro="" textlink="">
      <xdr:nvSpPr>
        <xdr:cNvPr id="147" name="楕円 146"/>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127334</xdr:rowOff>
    </xdr:from>
    <xdr:ext cx="762000" cy="259045"/>
    <xdr:sp macro="" textlink="">
      <xdr:nvSpPr>
        <xdr:cNvPr id="148"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49" name="楕円 148"/>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0" name="テキスト ボックス 149"/>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4" name="テキスト ボックス 153"/>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5" name="楕円 154"/>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44784</xdr:rowOff>
    </xdr:from>
    <xdr:ext cx="762000" cy="259045"/>
    <xdr:sp macro="" textlink="">
      <xdr:nvSpPr>
        <xdr:cNvPr id="156" name="テキスト ボックス 155"/>
        <xdr:cNvSpPr txBox="1"/>
      </xdr:nvSpPr>
      <xdr:spPr>
        <a:xfrm>
          <a:off x="1066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人件費については、地方公務員法の改正に伴い、臨時職員を会計年度任用職員として任用したことにより、前年度に比べ大幅に増額となった。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一方で、物件費については、前述の地方公務員の改正の影響により、賃金が皆減となったため減額となった結果、全体では前年度比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類似団体と比較すると、人件費については市長等の給与削減の実施、物件費についても、第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次常滑市総合計画に基づき継続的な抑制に努めていることで、低い数値を維持している。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37630</xdr:rowOff>
    </xdr:from>
    <xdr:to>
      <xdr:col>23</xdr:col>
      <xdr:colOff>133350</xdr:colOff>
      <xdr:row>81</xdr:row>
      <xdr:rowOff>109120</xdr:rowOff>
    </xdr:to>
    <xdr:cxnSp macro="">
      <xdr:nvCxnSpPr>
        <xdr:cNvPr id="191" name="直線コネクタ 190"/>
        <xdr:cNvCxnSpPr/>
      </xdr:nvCxnSpPr>
      <xdr:spPr>
        <a:xfrm>
          <a:off x="4114800" y="13925080"/>
          <a:ext cx="838200" cy="7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158987</xdr:rowOff>
    </xdr:from>
    <xdr:to>
      <xdr:col>19</xdr:col>
      <xdr:colOff>133350</xdr:colOff>
      <xdr:row>81</xdr:row>
      <xdr:rowOff>37630</xdr:rowOff>
    </xdr:to>
    <xdr:cxnSp macro="">
      <xdr:nvCxnSpPr>
        <xdr:cNvPr id="194" name="直線コネクタ 193"/>
        <xdr:cNvCxnSpPr/>
      </xdr:nvCxnSpPr>
      <xdr:spPr>
        <a:xfrm>
          <a:off x="3225800" y="13874987"/>
          <a:ext cx="889000" cy="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135396</xdr:rowOff>
    </xdr:from>
    <xdr:to>
      <xdr:col>15</xdr:col>
      <xdr:colOff>82550</xdr:colOff>
      <xdr:row>80</xdr:row>
      <xdr:rowOff>158987</xdr:rowOff>
    </xdr:to>
    <xdr:cxnSp macro="">
      <xdr:nvCxnSpPr>
        <xdr:cNvPr id="197" name="直線コネクタ 196"/>
        <xdr:cNvCxnSpPr/>
      </xdr:nvCxnSpPr>
      <xdr:spPr>
        <a:xfrm>
          <a:off x="2336800" y="13851396"/>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128479</xdr:rowOff>
    </xdr:from>
    <xdr:to>
      <xdr:col>11</xdr:col>
      <xdr:colOff>31750</xdr:colOff>
      <xdr:row>80</xdr:row>
      <xdr:rowOff>135396</xdr:rowOff>
    </xdr:to>
    <xdr:cxnSp macro="">
      <xdr:nvCxnSpPr>
        <xdr:cNvPr id="200" name="直線コネクタ 199"/>
        <xdr:cNvCxnSpPr/>
      </xdr:nvCxnSpPr>
      <xdr:spPr>
        <a:xfrm>
          <a:off x="1447800" y="13844479"/>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58320</xdr:rowOff>
    </xdr:from>
    <xdr:to>
      <xdr:col>23</xdr:col>
      <xdr:colOff>184150</xdr:colOff>
      <xdr:row>81</xdr:row>
      <xdr:rowOff>159920</xdr:rowOff>
    </xdr:to>
    <xdr:sp macro="" textlink="">
      <xdr:nvSpPr>
        <xdr:cNvPr id="210" name="楕円 209"/>
        <xdr:cNvSpPr/>
      </xdr:nvSpPr>
      <xdr:spPr>
        <a:xfrm>
          <a:off x="4902200" y="139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74847</xdr:rowOff>
    </xdr:from>
    <xdr:ext cx="762000" cy="259045"/>
    <xdr:sp macro="" textlink="">
      <xdr:nvSpPr>
        <xdr:cNvPr id="211" name="人件費・物件費等の状況該当値テキスト"/>
        <xdr:cNvSpPr txBox="1"/>
      </xdr:nvSpPr>
      <xdr:spPr>
        <a:xfrm>
          <a:off x="5041900" y="137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158280</xdr:rowOff>
    </xdr:from>
    <xdr:to>
      <xdr:col>19</xdr:col>
      <xdr:colOff>184150</xdr:colOff>
      <xdr:row>81</xdr:row>
      <xdr:rowOff>88430</xdr:rowOff>
    </xdr:to>
    <xdr:sp macro="" textlink="">
      <xdr:nvSpPr>
        <xdr:cNvPr id="212" name="楕円 211"/>
        <xdr:cNvSpPr/>
      </xdr:nvSpPr>
      <xdr:spPr>
        <a:xfrm>
          <a:off x="4064000" y="138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98607</xdr:rowOff>
    </xdr:from>
    <xdr:ext cx="736600" cy="259045"/>
    <xdr:sp macro="" textlink="">
      <xdr:nvSpPr>
        <xdr:cNvPr id="213" name="テキスト ボックス 212"/>
        <xdr:cNvSpPr txBox="1"/>
      </xdr:nvSpPr>
      <xdr:spPr>
        <a:xfrm>
          <a:off x="3733800" y="1364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108187</xdr:rowOff>
    </xdr:from>
    <xdr:to>
      <xdr:col>15</xdr:col>
      <xdr:colOff>133350</xdr:colOff>
      <xdr:row>81</xdr:row>
      <xdr:rowOff>38337</xdr:rowOff>
    </xdr:to>
    <xdr:sp macro="" textlink="">
      <xdr:nvSpPr>
        <xdr:cNvPr id="214" name="楕円 213"/>
        <xdr:cNvSpPr/>
      </xdr:nvSpPr>
      <xdr:spPr>
        <a:xfrm>
          <a:off x="3175000" y="138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48514</xdr:rowOff>
    </xdr:from>
    <xdr:ext cx="762000" cy="259045"/>
    <xdr:sp macro="" textlink="">
      <xdr:nvSpPr>
        <xdr:cNvPr id="215" name="テキスト ボックス 214"/>
        <xdr:cNvSpPr txBox="1"/>
      </xdr:nvSpPr>
      <xdr:spPr>
        <a:xfrm>
          <a:off x="2844800" y="1359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84596</xdr:rowOff>
    </xdr:from>
    <xdr:to>
      <xdr:col>11</xdr:col>
      <xdr:colOff>82550</xdr:colOff>
      <xdr:row>81</xdr:row>
      <xdr:rowOff>14746</xdr:rowOff>
    </xdr:to>
    <xdr:sp macro="" textlink="">
      <xdr:nvSpPr>
        <xdr:cNvPr id="216" name="楕円 215"/>
        <xdr:cNvSpPr/>
      </xdr:nvSpPr>
      <xdr:spPr>
        <a:xfrm>
          <a:off x="2286000" y="138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24923</xdr:rowOff>
    </xdr:from>
    <xdr:ext cx="762000" cy="259045"/>
    <xdr:sp macro="" textlink="">
      <xdr:nvSpPr>
        <xdr:cNvPr id="217" name="テキスト ボックス 216"/>
        <xdr:cNvSpPr txBox="1"/>
      </xdr:nvSpPr>
      <xdr:spPr>
        <a:xfrm>
          <a:off x="1955800" y="1356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77679</xdr:rowOff>
    </xdr:from>
    <xdr:to>
      <xdr:col>7</xdr:col>
      <xdr:colOff>31750</xdr:colOff>
      <xdr:row>81</xdr:row>
      <xdr:rowOff>7829</xdr:rowOff>
    </xdr:to>
    <xdr:sp macro="" textlink="">
      <xdr:nvSpPr>
        <xdr:cNvPr id="218" name="楕円 217"/>
        <xdr:cNvSpPr/>
      </xdr:nvSpPr>
      <xdr:spPr>
        <a:xfrm>
          <a:off x="1397000" y="13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18006</xdr:rowOff>
    </xdr:from>
    <xdr:ext cx="762000" cy="259045"/>
    <xdr:sp macro="" textlink="">
      <xdr:nvSpPr>
        <xdr:cNvPr id="219" name="テキスト ボックス 218"/>
        <xdr:cNvSpPr txBox="1"/>
      </xdr:nvSpPr>
      <xdr:spPr>
        <a:xfrm>
          <a:off x="1066800" y="1356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ラスパイレス指数については、職員の年齢構成の若返りなどにより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を下回り、類似団体平均も下回っている。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3" name="直線コネクタ 252"/>
        <xdr:cNvCxnSpPr/>
      </xdr:nvCxnSpPr>
      <xdr:spPr>
        <a:xfrm>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106539</xdr:rowOff>
    </xdr:to>
    <xdr:cxnSp macro="">
      <xdr:nvCxnSpPr>
        <xdr:cNvPr id="256" name="直線コネクタ 255"/>
        <xdr:cNvCxnSpPr/>
      </xdr:nvCxnSpPr>
      <xdr:spPr>
        <a:xfrm>
          <a:off x="15290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146755</xdr:rowOff>
    </xdr:to>
    <xdr:cxnSp macro="">
      <xdr:nvCxnSpPr>
        <xdr:cNvPr id="259" name="直線コネクタ 258"/>
        <xdr:cNvCxnSpPr/>
      </xdr:nvCxnSpPr>
      <xdr:spPr>
        <a:xfrm flipV="1">
          <a:off x="14401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83</xdr:row>
      <xdr:rowOff>160161</xdr:rowOff>
    </xdr:to>
    <xdr:cxnSp macro="">
      <xdr:nvCxnSpPr>
        <xdr:cNvPr id="262" name="直線コネクタ 261"/>
        <xdr:cNvCxnSpPr/>
      </xdr:nvCxnSpPr>
      <xdr:spPr>
        <a:xfrm flipV="1">
          <a:off x="13512800" y="1437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4" name="楕円 273"/>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5" name="テキスト ボックス 274"/>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6" name="楕円 275"/>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7" name="テキスト ボックス 276"/>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0" name="楕円 279"/>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1" name="テキスト ボックス 280"/>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人当たり職員数については、類似団体平均とおおむね同等の数値となっている。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年度をもって期間満了となることから、新たに第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次の計画を策定し、職員のスリム化を図りつつ、多様化・高度化する行政サービスへのニーズに対応するため、令和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年度に導入された会計年度任用職員制度を活用するなどして適正な定員管理に努めていく。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90699</xdr:rowOff>
    </xdr:to>
    <xdr:cxnSp macro="">
      <xdr:nvCxnSpPr>
        <xdr:cNvPr id="316" name="直線コネクタ 315"/>
        <xdr:cNvCxnSpPr/>
      </xdr:nvCxnSpPr>
      <xdr:spPr>
        <a:xfrm>
          <a:off x="16179800" y="1070853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58526</xdr:rowOff>
    </xdr:from>
    <xdr:to>
      <xdr:col>77</xdr:col>
      <xdr:colOff>44450</xdr:colOff>
      <xdr:row>62</xdr:row>
      <xdr:rowOff>78634</xdr:rowOff>
    </xdr:to>
    <xdr:cxnSp macro="">
      <xdr:nvCxnSpPr>
        <xdr:cNvPr id="319" name="直線コネクタ 318"/>
        <xdr:cNvCxnSpPr/>
      </xdr:nvCxnSpPr>
      <xdr:spPr>
        <a:xfrm>
          <a:off x="15290800" y="106884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58526</xdr:rowOff>
    </xdr:to>
    <xdr:cxnSp macro="">
      <xdr:nvCxnSpPr>
        <xdr:cNvPr id="322" name="直線コネクタ 321"/>
        <xdr:cNvCxnSpPr/>
      </xdr:nvCxnSpPr>
      <xdr:spPr>
        <a:xfrm>
          <a:off x="14401800" y="1065424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24342</xdr:rowOff>
    </xdr:to>
    <xdr:cxnSp macro="">
      <xdr:nvCxnSpPr>
        <xdr:cNvPr id="325" name="直線コネクタ 324"/>
        <xdr:cNvCxnSpPr/>
      </xdr:nvCxnSpPr>
      <xdr:spPr>
        <a:xfrm>
          <a:off x="13512800" y="106502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39899</xdr:rowOff>
    </xdr:from>
    <xdr:to>
      <xdr:col>81</xdr:col>
      <xdr:colOff>95250</xdr:colOff>
      <xdr:row>62</xdr:row>
      <xdr:rowOff>141499</xdr:rowOff>
    </xdr:to>
    <xdr:sp macro="" textlink="">
      <xdr:nvSpPr>
        <xdr:cNvPr id="335" name="楕円 334"/>
        <xdr:cNvSpPr/>
      </xdr:nvSpPr>
      <xdr:spPr>
        <a:xfrm>
          <a:off x="169672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11976</xdr:rowOff>
    </xdr:from>
    <xdr:ext cx="762000" cy="259045"/>
    <xdr:sp macro="" textlink="">
      <xdr:nvSpPr>
        <xdr:cNvPr id="336" name="定員管理の状況該当値テキスト"/>
        <xdr:cNvSpPr txBox="1"/>
      </xdr:nvSpPr>
      <xdr:spPr>
        <a:xfrm>
          <a:off x="17106900" y="1064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37" name="楕円 336"/>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114211</xdr:rowOff>
    </xdr:from>
    <xdr:ext cx="736600" cy="259045"/>
    <xdr:sp macro="" textlink="">
      <xdr:nvSpPr>
        <xdr:cNvPr id="338" name="テキスト ボックス 337"/>
        <xdr:cNvSpPr txBox="1"/>
      </xdr:nvSpPr>
      <xdr:spPr>
        <a:xfrm>
          <a:off x="15798800" y="1074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7726</xdr:rowOff>
    </xdr:from>
    <xdr:to>
      <xdr:col>73</xdr:col>
      <xdr:colOff>44450</xdr:colOff>
      <xdr:row>62</xdr:row>
      <xdr:rowOff>109326</xdr:rowOff>
    </xdr:to>
    <xdr:sp macro="" textlink="">
      <xdr:nvSpPr>
        <xdr:cNvPr id="339" name="楕円 338"/>
        <xdr:cNvSpPr/>
      </xdr:nvSpPr>
      <xdr:spPr>
        <a:xfrm>
          <a:off x="15240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40" name="テキスト ボックス 339"/>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1" name="楕円 340"/>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2" name="テキスト ボックス 341"/>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3" name="楕円 342"/>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44" name="テキスト ボックス 343"/>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類似団体を上回っている要因としては、中部国際空港の開港に合わせて進めた宅地開発等基盤整備に係る公債費及び公債費に準ずる債務負担行為の償還が挙げられる。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今後は、将来負担比率と同様に新庁舎等の整備に係る償還の開始に伴い、数値が上昇することが見込まれる。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85598</xdr:rowOff>
    </xdr:to>
    <xdr:cxnSp macro="">
      <xdr:nvCxnSpPr>
        <xdr:cNvPr id="376" name="直線コネクタ 375"/>
        <xdr:cNvCxnSpPr/>
      </xdr:nvCxnSpPr>
      <xdr:spPr>
        <a:xfrm flipV="1">
          <a:off x="16179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85598</xdr:rowOff>
    </xdr:to>
    <xdr:cxnSp macro="">
      <xdr:nvCxnSpPr>
        <xdr:cNvPr id="379" name="直線コネクタ 378"/>
        <xdr:cNvCxnSpPr/>
      </xdr:nvCxnSpPr>
      <xdr:spPr>
        <a:xfrm>
          <a:off x="15290800" y="745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162814</xdr:rowOff>
    </xdr:to>
    <xdr:cxnSp macro="">
      <xdr:nvCxnSpPr>
        <xdr:cNvPr id="382" name="直線コネクタ 381"/>
        <xdr:cNvCxnSpPr/>
      </xdr:nvCxnSpPr>
      <xdr:spPr>
        <a:xfrm flipV="1">
          <a:off x="14401800" y="74579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58928</xdr:rowOff>
    </xdr:to>
    <xdr:cxnSp macro="">
      <xdr:nvCxnSpPr>
        <xdr:cNvPr id="385" name="直線コネクタ 384"/>
        <xdr:cNvCxnSpPr/>
      </xdr:nvCxnSpPr>
      <xdr:spPr>
        <a:xfrm flipV="1">
          <a:off x="13512800" y="753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5" name="楕円 394"/>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396"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397" name="楕円 396"/>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398" name="テキスト ボックス 397"/>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399" name="楕円 398"/>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0" name="テキスト ボックス 399"/>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1" name="楕円 400"/>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2" name="テキスト ボックス 401"/>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3" name="楕円 402"/>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4" name="テキスト ボックス 403"/>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としては、市民病院及び消防本部庁舎を移転するための公益的施設用地取得に係る債務負担行為の設定、農業基盤整備事業に係る債務負担行為の設定、新庁舎の整備に係る借入などが挙げられる。</a:t>
          </a:r>
        </a:p>
        <a:p>
          <a:r>
            <a:rPr kumimoji="1" lang="ja-JP" altLang="en-US" sz="1300">
              <a:latin typeface="ＭＳ Ｐゴシック" panose="020B0600070205080204" pitchFamily="50" charset="-128"/>
              <a:ea typeface="ＭＳ Ｐゴシック" panose="020B0600070205080204" pitchFamily="50" charset="-128"/>
            </a:rPr>
            <a:t>　今後については、公共施設の老朽化対策等に係る借入等により、地方債現在高が増加する見込みであることから、将来負担比率も上昇する見込み。</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5927</xdr:rowOff>
    </xdr:from>
    <xdr:to>
      <xdr:col>81</xdr:col>
      <xdr:colOff>44450</xdr:colOff>
      <xdr:row>19</xdr:row>
      <xdr:rowOff>86360</xdr:rowOff>
    </xdr:to>
    <xdr:cxnSp macro="">
      <xdr:nvCxnSpPr>
        <xdr:cNvPr id="438" name="直線コネクタ 437"/>
        <xdr:cNvCxnSpPr/>
      </xdr:nvCxnSpPr>
      <xdr:spPr>
        <a:xfrm>
          <a:off x="16179800" y="32634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5927</xdr:rowOff>
    </xdr:from>
    <xdr:to>
      <xdr:col>77</xdr:col>
      <xdr:colOff>44450</xdr:colOff>
      <xdr:row>19</xdr:row>
      <xdr:rowOff>91991</xdr:rowOff>
    </xdr:to>
    <xdr:cxnSp macro="">
      <xdr:nvCxnSpPr>
        <xdr:cNvPr id="441" name="直線コネクタ 440"/>
        <xdr:cNvCxnSpPr/>
      </xdr:nvCxnSpPr>
      <xdr:spPr>
        <a:xfrm flipV="1">
          <a:off x="15290800" y="3263477"/>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91991</xdr:rowOff>
    </xdr:from>
    <xdr:to>
      <xdr:col>72</xdr:col>
      <xdr:colOff>203200</xdr:colOff>
      <xdr:row>19</xdr:row>
      <xdr:rowOff>93599</xdr:rowOff>
    </xdr:to>
    <xdr:cxnSp macro="">
      <xdr:nvCxnSpPr>
        <xdr:cNvPr id="444" name="直線コネクタ 443"/>
        <xdr:cNvCxnSpPr/>
      </xdr:nvCxnSpPr>
      <xdr:spPr>
        <a:xfrm flipV="1">
          <a:off x="14401800" y="334954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93599</xdr:rowOff>
    </xdr:from>
    <xdr:to>
      <xdr:col>68</xdr:col>
      <xdr:colOff>152400</xdr:colOff>
      <xdr:row>19</xdr:row>
      <xdr:rowOff>132207</xdr:rowOff>
    </xdr:to>
    <xdr:cxnSp macro="">
      <xdr:nvCxnSpPr>
        <xdr:cNvPr id="447" name="直線コネクタ 446"/>
        <xdr:cNvCxnSpPr/>
      </xdr:nvCxnSpPr>
      <xdr:spPr>
        <a:xfrm flipV="1">
          <a:off x="13512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57" name="楕円 456"/>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7637</xdr:rowOff>
    </xdr:from>
    <xdr:ext cx="762000" cy="259045"/>
    <xdr:sp macro="" textlink="">
      <xdr:nvSpPr>
        <xdr:cNvPr id="458" name="将来負担の状況該当値テキスト"/>
        <xdr:cNvSpPr txBox="1"/>
      </xdr:nvSpPr>
      <xdr:spPr>
        <a:xfrm>
          <a:off x="17106900" y="32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126577</xdr:rowOff>
    </xdr:from>
    <xdr:to>
      <xdr:col>77</xdr:col>
      <xdr:colOff>95250</xdr:colOff>
      <xdr:row>19</xdr:row>
      <xdr:rowOff>56727</xdr:rowOff>
    </xdr:to>
    <xdr:sp macro="" textlink="">
      <xdr:nvSpPr>
        <xdr:cNvPr id="459" name="楕円 458"/>
        <xdr:cNvSpPr/>
      </xdr:nvSpPr>
      <xdr:spPr>
        <a:xfrm>
          <a:off x="16129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41504</xdr:rowOff>
    </xdr:from>
    <xdr:ext cx="736600" cy="259045"/>
    <xdr:sp macro="" textlink="">
      <xdr:nvSpPr>
        <xdr:cNvPr id="460" name="テキスト ボックス 459"/>
        <xdr:cNvSpPr txBox="1"/>
      </xdr:nvSpPr>
      <xdr:spPr>
        <a:xfrm>
          <a:off x="15798800" y="329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41191</xdr:rowOff>
    </xdr:from>
    <xdr:to>
      <xdr:col>73</xdr:col>
      <xdr:colOff>44450</xdr:colOff>
      <xdr:row>19</xdr:row>
      <xdr:rowOff>142791</xdr:rowOff>
    </xdr:to>
    <xdr:sp macro="" textlink="">
      <xdr:nvSpPr>
        <xdr:cNvPr id="461" name="楕円 460"/>
        <xdr:cNvSpPr/>
      </xdr:nvSpPr>
      <xdr:spPr>
        <a:xfrm>
          <a:off x="15240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127568</xdr:rowOff>
    </xdr:from>
    <xdr:ext cx="762000" cy="259045"/>
    <xdr:sp macro="" textlink="">
      <xdr:nvSpPr>
        <xdr:cNvPr id="462" name="テキスト ボックス 461"/>
        <xdr:cNvSpPr txBox="1"/>
      </xdr:nvSpPr>
      <xdr:spPr>
        <a:xfrm>
          <a:off x="14909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42799</xdr:rowOff>
    </xdr:from>
    <xdr:to>
      <xdr:col>68</xdr:col>
      <xdr:colOff>203200</xdr:colOff>
      <xdr:row>19</xdr:row>
      <xdr:rowOff>144399</xdr:rowOff>
    </xdr:to>
    <xdr:sp macro="" textlink="">
      <xdr:nvSpPr>
        <xdr:cNvPr id="463" name="楕円 462"/>
        <xdr:cNvSpPr/>
      </xdr:nvSpPr>
      <xdr:spPr>
        <a:xfrm>
          <a:off x="14351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129176</xdr:rowOff>
    </xdr:from>
    <xdr:ext cx="762000" cy="259045"/>
    <xdr:sp macro="" textlink="">
      <xdr:nvSpPr>
        <xdr:cNvPr id="464" name="テキスト ボックス 463"/>
        <xdr:cNvSpPr txBox="1"/>
      </xdr:nvSpPr>
      <xdr:spPr>
        <a:xfrm>
          <a:off x="14020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65" name="楕円 464"/>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66" name="テキスト ボックス 465"/>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過去に実施してきた職員数の削減や、職員等の給与の削減、公共施設における指定管理者制度の導入などにより、類似団体と比較して低い数値となっている。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51562</xdr:rowOff>
    </xdr:from>
    <xdr:to>
      <xdr:col>24</xdr:col>
      <xdr:colOff>25400</xdr:colOff>
      <xdr:row>35</xdr:row>
      <xdr:rowOff>65278</xdr:rowOff>
    </xdr:to>
    <xdr:cxnSp macro="">
      <xdr:nvCxnSpPr>
        <xdr:cNvPr id="64" name="直線コネクタ 63"/>
        <xdr:cNvCxnSpPr/>
      </xdr:nvCxnSpPr>
      <xdr:spPr>
        <a:xfrm>
          <a:off x="3987800" y="5709412"/>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51562</xdr:rowOff>
    </xdr:from>
    <xdr:to>
      <xdr:col>19</xdr:col>
      <xdr:colOff>187325</xdr:colOff>
      <xdr:row>33</xdr:row>
      <xdr:rowOff>51562</xdr:rowOff>
    </xdr:to>
    <xdr:cxnSp macro="">
      <xdr:nvCxnSpPr>
        <xdr:cNvPr id="67" name="直線コネクタ 66"/>
        <xdr:cNvCxnSpPr/>
      </xdr:nvCxnSpPr>
      <xdr:spPr>
        <a:xfrm>
          <a:off x="3098800" y="5709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168148</xdr:rowOff>
    </xdr:from>
    <xdr:to>
      <xdr:col>15</xdr:col>
      <xdr:colOff>98425</xdr:colOff>
      <xdr:row>33</xdr:row>
      <xdr:rowOff>51562</xdr:rowOff>
    </xdr:to>
    <xdr:cxnSp macro="">
      <xdr:nvCxnSpPr>
        <xdr:cNvPr id="70" name="直線コネクタ 69"/>
        <xdr:cNvCxnSpPr/>
      </xdr:nvCxnSpPr>
      <xdr:spPr>
        <a:xfrm>
          <a:off x="2209800" y="5654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168148</xdr:rowOff>
    </xdr:from>
    <xdr:to>
      <xdr:col>11</xdr:col>
      <xdr:colOff>9525</xdr:colOff>
      <xdr:row>33</xdr:row>
      <xdr:rowOff>124714</xdr:rowOff>
    </xdr:to>
    <xdr:cxnSp macro="">
      <xdr:nvCxnSpPr>
        <xdr:cNvPr id="73" name="直線コネクタ 72"/>
        <xdr:cNvCxnSpPr/>
      </xdr:nvCxnSpPr>
      <xdr:spPr>
        <a:xfrm flipV="1">
          <a:off x="1320800" y="56545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31005</xdr:rowOff>
    </xdr:from>
    <xdr:ext cx="762000" cy="259045"/>
    <xdr:sp macro="" textlink="">
      <xdr:nvSpPr>
        <xdr:cNvPr id="84" name="人件費該当値テキスト"/>
        <xdr:cNvSpPr txBox="1"/>
      </xdr:nvSpPr>
      <xdr:spPr>
        <a:xfrm>
          <a:off x="4914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xdr:rowOff>
    </xdr:from>
    <xdr:to>
      <xdr:col>20</xdr:col>
      <xdr:colOff>38100</xdr:colOff>
      <xdr:row>33</xdr:row>
      <xdr:rowOff>102362</xdr:rowOff>
    </xdr:to>
    <xdr:sp macro="" textlink="">
      <xdr:nvSpPr>
        <xdr:cNvPr id="85" name="楕円 84"/>
        <xdr:cNvSpPr/>
      </xdr:nvSpPr>
      <xdr:spPr>
        <a:xfrm>
          <a:off x="3937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112539</xdr:rowOff>
    </xdr:from>
    <xdr:ext cx="736600" cy="259045"/>
    <xdr:sp macro="" textlink="">
      <xdr:nvSpPr>
        <xdr:cNvPr id="86" name="テキスト ボックス 85"/>
        <xdr:cNvSpPr txBox="1"/>
      </xdr:nvSpPr>
      <xdr:spPr>
        <a:xfrm>
          <a:off x="3606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xdr:rowOff>
    </xdr:from>
    <xdr:to>
      <xdr:col>15</xdr:col>
      <xdr:colOff>149225</xdr:colOff>
      <xdr:row>33</xdr:row>
      <xdr:rowOff>102362</xdr:rowOff>
    </xdr:to>
    <xdr:sp macro="" textlink="">
      <xdr:nvSpPr>
        <xdr:cNvPr id="87" name="楕円 86"/>
        <xdr:cNvSpPr/>
      </xdr:nvSpPr>
      <xdr:spPr>
        <a:xfrm>
          <a:off x="3048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112539</xdr:rowOff>
    </xdr:from>
    <xdr:ext cx="762000" cy="259045"/>
    <xdr:sp macro="" textlink="">
      <xdr:nvSpPr>
        <xdr:cNvPr id="88" name="テキスト ボックス 87"/>
        <xdr:cNvSpPr txBox="1"/>
      </xdr:nvSpPr>
      <xdr:spPr>
        <a:xfrm>
          <a:off x="2717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117348</xdr:rowOff>
    </xdr:from>
    <xdr:to>
      <xdr:col>11</xdr:col>
      <xdr:colOff>60325</xdr:colOff>
      <xdr:row>33</xdr:row>
      <xdr:rowOff>47498</xdr:rowOff>
    </xdr:to>
    <xdr:sp macro="" textlink="">
      <xdr:nvSpPr>
        <xdr:cNvPr id="89" name="楕円 88"/>
        <xdr:cNvSpPr/>
      </xdr:nvSpPr>
      <xdr:spPr>
        <a:xfrm>
          <a:off x="2159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57675</xdr:rowOff>
    </xdr:from>
    <xdr:ext cx="762000" cy="259045"/>
    <xdr:sp macro="" textlink="">
      <xdr:nvSpPr>
        <xdr:cNvPr id="90" name="テキスト ボックス 89"/>
        <xdr:cNvSpPr txBox="1"/>
      </xdr:nvSpPr>
      <xdr:spPr>
        <a:xfrm>
          <a:off x="1828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73914</xdr:rowOff>
    </xdr:from>
    <xdr:to>
      <xdr:col>6</xdr:col>
      <xdr:colOff>171450</xdr:colOff>
      <xdr:row>34</xdr:row>
      <xdr:rowOff>4064</xdr:rowOff>
    </xdr:to>
    <xdr:sp macro="" textlink="">
      <xdr:nvSpPr>
        <xdr:cNvPr id="91" name="楕円 90"/>
        <xdr:cNvSpPr/>
      </xdr:nvSpPr>
      <xdr:spPr>
        <a:xfrm>
          <a:off x="1270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14241</xdr:rowOff>
    </xdr:from>
    <xdr:ext cx="762000" cy="259045"/>
    <xdr:sp macro="" textlink="">
      <xdr:nvSpPr>
        <xdr:cNvPr id="92" name="テキスト ボックス 91"/>
        <xdr:cNvSpPr txBox="1"/>
      </xdr:nvSpPr>
      <xdr:spPr>
        <a:xfrm>
          <a:off x="939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地方公務員法の改正に伴い、臨時職員を会計年度任用職員として任用したことにより、賃金が皆減となったため、前年度比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ポイントの減と例年よりも大きな変動となり、類似団体平均と比較して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111760</xdr:rowOff>
    </xdr:to>
    <xdr:cxnSp macro="">
      <xdr:nvCxnSpPr>
        <xdr:cNvPr id="125" name="直線コネクタ 124"/>
        <xdr:cNvCxnSpPr/>
      </xdr:nvCxnSpPr>
      <xdr:spPr>
        <a:xfrm flipV="1">
          <a:off x="15671800" y="29845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111760</xdr:rowOff>
    </xdr:to>
    <xdr:cxnSp macro="">
      <xdr:nvCxnSpPr>
        <xdr:cNvPr id="128" name="直線コネクタ 127"/>
        <xdr:cNvCxnSpPr/>
      </xdr:nvCxnSpPr>
      <xdr:spPr>
        <a:xfrm>
          <a:off x="14782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27940</xdr:rowOff>
    </xdr:to>
    <xdr:cxnSp macro="">
      <xdr:nvCxnSpPr>
        <xdr:cNvPr id="131" name="直線コネクタ 130"/>
        <xdr:cNvCxnSpPr/>
      </xdr:nvCxnSpPr>
      <xdr:spPr>
        <a:xfrm>
          <a:off x="13893800" y="3022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138430</xdr:rowOff>
    </xdr:to>
    <xdr:cxnSp macro="">
      <xdr:nvCxnSpPr>
        <xdr:cNvPr id="134" name="直線コネクタ 133"/>
        <xdr:cNvCxnSpPr/>
      </xdr:nvCxnSpPr>
      <xdr:spPr>
        <a:xfrm flipV="1">
          <a:off x="13004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1" name="テキスト ボックス 150"/>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2" name="楕円 151"/>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3" name="テキスト ボックス 152"/>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ども子育て支援新制度による施設給付費や障害児施設給付費等、児童福祉に係る扶助費が増額となった一方で、改正地方公務員法施行の影響により、扶助費における経常経費充当一般財源等が減額となり、類似団体の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ポイントの減に対し、前年度比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129722</xdr:rowOff>
    </xdr:to>
    <xdr:cxnSp macro="">
      <xdr:nvCxnSpPr>
        <xdr:cNvPr id="188" name="直線コネクタ 187"/>
        <xdr:cNvCxnSpPr/>
      </xdr:nvCxnSpPr>
      <xdr:spPr>
        <a:xfrm flipV="1">
          <a:off x="3987800" y="94070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129722</xdr:rowOff>
    </xdr:to>
    <xdr:cxnSp macro="">
      <xdr:nvCxnSpPr>
        <xdr:cNvPr id="191" name="直線コネクタ 190"/>
        <xdr:cNvCxnSpPr/>
      </xdr:nvCxnSpPr>
      <xdr:spPr>
        <a:xfrm>
          <a:off x="3098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4" name="直線コネクタ 193"/>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107950</xdr:rowOff>
    </xdr:to>
    <xdr:cxnSp macro="">
      <xdr:nvCxnSpPr>
        <xdr:cNvPr id="197" name="直線コネクタ 196"/>
        <xdr:cNvCxnSpPr/>
      </xdr:nvCxnSpPr>
      <xdr:spPr>
        <a:xfrm>
          <a:off x="1320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補助費等の分析欄に記載のとおり、下水道事業の公営企業会計への移行に伴い繰出金が減額となったこと、及び、病院事業会計への出資金が令和元年度よりも減額となったことにより、前年度比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ポイントの減と例年よりも大きな変動となり、類似団体平均と比較して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42418</xdr:rowOff>
    </xdr:from>
    <xdr:to>
      <xdr:col>82</xdr:col>
      <xdr:colOff>107950</xdr:colOff>
      <xdr:row>60</xdr:row>
      <xdr:rowOff>159004</xdr:rowOff>
    </xdr:to>
    <xdr:cxnSp macro="">
      <xdr:nvCxnSpPr>
        <xdr:cNvPr id="242" name="直線コネクタ 241"/>
        <xdr:cNvCxnSpPr/>
      </xdr:nvCxnSpPr>
      <xdr:spPr>
        <a:xfrm flipV="1">
          <a:off x="16510000" y="91292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131081</xdr:rowOff>
    </xdr:from>
    <xdr:ext cx="762000" cy="259045"/>
    <xdr:sp macro="" textlink="">
      <xdr:nvSpPr>
        <xdr:cNvPr id="243" name="その他最小値テキスト"/>
        <xdr:cNvSpPr txBox="1"/>
      </xdr:nvSpPr>
      <xdr:spPr>
        <a:xfrm>
          <a:off x="16598900" y="104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159004</xdr:rowOff>
    </xdr:from>
    <xdr:to>
      <xdr:col>82</xdr:col>
      <xdr:colOff>196850</xdr:colOff>
      <xdr:row>60</xdr:row>
      <xdr:rowOff>159004</xdr:rowOff>
    </xdr:to>
    <xdr:cxnSp macro="">
      <xdr:nvCxnSpPr>
        <xdr:cNvPr id="244" name="直線コネクタ 243"/>
        <xdr:cNvCxnSpPr/>
      </xdr:nvCxnSpPr>
      <xdr:spPr>
        <a:xfrm>
          <a:off x="16421100" y="104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128795</xdr:rowOff>
    </xdr:from>
    <xdr:ext cx="762000" cy="259045"/>
    <xdr:sp macro="" textlink="">
      <xdr:nvSpPr>
        <xdr:cNvPr id="245" name="その他最大値テキスト"/>
        <xdr:cNvSpPr txBox="1"/>
      </xdr:nvSpPr>
      <xdr:spPr>
        <a:xfrm>
          <a:off x="16598900" y="887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42418</xdr:rowOff>
    </xdr:from>
    <xdr:to>
      <xdr:col>82</xdr:col>
      <xdr:colOff>196850</xdr:colOff>
      <xdr:row>53</xdr:row>
      <xdr:rowOff>42418</xdr:rowOff>
    </xdr:to>
    <xdr:cxnSp macro="">
      <xdr:nvCxnSpPr>
        <xdr:cNvPr id="246" name="直線コネクタ 245"/>
        <xdr:cNvCxnSpPr/>
      </xdr:nvCxnSpPr>
      <xdr:spPr>
        <a:xfrm>
          <a:off x="16421100" y="912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60</xdr:row>
      <xdr:rowOff>168148</xdr:rowOff>
    </xdr:to>
    <xdr:cxnSp macro="">
      <xdr:nvCxnSpPr>
        <xdr:cNvPr id="247" name="直線コネクタ 246"/>
        <xdr:cNvCxnSpPr/>
      </xdr:nvCxnSpPr>
      <xdr:spPr>
        <a:xfrm flipV="1">
          <a:off x="15671800" y="9769348"/>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48"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9" name="フローチャート: 判断 248"/>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168148</xdr:rowOff>
    </xdr:from>
    <xdr:to>
      <xdr:col>78</xdr:col>
      <xdr:colOff>69850</xdr:colOff>
      <xdr:row>61</xdr:row>
      <xdr:rowOff>97282</xdr:rowOff>
    </xdr:to>
    <xdr:cxnSp macro="">
      <xdr:nvCxnSpPr>
        <xdr:cNvPr id="250" name="直線コネクタ 249"/>
        <xdr:cNvCxnSpPr/>
      </xdr:nvCxnSpPr>
      <xdr:spPr>
        <a:xfrm flipV="1">
          <a:off x="14782800" y="10455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128778</xdr:rowOff>
    </xdr:from>
    <xdr:to>
      <xdr:col>78</xdr:col>
      <xdr:colOff>120650</xdr:colOff>
      <xdr:row>58</xdr:row>
      <xdr:rowOff>58928</xdr:rowOff>
    </xdr:to>
    <xdr:sp macro="" textlink="">
      <xdr:nvSpPr>
        <xdr:cNvPr id="251" name="フローチャート: 判断 250"/>
        <xdr:cNvSpPr/>
      </xdr:nvSpPr>
      <xdr:spPr>
        <a:xfrm>
          <a:off x="15621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69105</xdr:rowOff>
    </xdr:from>
    <xdr:ext cx="736600" cy="259045"/>
    <xdr:sp macro="" textlink="">
      <xdr:nvSpPr>
        <xdr:cNvPr id="252" name="テキスト ボックス 251"/>
        <xdr:cNvSpPr txBox="1"/>
      </xdr:nvSpPr>
      <xdr:spPr>
        <a:xfrm>
          <a:off x="15290800" y="967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97282</xdr:rowOff>
    </xdr:to>
    <xdr:cxnSp macro="">
      <xdr:nvCxnSpPr>
        <xdr:cNvPr id="253" name="直線コネクタ 252"/>
        <xdr:cNvCxnSpPr/>
      </xdr:nvCxnSpPr>
      <xdr:spPr>
        <a:xfrm>
          <a:off x="13893800" y="104368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165354</xdr:rowOff>
    </xdr:from>
    <xdr:to>
      <xdr:col>74</xdr:col>
      <xdr:colOff>31750</xdr:colOff>
      <xdr:row>58</xdr:row>
      <xdr:rowOff>95504</xdr:rowOff>
    </xdr:to>
    <xdr:sp macro="" textlink="">
      <xdr:nvSpPr>
        <xdr:cNvPr id="254" name="フローチャート: 判断 253"/>
        <xdr:cNvSpPr/>
      </xdr:nvSpPr>
      <xdr:spPr>
        <a:xfrm>
          <a:off x="14732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105681</xdr:rowOff>
    </xdr:from>
    <xdr:ext cx="762000" cy="259045"/>
    <xdr:sp macro="" textlink="">
      <xdr:nvSpPr>
        <xdr:cNvPr id="255" name="テキスト ボックス 254"/>
        <xdr:cNvSpPr txBox="1"/>
      </xdr:nvSpPr>
      <xdr:spPr>
        <a:xfrm>
          <a:off x="14401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149860</xdr:rowOff>
    </xdr:to>
    <xdr:cxnSp macro="">
      <xdr:nvCxnSpPr>
        <xdr:cNvPr id="256" name="直線コネクタ 255"/>
        <xdr:cNvCxnSpPr/>
      </xdr:nvCxnSpPr>
      <xdr:spPr>
        <a:xfrm>
          <a:off x="13004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21336</xdr:rowOff>
    </xdr:from>
    <xdr:to>
      <xdr:col>69</xdr:col>
      <xdr:colOff>142875</xdr:colOff>
      <xdr:row>58</xdr:row>
      <xdr:rowOff>122936</xdr:rowOff>
    </xdr:to>
    <xdr:sp macro="" textlink="">
      <xdr:nvSpPr>
        <xdr:cNvPr id="257" name="フローチャート: 判断 256"/>
        <xdr:cNvSpPr/>
      </xdr:nvSpPr>
      <xdr:spPr>
        <a:xfrm>
          <a:off x="13843000" y="99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133113</xdr:rowOff>
    </xdr:from>
    <xdr:ext cx="762000" cy="259045"/>
    <xdr:sp macro="" textlink="">
      <xdr:nvSpPr>
        <xdr:cNvPr id="258" name="テキスト ボックス 257"/>
        <xdr:cNvSpPr txBox="1"/>
      </xdr:nvSpPr>
      <xdr:spPr>
        <a:xfrm>
          <a:off x="13512800" y="973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9" name="フローチャート: 判断 258"/>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60" name="テキスト ボックス 259"/>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6" name="楕円 265"/>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7"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117348</xdr:rowOff>
    </xdr:from>
    <xdr:to>
      <xdr:col>78</xdr:col>
      <xdr:colOff>120650</xdr:colOff>
      <xdr:row>61</xdr:row>
      <xdr:rowOff>47498</xdr:rowOff>
    </xdr:to>
    <xdr:sp macro="" textlink="">
      <xdr:nvSpPr>
        <xdr:cNvPr id="268" name="楕円 267"/>
        <xdr:cNvSpPr/>
      </xdr:nvSpPr>
      <xdr:spPr>
        <a:xfrm>
          <a:off x="15621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32275</xdr:rowOff>
    </xdr:from>
    <xdr:ext cx="736600" cy="259045"/>
    <xdr:sp macro="" textlink="">
      <xdr:nvSpPr>
        <xdr:cNvPr id="269" name="テキスト ボックス 268"/>
        <xdr:cNvSpPr txBox="1"/>
      </xdr:nvSpPr>
      <xdr:spPr>
        <a:xfrm>
          <a:off x="15290800" y="1049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46482</xdr:rowOff>
    </xdr:from>
    <xdr:to>
      <xdr:col>74</xdr:col>
      <xdr:colOff>31750</xdr:colOff>
      <xdr:row>61</xdr:row>
      <xdr:rowOff>148082</xdr:rowOff>
    </xdr:to>
    <xdr:sp macro="" textlink="">
      <xdr:nvSpPr>
        <xdr:cNvPr id="270" name="楕円 269"/>
        <xdr:cNvSpPr/>
      </xdr:nvSpPr>
      <xdr:spPr>
        <a:xfrm>
          <a:off x="14732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132859</xdr:rowOff>
    </xdr:from>
    <xdr:ext cx="762000" cy="259045"/>
    <xdr:sp macro="" textlink="">
      <xdr:nvSpPr>
        <xdr:cNvPr id="271" name="テキスト ボックス 270"/>
        <xdr:cNvSpPr txBox="1"/>
      </xdr:nvSpPr>
      <xdr:spPr>
        <a:xfrm>
          <a:off x="14401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2" name="楕円 271"/>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3" name="テキスト ボックス 272"/>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4" name="楕円 273"/>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5" name="テキスト ボックス 274"/>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年度より下水道事業が特別会計から公営企業会計へ移行したことに伴い、一般会計から下水道事業会計への繰出金が補助費として集計されたため、前年度比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ポイントの増と例年よりも大きな変動となり、類似団体平均と比較して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0" name="直線コネクタ 299"/>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1"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2" name="直線コネクタ 301"/>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145288</xdr:rowOff>
    </xdr:to>
    <xdr:cxnSp macro="">
      <xdr:nvCxnSpPr>
        <xdr:cNvPr id="305" name="直線コネクタ 304"/>
        <xdr:cNvCxnSpPr/>
      </xdr:nvCxnSpPr>
      <xdr:spPr>
        <a:xfrm>
          <a:off x="15671800" y="62123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08" name="直線コネクタ 307"/>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9" name="フローチャート: 判断 308"/>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0" name="テキスト ボックス 309"/>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85852</xdr:rowOff>
    </xdr:to>
    <xdr:cxnSp macro="">
      <xdr:nvCxnSpPr>
        <xdr:cNvPr id="311" name="直線コネクタ 310"/>
        <xdr:cNvCxnSpPr/>
      </xdr:nvCxnSpPr>
      <xdr:spPr>
        <a:xfrm flipV="1">
          <a:off x="13893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2" name="フローチャート: 判断 311"/>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3" name="テキスト ボックス 31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122428</xdr:rowOff>
    </xdr:to>
    <xdr:cxnSp macro="">
      <xdr:nvCxnSpPr>
        <xdr:cNvPr id="314" name="直線コネクタ 313"/>
        <xdr:cNvCxnSpPr/>
      </xdr:nvCxnSpPr>
      <xdr:spPr>
        <a:xfrm flipV="1">
          <a:off x="13004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5" name="フローチャート: 判断 314"/>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6" name="テキスト ボックス 315"/>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5"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6" name="楕円 325"/>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7" name="テキスト ボックス 326"/>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8" name="楕円 327"/>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9" name="テキスト ボックス 328"/>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3" name="テキスト ボックス 33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過去に借り入れた市債の償還終了等により、地方債元利償還金が減額となったことから前年度に比べて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今後も引き続き新規発行債の抑制や、借入利率の抑制により公債費全体の抑制に努めるが、新庁舎の建設に係る市債の償還が開始される段階では公債費の増加を見込んでいる。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58" name="直線コネクタ 357"/>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1"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2" name="直線コネクタ 361"/>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65278</xdr:rowOff>
    </xdr:to>
    <xdr:cxnSp macro="">
      <xdr:nvCxnSpPr>
        <xdr:cNvPr id="363" name="直線コネクタ 362"/>
        <xdr:cNvCxnSpPr/>
      </xdr:nvCxnSpPr>
      <xdr:spPr>
        <a:xfrm flipV="1">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4"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5" name="フローチャート: 判断 36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78994</xdr:rowOff>
    </xdr:to>
    <xdr:cxnSp macro="">
      <xdr:nvCxnSpPr>
        <xdr:cNvPr id="366" name="直線コネクタ 365"/>
        <xdr:cNvCxnSpPr/>
      </xdr:nvCxnSpPr>
      <xdr:spPr>
        <a:xfrm flipV="1">
          <a:off x="3098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69" name="直線コネクタ 368"/>
        <xdr:cNvCxnSpPr/>
      </xdr:nvCxnSpPr>
      <xdr:spPr>
        <a:xfrm>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0" name="フローチャート: 判断 369"/>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1" name="テキスト ボックス 370"/>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2" name="直線コネクタ 371"/>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3" name="フローチャート: 判断 372"/>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4" name="テキスト ボックス 373"/>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2" name="楕円 381"/>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3"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5" name="テキスト ボックス 384"/>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6" name="楕円 38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7" name="テキスト ボックス 38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地方公務員法の改正による会計年度任用職員制度の導入、下水道事業の公営企業会計への移行などに起因して、人件費をはじめ各性質別経費における経常収支比率は、近年の動向とは異なる変動となり、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公債費を除く経常収支比率は前年度と比べて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7" name="直線コネクタ 416"/>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18"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19" name="直線コネクタ 418"/>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0"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1" name="直線コネクタ 420"/>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78</xdr:row>
      <xdr:rowOff>49276</xdr:rowOff>
    </xdr:to>
    <xdr:cxnSp macro="">
      <xdr:nvCxnSpPr>
        <xdr:cNvPr id="422" name="直線コネクタ 421"/>
        <xdr:cNvCxnSpPr/>
      </xdr:nvCxnSpPr>
      <xdr:spPr>
        <a:xfrm flipV="1">
          <a:off x="15671800" y="13170915"/>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4" name="フローチャート: 判断 42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49276</xdr:rowOff>
    </xdr:to>
    <xdr:cxnSp macro="">
      <xdr:nvCxnSpPr>
        <xdr:cNvPr id="425" name="直線コネクタ 424"/>
        <xdr:cNvCxnSpPr/>
      </xdr:nvCxnSpPr>
      <xdr:spPr>
        <a:xfrm>
          <a:off x="14782800" y="13422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6" name="フローチャート: 判断 42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27" name="テキスト ボックス 426"/>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49276</xdr:rowOff>
    </xdr:to>
    <xdr:cxnSp macro="">
      <xdr:nvCxnSpPr>
        <xdr:cNvPr id="428" name="直線コネクタ 427"/>
        <xdr:cNvCxnSpPr/>
      </xdr:nvCxnSpPr>
      <xdr:spPr>
        <a:xfrm>
          <a:off x="13893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29" name="フローチャート: 判断 42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0" name="テキスト ボックス 42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17272</xdr:rowOff>
    </xdr:to>
    <xdr:cxnSp macro="">
      <xdr:nvCxnSpPr>
        <xdr:cNvPr id="431" name="直線コネクタ 430"/>
        <xdr:cNvCxnSpPr/>
      </xdr:nvCxnSpPr>
      <xdr:spPr>
        <a:xfrm flipV="1">
          <a:off x="13004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2" name="フローチャート: 判断 431"/>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3" name="テキスト ボックス 432"/>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4" name="フローチャート: 判断 43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5" name="テキスト ボックス 43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1" name="楕円 440"/>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2"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3" name="楕円 442"/>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4" name="テキスト ボックス 443"/>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5" name="楕円 444"/>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6" name="テキスト ボックス 445"/>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7" name="楕円 44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8" name="テキスト ボックス 44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9" name="楕円 448"/>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0" name="テキスト ボックス 449"/>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152059</xdr:rowOff>
    </xdr:from>
    <xdr:to>
      <xdr:col>29</xdr:col>
      <xdr:colOff>127000</xdr:colOff>
      <xdr:row>18</xdr:row>
      <xdr:rowOff>65452</xdr:rowOff>
    </xdr:to>
    <xdr:cxnSp macro="">
      <xdr:nvCxnSpPr>
        <xdr:cNvPr id="52" name="直線コネクタ 51"/>
        <xdr:cNvCxnSpPr/>
      </xdr:nvCxnSpPr>
      <xdr:spPr bwMode="auto">
        <a:xfrm flipV="1">
          <a:off x="5003800" y="3114334"/>
          <a:ext cx="6477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65452</xdr:rowOff>
    </xdr:from>
    <xdr:to>
      <xdr:col>26</xdr:col>
      <xdr:colOff>50800</xdr:colOff>
      <xdr:row>18</xdr:row>
      <xdr:rowOff>83299</xdr:rowOff>
    </xdr:to>
    <xdr:cxnSp macro="">
      <xdr:nvCxnSpPr>
        <xdr:cNvPr id="55" name="直線コネクタ 54"/>
        <xdr:cNvCxnSpPr/>
      </xdr:nvCxnSpPr>
      <xdr:spPr bwMode="auto">
        <a:xfrm flipV="1">
          <a:off x="4305300" y="3199177"/>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83299</xdr:rowOff>
    </xdr:from>
    <xdr:to>
      <xdr:col>22</xdr:col>
      <xdr:colOff>114300</xdr:colOff>
      <xdr:row>18</xdr:row>
      <xdr:rowOff>101587</xdr:rowOff>
    </xdr:to>
    <xdr:cxnSp macro="">
      <xdr:nvCxnSpPr>
        <xdr:cNvPr id="58" name="直線コネクタ 57"/>
        <xdr:cNvCxnSpPr/>
      </xdr:nvCxnSpPr>
      <xdr:spPr bwMode="auto">
        <a:xfrm flipV="1">
          <a:off x="3606800" y="3217024"/>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101587</xdr:rowOff>
    </xdr:from>
    <xdr:to>
      <xdr:col>18</xdr:col>
      <xdr:colOff>177800</xdr:colOff>
      <xdr:row>18</xdr:row>
      <xdr:rowOff>111237</xdr:rowOff>
    </xdr:to>
    <xdr:cxnSp macro="">
      <xdr:nvCxnSpPr>
        <xdr:cNvPr id="61" name="直線コネクタ 60"/>
        <xdr:cNvCxnSpPr/>
      </xdr:nvCxnSpPr>
      <xdr:spPr bwMode="auto">
        <a:xfrm flipV="1">
          <a:off x="2908300" y="3235312"/>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101259</xdr:rowOff>
    </xdr:from>
    <xdr:to>
      <xdr:col>29</xdr:col>
      <xdr:colOff>177800</xdr:colOff>
      <xdr:row>18</xdr:row>
      <xdr:rowOff>31409</xdr:rowOff>
    </xdr:to>
    <xdr:sp macro="" textlink="">
      <xdr:nvSpPr>
        <xdr:cNvPr id="71" name="楕円 70"/>
        <xdr:cNvSpPr/>
      </xdr:nvSpPr>
      <xdr:spPr bwMode="auto">
        <a:xfrm>
          <a:off x="5600700" y="306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73336</xdr:rowOff>
    </xdr:from>
    <xdr:ext cx="762000" cy="259045"/>
    <xdr:sp macro="" textlink="">
      <xdr:nvSpPr>
        <xdr:cNvPr id="72" name="人口1人当たり決算額の推移該当値テキスト130"/>
        <xdr:cNvSpPr txBox="1"/>
      </xdr:nvSpPr>
      <xdr:spPr>
        <a:xfrm>
          <a:off x="5740400" y="303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14652</xdr:rowOff>
    </xdr:from>
    <xdr:to>
      <xdr:col>26</xdr:col>
      <xdr:colOff>101600</xdr:colOff>
      <xdr:row>18</xdr:row>
      <xdr:rowOff>116252</xdr:rowOff>
    </xdr:to>
    <xdr:sp macro="" textlink="">
      <xdr:nvSpPr>
        <xdr:cNvPr id="73" name="楕円 72"/>
        <xdr:cNvSpPr/>
      </xdr:nvSpPr>
      <xdr:spPr bwMode="auto">
        <a:xfrm>
          <a:off x="4953000" y="314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101029</xdr:rowOff>
    </xdr:from>
    <xdr:ext cx="736600" cy="259045"/>
    <xdr:sp macro="" textlink="">
      <xdr:nvSpPr>
        <xdr:cNvPr id="74" name="テキスト ボックス 73"/>
        <xdr:cNvSpPr txBox="1"/>
      </xdr:nvSpPr>
      <xdr:spPr>
        <a:xfrm>
          <a:off x="4622800" y="323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32499</xdr:rowOff>
    </xdr:from>
    <xdr:to>
      <xdr:col>22</xdr:col>
      <xdr:colOff>165100</xdr:colOff>
      <xdr:row>18</xdr:row>
      <xdr:rowOff>134100</xdr:rowOff>
    </xdr:to>
    <xdr:sp macro="" textlink="">
      <xdr:nvSpPr>
        <xdr:cNvPr id="75" name="楕円 74"/>
        <xdr:cNvSpPr/>
      </xdr:nvSpPr>
      <xdr:spPr bwMode="auto">
        <a:xfrm>
          <a:off x="4254500" y="31662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118876</xdr:rowOff>
    </xdr:from>
    <xdr:ext cx="762000" cy="259045"/>
    <xdr:sp macro="" textlink="">
      <xdr:nvSpPr>
        <xdr:cNvPr id="76" name="テキスト ボックス 75"/>
        <xdr:cNvSpPr txBox="1"/>
      </xdr:nvSpPr>
      <xdr:spPr>
        <a:xfrm>
          <a:off x="3924300" y="325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50787</xdr:rowOff>
    </xdr:from>
    <xdr:to>
      <xdr:col>19</xdr:col>
      <xdr:colOff>38100</xdr:colOff>
      <xdr:row>18</xdr:row>
      <xdr:rowOff>152387</xdr:rowOff>
    </xdr:to>
    <xdr:sp macro="" textlink="">
      <xdr:nvSpPr>
        <xdr:cNvPr id="77" name="楕円 76"/>
        <xdr:cNvSpPr/>
      </xdr:nvSpPr>
      <xdr:spPr bwMode="auto">
        <a:xfrm>
          <a:off x="3556000" y="318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137164</xdr:rowOff>
    </xdr:from>
    <xdr:ext cx="762000" cy="259045"/>
    <xdr:sp macro="" textlink="">
      <xdr:nvSpPr>
        <xdr:cNvPr id="78" name="テキスト ボックス 77"/>
        <xdr:cNvSpPr txBox="1"/>
      </xdr:nvSpPr>
      <xdr:spPr>
        <a:xfrm>
          <a:off x="3225800" y="32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60437</xdr:rowOff>
    </xdr:from>
    <xdr:to>
      <xdr:col>15</xdr:col>
      <xdr:colOff>101600</xdr:colOff>
      <xdr:row>18</xdr:row>
      <xdr:rowOff>162037</xdr:rowOff>
    </xdr:to>
    <xdr:sp macro="" textlink="">
      <xdr:nvSpPr>
        <xdr:cNvPr id="79" name="楕円 78"/>
        <xdr:cNvSpPr/>
      </xdr:nvSpPr>
      <xdr:spPr bwMode="auto">
        <a:xfrm>
          <a:off x="2857500" y="319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146814</xdr:rowOff>
    </xdr:from>
    <xdr:ext cx="762000" cy="259045"/>
    <xdr:sp macro="" textlink="">
      <xdr:nvSpPr>
        <xdr:cNvPr id="80" name="テキスト ボックス 79"/>
        <xdr:cNvSpPr txBox="1"/>
      </xdr:nvSpPr>
      <xdr:spPr>
        <a:xfrm>
          <a:off x="2527300" y="32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315099</xdr:rowOff>
    </xdr:from>
    <xdr:to>
      <xdr:col>29</xdr:col>
      <xdr:colOff>127000</xdr:colOff>
      <xdr:row>35</xdr:row>
      <xdr:rowOff>10566</xdr:rowOff>
    </xdr:to>
    <xdr:cxnSp macro="">
      <xdr:nvCxnSpPr>
        <xdr:cNvPr id="114" name="直線コネクタ 113"/>
        <xdr:cNvCxnSpPr/>
      </xdr:nvCxnSpPr>
      <xdr:spPr bwMode="auto">
        <a:xfrm flipV="1">
          <a:off x="5003800" y="6582549"/>
          <a:ext cx="6477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296164</xdr:rowOff>
    </xdr:from>
    <xdr:to>
      <xdr:col>26</xdr:col>
      <xdr:colOff>50800</xdr:colOff>
      <xdr:row>35</xdr:row>
      <xdr:rowOff>10566</xdr:rowOff>
    </xdr:to>
    <xdr:cxnSp macro="">
      <xdr:nvCxnSpPr>
        <xdr:cNvPr id="117" name="直線コネクタ 116"/>
        <xdr:cNvCxnSpPr/>
      </xdr:nvCxnSpPr>
      <xdr:spPr bwMode="auto">
        <a:xfrm>
          <a:off x="4305300" y="6563614"/>
          <a:ext cx="6985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296164</xdr:rowOff>
    </xdr:from>
    <xdr:to>
      <xdr:col>22</xdr:col>
      <xdr:colOff>114300</xdr:colOff>
      <xdr:row>35</xdr:row>
      <xdr:rowOff>32741</xdr:rowOff>
    </xdr:to>
    <xdr:cxnSp macro="">
      <xdr:nvCxnSpPr>
        <xdr:cNvPr id="120" name="直線コネクタ 119"/>
        <xdr:cNvCxnSpPr/>
      </xdr:nvCxnSpPr>
      <xdr:spPr bwMode="auto">
        <a:xfrm flipV="1">
          <a:off x="3606800" y="6563614"/>
          <a:ext cx="698500" cy="79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30874</xdr:rowOff>
    </xdr:from>
    <xdr:to>
      <xdr:col>18</xdr:col>
      <xdr:colOff>177800</xdr:colOff>
      <xdr:row>35</xdr:row>
      <xdr:rowOff>32741</xdr:rowOff>
    </xdr:to>
    <xdr:cxnSp macro="">
      <xdr:nvCxnSpPr>
        <xdr:cNvPr id="123" name="直線コネクタ 122"/>
        <xdr:cNvCxnSpPr/>
      </xdr:nvCxnSpPr>
      <xdr:spPr bwMode="auto">
        <a:xfrm>
          <a:off x="2908300" y="6641224"/>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264299</xdr:rowOff>
    </xdr:from>
    <xdr:to>
      <xdr:col>29</xdr:col>
      <xdr:colOff>177800</xdr:colOff>
      <xdr:row>35</xdr:row>
      <xdr:rowOff>22999</xdr:rowOff>
    </xdr:to>
    <xdr:sp macro="" textlink="">
      <xdr:nvSpPr>
        <xdr:cNvPr id="133" name="楕円 132"/>
        <xdr:cNvSpPr/>
      </xdr:nvSpPr>
      <xdr:spPr bwMode="auto">
        <a:xfrm>
          <a:off x="5600700" y="653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109377</xdr:rowOff>
    </xdr:from>
    <xdr:ext cx="762000" cy="259045"/>
    <xdr:sp macro="" textlink="">
      <xdr:nvSpPr>
        <xdr:cNvPr id="134" name="人口1人当たり決算額の推移該当値テキスト445"/>
        <xdr:cNvSpPr txBox="1"/>
      </xdr:nvSpPr>
      <xdr:spPr>
        <a:xfrm>
          <a:off x="5740400" y="637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302666</xdr:rowOff>
    </xdr:from>
    <xdr:to>
      <xdr:col>26</xdr:col>
      <xdr:colOff>101600</xdr:colOff>
      <xdr:row>35</xdr:row>
      <xdr:rowOff>61366</xdr:rowOff>
    </xdr:to>
    <xdr:sp macro="" textlink="">
      <xdr:nvSpPr>
        <xdr:cNvPr id="135" name="楕円 134"/>
        <xdr:cNvSpPr/>
      </xdr:nvSpPr>
      <xdr:spPr bwMode="auto">
        <a:xfrm>
          <a:off x="4953000" y="657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71543</xdr:rowOff>
    </xdr:from>
    <xdr:ext cx="736600" cy="259045"/>
    <xdr:sp macro="" textlink="">
      <xdr:nvSpPr>
        <xdr:cNvPr id="136" name="テキスト ボックス 135"/>
        <xdr:cNvSpPr txBox="1"/>
      </xdr:nvSpPr>
      <xdr:spPr>
        <a:xfrm>
          <a:off x="4622800" y="63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245364</xdr:rowOff>
    </xdr:from>
    <xdr:to>
      <xdr:col>22</xdr:col>
      <xdr:colOff>165100</xdr:colOff>
      <xdr:row>35</xdr:row>
      <xdr:rowOff>4064</xdr:rowOff>
    </xdr:to>
    <xdr:sp macro="" textlink="">
      <xdr:nvSpPr>
        <xdr:cNvPr id="137" name="楕円 136"/>
        <xdr:cNvSpPr/>
      </xdr:nvSpPr>
      <xdr:spPr bwMode="auto">
        <a:xfrm>
          <a:off x="4254500" y="651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14241</xdr:rowOff>
    </xdr:from>
    <xdr:ext cx="762000" cy="259045"/>
    <xdr:sp macro="" textlink="">
      <xdr:nvSpPr>
        <xdr:cNvPr id="138" name="テキスト ボックス 137"/>
        <xdr:cNvSpPr txBox="1"/>
      </xdr:nvSpPr>
      <xdr:spPr>
        <a:xfrm>
          <a:off x="3924300" y="628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324841</xdr:rowOff>
    </xdr:from>
    <xdr:to>
      <xdr:col>19</xdr:col>
      <xdr:colOff>38100</xdr:colOff>
      <xdr:row>35</xdr:row>
      <xdr:rowOff>83541</xdr:rowOff>
    </xdr:to>
    <xdr:sp macro="" textlink="">
      <xdr:nvSpPr>
        <xdr:cNvPr id="139" name="楕円 138"/>
        <xdr:cNvSpPr/>
      </xdr:nvSpPr>
      <xdr:spPr bwMode="auto">
        <a:xfrm>
          <a:off x="3556000" y="65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93718</xdr:rowOff>
    </xdr:from>
    <xdr:ext cx="762000" cy="259045"/>
    <xdr:sp macro="" textlink="">
      <xdr:nvSpPr>
        <xdr:cNvPr id="140" name="テキスト ボックス 139"/>
        <xdr:cNvSpPr txBox="1"/>
      </xdr:nvSpPr>
      <xdr:spPr>
        <a:xfrm>
          <a:off x="3225800" y="63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322974</xdr:rowOff>
    </xdr:from>
    <xdr:to>
      <xdr:col>15</xdr:col>
      <xdr:colOff>101600</xdr:colOff>
      <xdr:row>35</xdr:row>
      <xdr:rowOff>81674</xdr:rowOff>
    </xdr:to>
    <xdr:sp macro="" textlink="">
      <xdr:nvSpPr>
        <xdr:cNvPr id="141" name="楕円 140"/>
        <xdr:cNvSpPr/>
      </xdr:nvSpPr>
      <xdr:spPr bwMode="auto">
        <a:xfrm>
          <a:off x="2857500" y="65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91851</xdr:rowOff>
    </xdr:from>
    <xdr:ext cx="762000" cy="259045"/>
    <xdr:sp macro="" textlink="">
      <xdr:nvSpPr>
        <xdr:cNvPr id="142" name="テキスト ボックス 141"/>
        <xdr:cNvSpPr txBox="1"/>
      </xdr:nvSpPr>
      <xdr:spPr>
        <a:xfrm>
          <a:off x="2527300" y="63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85503</xdr:rowOff>
    </xdr:from>
    <xdr:to>
      <xdr:col>24</xdr:col>
      <xdr:colOff>63500</xdr:colOff>
      <xdr:row>37</xdr:row>
      <xdr:rowOff>147244</xdr:rowOff>
    </xdr:to>
    <xdr:cxnSp macro="">
      <xdr:nvCxnSpPr>
        <xdr:cNvPr id="61" name="直線コネクタ 60"/>
        <xdr:cNvCxnSpPr/>
      </xdr:nvCxnSpPr>
      <xdr:spPr>
        <a:xfrm flipV="1">
          <a:off x="3797300" y="6257703"/>
          <a:ext cx="838200" cy="2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123565</xdr:rowOff>
    </xdr:from>
    <xdr:to>
      <xdr:col>19</xdr:col>
      <xdr:colOff>177800</xdr:colOff>
      <xdr:row>37</xdr:row>
      <xdr:rowOff>147244</xdr:rowOff>
    </xdr:to>
    <xdr:cxnSp macro="">
      <xdr:nvCxnSpPr>
        <xdr:cNvPr id="64" name="直線コネクタ 63"/>
        <xdr:cNvCxnSpPr/>
      </xdr:nvCxnSpPr>
      <xdr:spPr>
        <a:xfrm>
          <a:off x="2908300" y="6467215"/>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123565</xdr:rowOff>
    </xdr:from>
    <xdr:to>
      <xdr:col>15</xdr:col>
      <xdr:colOff>50800</xdr:colOff>
      <xdr:row>37</xdr:row>
      <xdr:rowOff>127051</xdr:rowOff>
    </xdr:to>
    <xdr:cxnSp macro="">
      <xdr:nvCxnSpPr>
        <xdr:cNvPr id="67" name="直線コネクタ 66"/>
        <xdr:cNvCxnSpPr/>
      </xdr:nvCxnSpPr>
      <xdr:spPr>
        <a:xfrm flipV="1">
          <a:off x="2019300" y="646721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87350</xdr:rowOff>
    </xdr:from>
    <xdr:to>
      <xdr:col>10</xdr:col>
      <xdr:colOff>114300</xdr:colOff>
      <xdr:row>37</xdr:row>
      <xdr:rowOff>127051</xdr:rowOff>
    </xdr:to>
    <xdr:cxnSp macro="">
      <xdr:nvCxnSpPr>
        <xdr:cNvPr id="70" name="直線コネクタ 69"/>
        <xdr:cNvCxnSpPr/>
      </xdr:nvCxnSpPr>
      <xdr:spPr>
        <a:xfrm>
          <a:off x="1130300" y="6431000"/>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34703</xdr:rowOff>
    </xdr:from>
    <xdr:to>
      <xdr:col>24</xdr:col>
      <xdr:colOff>114300</xdr:colOff>
      <xdr:row>36</xdr:row>
      <xdr:rowOff>136303</xdr:rowOff>
    </xdr:to>
    <xdr:sp macro="" textlink="">
      <xdr:nvSpPr>
        <xdr:cNvPr id="80" name="楕円 79"/>
        <xdr:cNvSpPr/>
      </xdr:nvSpPr>
      <xdr:spPr>
        <a:xfrm>
          <a:off x="4584700" y="62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13130</xdr:rowOff>
    </xdr:from>
    <xdr:ext cx="534377" cy="259045"/>
    <xdr:sp macro="" textlink="">
      <xdr:nvSpPr>
        <xdr:cNvPr id="81" name="人件費該当値テキスト"/>
        <xdr:cNvSpPr txBox="1"/>
      </xdr:nvSpPr>
      <xdr:spPr>
        <a:xfrm>
          <a:off x="4686300" y="61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96444</xdr:rowOff>
    </xdr:from>
    <xdr:to>
      <xdr:col>20</xdr:col>
      <xdr:colOff>38100</xdr:colOff>
      <xdr:row>38</xdr:row>
      <xdr:rowOff>26594</xdr:rowOff>
    </xdr:to>
    <xdr:sp macro="" textlink="">
      <xdr:nvSpPr>
        <xdr:cNvPr id="82" name="楕円 81"/>
        <xdr:cNvSpPr/>
      </xdr:nvSpPr>
      <xdr:spPr>
        <a:xfrm>
          <a:off x="3746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17721</xdr:rowOff>
    </xdr:from>
    <xdr:ext cx="534377" cy="259045"/>
    <xdr:sp macro="" textlink="">
      <xdr:nvSpPr>
        <xdr:cNvPr id="83" name="テキスト ボックス 82"/>
        <xdr:cNvSpPr txBox="1"/>
      </xdr:nvSpPr>
      <xdr:spPr>
        <a:xfrm>
          <a:off x="3530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72765</xdr:rowOff>
    </xdr:from>
    <xdr:to>
      <xdr:col>15</xdr:col>
      <xdr:colOff>101600</xdr:colOff>
      <xdr:row>38</xdr:row>
      <xdr:rowOff>2915</xdr:rowOff>
    </xdr:to>
    <xdr:sp macro="" textlink="">
      <xdr:nvSpPr>
        <xdr:cNvPr id="84" name="楕円 83"/>
        <xdr:cNvSpPr/>
      </xdr:nvSpPr>
      <xdr:spPr>
        <a:xfrm>
          <a:off x="2857500" y="6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165492</xdr:rowOff>
    </xdr:from>
    <xdr:ext cx="534377" cy="259045"/>
    <xdr:sp macro="" textlink="">
      <xdr:nvSpPr>
        <xdr:cNvPr id="85" name="テキスト ボックス 84"/>
        <xdr:cNvSpPr txBox="1"/>
      </xdr:nvSpPr>
      <xdr:spPr>
        <a:xfrm>
          <a:off x="2641111" y="6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76251</xdr:rowOff>
    </xdr:from>
    <xdr:to>
      <xdr:col>10</xdr:col>
      <xdr:colOff>165100</xdr:colOff>
      <xdr:row>38</xdr:row>
      <xdr:rowOff>6401</xdr:rowOff>
    </xdr:to>
    <xdr:sp macro="" textlink="">
      <xdr:nvSpPr>
        <xdr:cNvPr id="86" name="楕円 85"/>
        <xdr:cNvSpPr/>
      </xdr:nvSpPr>
      <xdr:spPr>
        <a:xfrm>
          <a:off x="1968500" y="64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168978</xdr:rowOff>
    </xdr:from>
    <xdr:ext cx="534377" cy="259045"/>
    <xdr:sp macro="" textlink="">
      <xdr:nvSpPr>
        <xdr:cNvPr id="87" name="テキスト ボックス 86"/>
        <xdr:cNvSpPr txBox="1"/>
      </xdr:nvSpPr>
      <xdr:spPr>
        <a:xfrm>
          <a:off x="1752111" y="65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36550</xdr:rowOff>
    </xdr:from>
    <xdr:to>
      <xdr:col>6</xdr:col>
      <xdr:colOff>38100</xdr:colOff>
      <xdr:row>37</xdr:row>
      <xdr:rowOff>138150</xdr:rowOff>
    </xdr:to>
    <xdr:sp macro="" textlink="">
      <xdr:nvSpPr>
        <xdr:cNvPr id="88" name="楕円 87"/>
        <xdr:cNvSpPr/>
      </xdr:nvSpPr>
      <xdr:spPr>
        <a:xfrm>
          <a:off x="1079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129277</xdr:rowOff>
    </xdr:from>
    <xdr:ext cx="534377" cy="259045"/>
    <xdr:sp macro="" textlink="">
      <xdr:nvSpPr>
        <xdr:cNvPr id="89" name="テキスト ボックス 88"/>
        <xdr:cNvSpPr txBox="1"/>
      </xdr:nvSpPr>
      <xdr:spPr>
        <a:xfrm>
          <a:off x="863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28107</xdr:rowOff>
    </xdr:from>
    <xdr:to>
      <xdr:col>24</xdr:col>
      <xdr:colOff>63500</xdr:colOff>
      <xdr:row>58</xdr:row>
      <xdr:rowOff>51899</xdr:rowOff>
    </xdr:to>
    <xdr:cxnSp macro="">
      <xdr:nvCxnSpPr>
        <xdr:cNvPr id="117" name="直線コネクタ 116"/>
        <xdr:cNvCxnSpPr/>
      </xdr:nvCxnSpPr>
      <xdr:spPr>
        <a:xfrm>
          <a:off x="3797300" y="9972207"/>
          <a:ext cx="8382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28107</xdr:rowOff>
    </xdr:from>
    <xdr:to>
      <xdr:col>19</xdr:col>
      <xdr:colOff>177800</xdr:colOff>
      <xdr:row>58</xdr:row>
      <xdr:rowOff>79313</xdr:rowOff>
    </xdr:to>
    <xdr:cxnSp macro="">
      <xdr:nvCxnSpPr>
        <xdr:cNvPr id="120" name="直線コネクタ 119"/>
        <xdr:cNvCxnSpPr/>
      </xdr:nvCxnSpPr>
      <xdr:spPr>
        <a:xfrm flipV="1">
          <a:off x="2908300" y="997220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79313</xdr:rowOff>
    </xdr:from>
    <xdr:to>
      <xdr:col>15</xdr:col>
      <xdr:colOff>50800</xdr:colOff>
      <xdr:row>58</xdr:row>
      <xdr:rowOff>93001</xdr:rowOff>
    </xdr:to>
    <xdr:cxnSp macro="">
      <xdr:nvCxnSpPr>
        <xdr:cNvPr id="123" name="直線コネクタ 122"/>
        <xdr:cNvCxnSpPr/>
      </xdr:nvCxnSpPr>
      <xdr:spPr>
        <a:xfrm flipV="1">
          <a:off x="2019300" y="10023413"/>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93001</xdr:rowOff>
    </xdr:from>
    <xdr:to>
      <xdr:col>10</xdr:col>
      <xdr:colOff>114300</xdr:colOff>
      <xdr:row>58</xdr:row>
      <xdr:rowOff>98945</xdr:rowOff>
    </xdr:to>
    <xdr:cxnSp macro="">
      <xdr:nvCxnSpPr>
        <xdr:cNvPr id="126" name="直線コネクタ 125"/>
        <xdr:cNvCxnSpPr/>
      </xdr:nvCxnSpPr>
      <xdr:spPr>
        <a:xfrm flipV="1">
          <a:off x="1130300" y="1003710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1099</xdr:rowOff>
    </xdr:from>
    <xdr:to>
      <xdr:col>24</xdr:col>
      <xdr:colOff>114300</xdr:colOff>
      <xdr:row>58</xdr:row>
      <xdr:rowOff>102699</xdr:rowOff>
    </xdr:to>
    <xdr:sp macro="" textlink="">
      <xdr:nvSpPr>
        <xdr:cNvPr id="136" name="楕円 135"/>
        <xdr:cNvSpPr/>
      </xdr:nvSpPr>
      <xdr:spPr>
        <a:xfrm>
          <a:off x="4584700" y="99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150976</xdr:rowOff>
    </xdr:from>
    <xdr:ext cx="534377" cy="259045"/>
    <xdr:sp macro="" textlink="">
      <xdr:nvSpPr>
        <xdr:cNvPr id="137" name="物件費該当値テキスト"/>
        <xdr:cNvSpPr txBox="1"/>
      </xdr:nvSpPr>
      <xdr:spPr>
        <a:xfrm>
          <a:off x="4686300" y="99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148757</xdr:rowOff>
    </xdr:from>
    <xdr:to>
      <xdr:col>20</xdr:col>
      <xdr:colOff>38100</xdr:colOff>
      <xdr:row>58</xdr:row>
      <xdr:rowOff>78907</xdr:rowOff>
    </xdr:to>
    <xdr:sp macro="" textlink="">
      <xdr:nvSpPr>
        <xdr:cNvPr id="138" name="楕円 137"/>
        <xdr:cNvSpPr/>
      </xdr:nvSpPr>
      <xdr:spPr>
        <a:xfrm>
          <a:off x="3746500" y="9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70034</xdr:rowOff>
    </xdr:from>
    <xdr:ext cx="534377" cy="259045"/>
    <xdr:sp macro="" textlink="">
      <xdr:nvSpPr>
        <xdr:cNvPr id="139" name="テキスト ボックス 138"/>
        <xdr:cNvSpPr txBox="1"/>
      </xdr:nvSpPr>
      <xdr:spPr>
        <a:xfrm>
          <a:off x="3530111" y="100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28513</xdr:rowOff>
    </xdr:from>
    <xdr:to>
      <xdr:col>15</xdr:col>
      <xdr:colOff>101600</xdr:colOff>
      <xdr:row>58</xdr:row>
      <xdr:rowOff>130113</xdr:rowOff>
    </xdr:to>
    <xdr:sp macro="" textlink="">
      <xdr:nvSpPr>
        <xdr:cNvPr id="140" name="楕円 139"/>
        <xdr:cNvSpPr/>
      </xdr:nvSpPr>
      <xdr:spPr>
        <a:xfrm>
          <a:off x="2857500" y="99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121240</xdr:rowOff>
    </xdr:from>
    <xdr:ext cx="534377" cy="259045"/>
    <xdr:sp macro="" textlink="">
      <xdr:nvSpPr>
        <xdr:cNvPr id="141" name="テキスト ボックス 140"/>
        <xdr:cNvSpPr txBox="1"/>
      </xdr:nvSpPr>
      <xdr:spPr>
        <a:xfrm>
          <a:off x="2641111" y="100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42201</xdr:rowOff>
    </xdr:from>
    <xdr:to>
      <xdr:col>10</xdr:col>
      <xdr:colOff>165100</xdr:colOff>
      <xdr:row>58</xdr:row>
      <xdr:rowOff>143801</xdr:rowOff>
    </xdr:to>
    <xdr:sp macro="" textlink="">
      <xdr:nvSpPr>
        <xdr:cNvPr id="142" name="楕円 141"/>
        <xdr:cNvSpPr/>
      </xdr:nvSpPr>
      <xdr:spPr>
        <a:xfrm>
          <a:off x="1968500" y="99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134928</xdr:rowOff>
    </xdr:from>
    <xdr:ext cx="534377" cy="259045"/>
    <xdr:sp macro="" textlink="">
      <xdr:nvSpPr>
        <xdr:cNvPr id="143" name="テキスト ボックス 142"/>
        <xdr:cNvSpPr txBox="1"/>
      </xdr:nvSpPr>
      <xdr:spPr>
        <a:xfrm>
          <a:off x="1752111" y="100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48145</xdr:rowOff>
    </xdr:from>
    <xdr:to>
      <xdr:col>6</xdr:col>
      <xdr:colOff>38100</xdr:colOff>
      <xdr:row>58</xdr:row>
      <xdr:rowOff>149745</xdr:rowOff>
    </xdr:to>
    <xdr:sp macro="" textlink="">
      <xdr:nvSpPr>
        <xdr:cNvPr id="144" name="楕円 143"/>
        <xdr:cNvSpPr/>
      </xdr:nvSpPr>
      <xdr:spPr>
        <a:xfrm>
          <a:off x="1079500" y="99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140872</xdr:rowOff>
    </xdr:from>
    <xdr:ext cx="534377" cy="259045"/>
    <xdr:sp macro="" textlink="">
      <xdr:nvSpPr>
        <xdr:cNvPr id="145" name="テキスト ボックス 144"/>
        <xdr:cNvSpPr txBox="1"/>
      </xdr:nvSpPr>
      <xdr:spPr>
        <a:xfrm>
          <a:off x="863111" y="100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64319</xdr:rowOff>
    </xdr:from>
    <xdr:to>
      <xdr:col>24</xdr:col>
      <xdr:colOff>63500</xdr:colOff>
      <xdr:row>77</xdr:row>
      <xdr:rowOff>65063</xdr:rowOff>
    </xdr:to>
    <xdr:cxnSp macro="">
      <xdr:nvCxnSpPr>
        <xdr:cNvPr id="170" name="直線コネクタ 169"/>
        <xdr:cNvCxnSpPr/>
      </xdr:nvCxnSpPr>
      <xdr:spPr>
        <a:xfrm>
          <a:off x="3797300" y="13265969"/>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64319</xdr:rowOff>
    </xdr:from>
    <xdr:to>
      <xdr:col>19</xdr:col>
      <xdr:colOff>177800</xdr:colOff>
      <xdr:row>77</xdr:row>
      <xdr:rowOff>71577</xdr:rowOff>
    </xdr:to>
    <xdr:cxnSp macro="">
      <xdr:nvCxnSpPr>
        <xdr:cNvPr id="173" name="直線コネクタ 172"/>
        <xdr:cNvCxnSpPr/>
      </xdr:nvCxnSpPr>
      <xdr:spPr>
        <a:xfrm flipV="1">
          <a:off x="2908300" y="13265969"/>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71577</xdr:rowOff>
    </xdr:from>
    <xdr:to>
      <xdr:col>15</xdr:col>
      <xdr:colOff>50800</xdr:colOff>
      <xdr:row>77</xdr:row>
      <xdr:rowOff>71806</xdr:rowOff>
    </xdr:to>
    <xdr:cxnSp macro="">
      <xdr:nvCxnSpPr>
        <xdr:cNvPr id="176" name="直線コネクタ 175"/>
        <xdr:cNvCxnSpPr/>
      </xdr:nvCxnSpPr>
      <xdr:spPr>
        <a:xfrm flipV="1">
          <a:off x="2019300" y="132732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67805</xdr:rowOff>
    </xdr:from>
    <xdr:to>
      <xdr:col>10</xdr:col>
      <xdr:colOff>114300</xdr:colOff>
      <xdr:row>77</xdr:row>
      <xdr:rowOff>71806</xdr:rowOff>
    </xdr:to>
    <xdr:cxnSp macro="">
      <xdr:nvCxnSpPr>
        <xdr:cNvPr id="179" name="直線コネクタ 178"/>
        <xdr:cNvCxnSpPr/>
      </xdr:nvCxnSpPr>
      <xdr:spPr>
        <a:xfrm>
          <a:off x="1130300" y="1326945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14263</xdr:rowOff>
    </xdr:from>
    <xdr:to>
      <xdr:col>24</xdr:col>
      <xdr:colOff>114300</xdr:colOff>
      <xdr:row>77</xdr:row>
      <xdr:rowOff>115863</xdr:rowOff>
    </xdr:to>
    <xdr:sp macro="" textlink="">
      <xdr:nvSpPr>
        <xdr:cNvPr id="189" name="楕円 188"/>
        <xdr:cNvSpPr/>
      </xdr:nvSpPr>
      <xdr:spPr>
        <a:xfrm>
          <a:off x="4584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100640</xdr:rowOff>
    </xdr:from>
    <xdr:ext cx="469744" cy="259045"/>
    <xdr:sp macro="" textlink="">
      <xdr:nvSpPr>
        <xdr:cNvPr id="190" name="維持補修費該当値テキスト"/>
        <xdr:cNvSpPr txBox="1"/>
      </xdr:nvSpPr>
      <xdr:spPr>
        <a:xfrm>
          <a:off x="4686300" y="131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13519</xdr:rowOff>
    </xdr:from>
    <xdr:to>
      <xdr:col>20</xdr:col>
      <xdr:colOff>38100</xdr:colOff>
      <xdr:row>77</xdr:row>
      <xdr:rowOff>115119</xdr:rowOff>
    </xdr:to>
    <xdr:sp macro="" textlink="">
      <xdr:nvSpPr>
        <xdr:cNvPr id="191" name="楕円 190"/>
        <xdr:cNvSpPr/>
      </xdr:nvSpPr>
      <xdr:spPr>
        <a:xfrm>
          <a:off x="3746500" y="13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106246</xdr:rowOff>
    </xdr:from>
    <xdr:ext cx="469744" cy="259045"/>
    <xdr:sp macro="" textlink="">
      <xdr:nvSpPr>
        <xdr:cNvPr id="192" name="テキスト ボックス 191"/>
        <xdr:cNvSpPr txBox="1"/>
      </xdr:nvSpPr>
      <xdr:spPr>
        <a:xfrm>
          <a:off x="3562428" y="133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20777</xdr:rowOff>
    </xdr:from>
    <xdr:to>
      <xdr:col>15</xdr:col>
      <xdr:colOff>101600</xdr:colOff>
      <xdr:row>77</xdr:row>
      <xdr:rowOff>122377</xdr:rowOff>
    </xdr:to>
    <xdr:sp macro="" textlink="">
      <xdr:nvSpPr>
        <xdr:cNvPr id="193" name="楕円 192"/>
        <xdr:cNvSpPr/>
      </xdr:nvSpPr>
      <xdr:spPr>
        <a:xfrm>
          <a:off x="2857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113504</xdr:rowOff>
    </xdr:from>
    <xdr:ext cx="469744" cy="259045"/>
    <xdr:sp macro="" textlink="">
      <xdr:nvSpPr>
        <xdr:cNvPr id="194" name="テキスト ボックス 193"/>
        <xdr:cNvSpPr txBox="1"/>
      </xdr:nvSpPr>
      <xdr:spPr>
        <a:xfrm>
          <a:off x="2673428" y="133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21006</xdr:rowOff>
    </xdr:from>
    <xdr:to>
      <xdr:col>10</xdr:col>
      <xdr:colOff>165100</xdr:colOff>
      <xdr:row>77</xdr:row>
      <xdr:rowOff>122606</xdr:rowOff>
    </xdr:to>
    <xdr:sp macro="" textlink="">
      <xdr:nvSpPr>
        <xdr:cNvPr id="195" name="楕円 194"/>
        <xdr:cNvSpPr/>
      </xdr:nvSpPr>
      <xdr:spPr>
        <a:xfrm>
          <a:off x="1968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113733</xdr:rowOff>
    </xdr:from>
    <xdr:ext cx="469744" cy="259045"/>
    <xdr:sp macro="" textlink="">
      <xdr:nvSpPr>
        <xdr:cNvPr id="196" name="テキスト ボックス 195"/>
        <xdr:cNvSpPr txBox="1"/>
      </xdr:nvSpPr>
      <xdr:spPr>
        <a:xfrm>
          <a:off x="1784428" y="133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17005</xdr:rowOff>
    </xdr:from>
    <xdr:to>
      <xdr:col>6</xdr:col>
      <xdr:colOff>38100</xdr:colOff>
      <xdr:row>77</xdr:row>
      <xdr:rowOff>118605</xdr:rowOff>
    </xdr:to>
    <xdr:sp macro="" textlink="">
      <xdr:nvSpPr>
        <xdr:cNvPr id="197" name="楕円 196"/>
        <xdr:cNvSpPr/>
      </xdr:nvSpPr>
      <xdr:spPr>
        <a:xfrm>
          <a:off x="1079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109732</xdr:rowOff>
    </xdr:from>
    <xdr:ext cx="469744" cy="259045"/>
    <xdr:sp macro="" textlink="">
      <xdr:nvSpPr>
        <xdr:cNvPr id="198" name="テキスト ボックス 197"/>
        <xdr:cNvSpPr txBox="1"/>
      </xdr:nvSpPr>
      <xdr:spPr>
        <a:xfrm>
          <a:off x="895428" y="133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16332</xdr:rowOff>
    </xdr:from>
    <xdr:to>
      <xdr:col>24</xdr:col>
      <xdr:colOff>63500</xdr:colOff>
      <xdr:row>98</xdr:row>
      <xdr:rowOff>71158</xdr:rowOff>
    </xdr:to>
    <xdr:cxnSp macro="">
      <xdr:nvCxnSpPr>
        <xdr:cNvPr id="228" name="直線コネクタ 227"/>
        <xdr:cNvCxnSpPr/>
      </xdr:nvCxnSpPr>
      <xdr:spPr>
        <a:xfrm flipV="1">
          <a:off x="3797300" y="16818432"/>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71158</xdr:rowOff>
    </xdr:from>
    <xdr:to>
      <xdr:col>19</xdr:col>
      <xdr:colOff>177800</xdr:colOff>
      <xdr:row>98</xdr:row>
      <xdr:rowOff>110110</xdr:rowOff>
    </xdr:to>
    <xdr:cxnSp macro="">
      <xdr:nvCxnSpPr>
        <xdr:cNvPr id="231" name="直線コネクタ 230"/>
        <xdr:cNvCxnSpPr/>
      </xdr:nvCxnSpPr>
      <xdr:spPr>
        <a:xfrm flipV="1">
          <a:off x="2908300" y="16873258"/>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110110</xdr:rowOff>
    </xdr:from>
    <xdr:to>
      <xdr:col>15</xdr:col>
      <xdr:colOff>50800</xdr:colOff>
      <xdr:row>98</xdr:row>
      <xdr:rowOff>123228</xdr:rowOff>
    </xdr:to>
    <xdr:cxnSp macro="">
      <xdr:nvCxnSpPr>
        <xdr:cNvPr id="234" name="直線コネクタ 233"/>
        <xdr:cNvCxnSpPr/>
      </xdr:nvCxnSpPr>
      <xdr:spPr>
        <a:xfrm flipV="1">
          <a:off x="2019300" y="16912210"/>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123228</xdr:rowOff>
    </xdr:from>
    <xdr:to>
      <xdr:col>10</xdr:col>
      <xdr:colOff>114300</xdr:colOff>
      <xdr:row>98</xdr:row>
      <xdr:rowOff>153555</xdr:rowOff>
    </xdr:to>
    <xdr:cxnSp macro="">
      <xdr:nvCxnSpPr>
        <xdr:cNvPr id="237" name="直線コネクタ 236"/>
        <xdr:cNvCxnSpPr/>
      </xdr:nvCxnSpPr>
      <xdr:spPr>
        <a:xfrm flipV="1">
          <a:off x="1130300" y="1692532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136982</xdr:rowOff>
    </xdr:from>
    <xdr:to>
      <xdr:col>24</xdr:col>
      <xdr:colOff>114300</xdr:colOff>
      <xdr:row>98</xdr:row>
      <xdr:rowOff>67132</xdr:rowOff>
    </xdr:to>
    <xdr:sp macro="" textlink="">
      <xdr:nvSpPr>
        <xdr:cNvPr id="247" name="楕円 246"/>
        <xdr:cNvSpPr/>
      </xdr:nvSpPr>
      <xdr:spPr>
        <a:xfrm>
          <a:off x="4584700" y="167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115409</xdr:rowOff>
    </xdr:from>
    <xdr:ext cx="534377" cy="259045"/>
    <xdr:sp macro="" textlink="">
      <xdr:nvSpPr>
        <xdr:cNvPr id="248" name="扶助費該当値テキスト"/>
        <xdr:cNvSpPr txBox="1"/>
      </xdr:nvSpPr>
      <xdr:spPr>
        <a:xfrm>
          <a:off x="4686300"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20358</xdr:rowOff>
    </xdr:from>
    <xdr:to>
      <xdr:col>20</xdr:col>
      <xdr:colOff>38100</xdr:colOff>
      <xdr:row>98</xdr:row>
      <xdr:rowOff>121958</xdr:rowOff>
    </xdr:to>
    <xdr:sp macro="" textlink="">
      <xdr:nvSpPr>
        <xdr:cNvPr id="249" name="楕円 248"/>
        <xdr:cNvSpPr/>
      </xdr:nvSpPr>
      <xdr:spPr>
        <a:xfrm>
          <a:off x="3746500" y="168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113085</xdr:rowOff>
    </xdr:from>
    <xdr:ext cx="534377" cy="259045"/>
    <xdr:sp macro="" textlink="">
      <xdr:nvSpPr>
        <xdr:cNvPr id="250" name="テキスト ボックス 249"/>
        <xdr:cNvSpPr txBox="1"/>
      </xdr:nvSpPr>
      <xdr:spPr>
        <a:xfrm>
          <a:off x="3530111" y="169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59310</xdr:rowOff>
    </xdr:from>
    <xdr:to>
      <xdr:col>15</xdr:col>
      <xdr:colOff>101600</xdr:colOff>
      <xdr:row>98</xdr:row>
      <xdr:rowOff>160910</xdr:rowOff>
    </xdr:to>
    <xdr:sp macro="" textlink="">
      <xdr:nvSpPr>
        <xdr:cNvPr id="251" name="楕円 250"/>
        <xdr:cNvSpPr/>
      </xdr:nvSpPr>
      <xdr:spPr>
        <a:xfrm>
          <a:off x="28575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152037</xdr:rowOff>
    </xdr:from>
    <xdr:ext cx="534377" cy="259045"/>
    <xdr:sp macro="" textlink="">
      <xdr:nvSpPr>
        <xdr:cNvPr id="252" name="テキスト ボックス 251"/>
        <xdr:cNvSpPr txBox="1"/>
      </xdr:nvSpPr>
      <xdr:spPr>
        <a:xfrm>
          <a:off x="2641111" y="169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72428</xdr:rowOff>
    </xdr:from>
    <xdr:to>
      <xdr:col>10</xdr:col>
      <xdr:colOff>165100</xdr:colOff>
      <xdr:row>99</xdr:row>
      <xdr:rowOff>2578</xdr:rowOff>
    </xdr:to>
    <xdr:sp macro="" textlink="">
      <xdr:nvSpPr>
        <xdr:cNvPr id="253" name="楕円 252"/>
        <xdr:cNvSpPr/>
      </xdr:nvSpPr>
      <xdr:spPr>
        <a:xfrm>
          <a:off x="1968500" y="16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165155</xdr:rowOff>
    </xdr:from>
    <xdr:ext cx="534377" cy="259045"/>
    <xdr:sp macro="" textlink="">
      <xdr:nvSpPr>
        <xdr:cNvPr id="254" name="テキスト ボックス 253"/>
        <xdr:cNvSpPr txBox="1"/>
      </xdr:nvSpPr>
      <xdr:spPr>
        <a:xfrm>
          <a:off x="1752111" y="169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102755</xdr:rowOff>
    </xdr:from>
    <xdr:to>
      <xdr:col>6</xdr:col>
      <xdr:colOff>38100</xdr:colOff>
      <xdr:row>99</xdr:row>
      <xdr:rowOff>32905</xdr:rowOff>
    </xdr:to>
    <xdr:sp macro="" textlink="">
      <xdr:nvSpPr>
        <xdr:cNvPr id="255" name="楕円 254"/>
        <xdr:cNvSpPr/>
      </xdr:nvSpPr>
      <xdr:spPr>
        <a:xfrm>
          <a:off x="1079500" y="16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24032</xdr:rowOff>
    </xdr:from>
    <xdr:ext cx="534377" cy="259045"/>
    <xdr:sp macro="" textlink="">
      <xdr:nvSpPr>
        <xdr:cNvPr id="256" name="テキスト ボックス 255"/>
        <xdr:cNvSpPr txBox="1"/>
      </xdr:nvSpPr>
      <xdr:spPr>
        <a:xfrm>
          <a:off x="863111" y="169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36318</xdr:rowOff>
    </xdr:from>
    <xdr:to>
      <xdr:col>55</xdr:col>
      <xdr:colOff>0</xdr:colOff>
      <xdr:row>37</xdr:row>
      <xdr:rowOff>144085</xdr:rowOff>
    </xdr:to>
    <xdr:cxnSp macro="">
      <xdr:nvCxnSpPr>
        <xdr:cNvPr id="283" name="直線コネクタ 282"/>
        <xdr:cNvCxnSpPr/>
      </xdr:nvCxnSpPr>
      <xdr:spPr>
        <a:xfrm flipV="1">
          <a:off x="9639300" y="5865618"/>
          <a:ext cx="838200" cy="6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133893</xdr:rowOff>
    </xdr:from>
    <xdr:to>
      <xdr:col>50</xdr:col>
      <xdr:colOff>114300</xdr:colOff>
      <xdr:row>37</xdr:row>
      <xdr:rowOff>144085</xdr:rowOff>
    </xdr:to>
    <xdr:cxnSp macro="">
      <xdr:nvCxnSpPr>
        <xdr:cNvPr id="286" name="直線コネクタ 285"/>
        <xdr:cNvCxnSpPr/>
      </xdr:nvCxnSpPr>
      <xdr:spPr>
        <a:xfrm>
          <a:off x="8750300" y="647754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133893</xdr:rowOff>
    </xdr:from>
    <xdr:to>
      <xdr:col>45</xdr:col>
      <xdr:colOff>177800</xdr:colOff>
      <xdr:row>37</xdr:row>
      <xdr:rowOff>140454</xdr:rowOff>
    </xdr:to>
    <xdr:cxnSp macro="">
      <xdr:nvCxnSpPr>
        <xdr:cNvPr id="289" name="直線コネクタ 288"/>
        <xdr:cNvCxnSpPr/>
      </xdr:nvCxnSpPr>
      <xdr:spPr>
        <a:xfrm flipV="1">
          <a:off x="7861300" y="647754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134676</xdr:rowOff>
    </xdr:from>
    <xdr:to>
      <xdr:col>41</xdr:col>
      <xdr:colOff>50800</xdr:colOff>
      <xdr:row>37</xdr:row>
      <xdr:rowOff>140454</xdr:rowOff>
    </xdr:to>
    <xdr:cxnSp macro="">
      <xdr:nvCxnSpPr>
        <xdr:cNvPr id="292" name="直線コネクタ 291"/>
        <xdr:cNvCxnSpPr/>
      </xdr:nvCxnSpPr>
      <xdr:spPr>
        <a:xfrm>
          <a:off x="6972300" y="6478326"/>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156968</xdr:rowOff>
    </xdr:from>
    <xdr:to>
      <xdr:col>55</xdr:col>
      <xdr:colOff>50800</xdr:colOff>
      <xdr:row>34</xdr:row>
      <xdr:rowOff>87118</xdr:rowOff>
    </xdr:to>
    <xdr:sp macro="" textlink="">
      <xdr:nvSpPr>
        <xdr:cNvPr id="302" name="楕円 301"/>
        <xdr:cNvSpPr/>
      </xdr:nvSpPr>
      <xdr:spPr>
        <a:xfrm>
          <a:off x="10426700" y="58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8395</xdr:rowOff>
    </xdr:from>
    <xdr:ext cx="599010" cy="259045"/>
    <xdr:sp macro="" textlink="">
      <xdr:nvSpPr>
        <xdr:cNvPr id="303" name="補助費等該当値テキスト"/>
        <xdr:cNvSpPr txBox="1"/>
      </xdr:nvSpPr>
      <xdr:spPr>
        <a:xfrm>
          <a:off x="10528300" y="566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93285</xdr:rowOff>
    </xdr:from>
    <xdr:to>
      <xdr:col>50</xdr:col>
      <xdr:colOff>165100</xdr:colOff>
      <xdr:row>38</xdr:row>
      <xdr:rowOff>23434</xdr:rowOff>
    </xdr:to>
    <xdr:sp macro="" textlink="">
      <xdr:nvSpPr>
        <xdr:cNvPr id="304" name="楕円 303"/>
        <xdr:cNvSpPr/>
      </xdr:nvSpPr>
      <xdr:spPr>
        <a:xfrm>
          <a:off x="9588500" y="6436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14561</xdr:rowOff>
    </xdr:from>
    <xdr:ext cx="534377" cy="259045"/>
    <xdr:sp macro="" textlink="">
      <xdr:nvSpPr>
        <xdr:cNvPr id="305" name="テキスト ボックス 304"/>
        <xdr:cNvSpPr txBox="1"/>
      </xdr:nvSpPr>
      <xdr:spPr>
        <a:xfrm>
          <a:off x="9372111" y="65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83093</xdr:rowOff>
    </xdr:from>
    <xdr:to>
      <xdr:col>46</xdr:col>
      <xdr:colOff>38100</xdr:colOff>
      <xdr:row>38</xdr:row>
      <xdr:rowOff>13243</xdr:rowOff>
    </xdr:to>
    <xdr:sp macro="" textlink="">
      <xdr:nvSpPr>
        <xdr:cNvPr id="306" name="楕円 305"/>
        <xdr:cNvSpPr/>
      </xdr:nvSpPr>
      <xdr:spPr>
        <a:xfrm>
          <a:off x="8699500" y="6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4370</xdr:rowOff>
    </xdr:from>
    <xdr:ext cx="534377" cy="259045"/>
    <xdr:sp macro="" textlink="">
      <xdr:nvSpPr>
        <xdr:cNvPr id="307" name="テキスト ボックス 306"/>
        <xdr:cNvSpPr txBox="1"/>
      </xdr:nvSpPr>
      <xdr:spPr>
        <a:xfrm>
          <a:off x="8483111" y="65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89654</xdr:rowOff>
    </xdr:from>
    <xdr:to>
      <xdr:col>41</xdr:col>
      <xdr:colOff>101600</xdr:colOff>
      <xdr:row>38</xdr:row>
      <xdr:rowOff>19804</xdr:rowOff>
    </xdr:to>
    <xdr:sp macro="" textlink="">
      <xdr:nvSpPr>
        <xdr:cNvPr id="308" name="楕円 307"/>
        <xdr:cNvSpPr/>
      </xdr:nvSpPr>
      <xdr:spPr>
        <a:xfrm>
          <a:off x="7810500" y="64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10931</xdr:rowOff>
    </xdr:from>
    <xdr:ext cx="534377" cy="259045"/>
    <xdr:sp macro="" textlink="">
      <xdr:nvSpPr>
        <xdr:cNvPr id="309" name="テキスト ボックス 308"/>
        <xdr:cNvSpPr txBox="1"/>
      </xdr:nvSpPr>
      <xdr:spPr>
        <a:xfrm>
          <a:off x="7594111" y="65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83876</xdr:rowOff>
    </xdr:from>
    <xdr:to>
      <xdr:col>36</xdr:col>
      <xdr:colOff>165100</xdr:colOff>
      <xdr:row>38</xdr:row>
      <xdr:rowOff>14026</xdr:rowOff>
    </xdr:to>
    <xdr:sp macro="" textlink="">
      <xdr:nvSpPr>
        <xdr:cNvPr id="310" name="楕円 309"/>
        <xdr:cNvSpPr/>
      </xdr:nvSpPr>
      <xdr:spPr>
        <a:xfrm>
          <a:off x="6921500" y="64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5153</xdr:rowOff>
    </xdr:from>
    <xdr:ext cx="534377" cy="259045"/>
    <xdr:sp macro="" textlink="">
      <xdr:nvSpPr>
        <xdr:cNvPr id="311" name="テキスト ボックス 310"/>
        <xdr:cNvSpPr txBox="1"/>
      </xdr:nvSpPr>
      <xdr:spPr>
        <a:xfrm>
          <a:off x="6705111" y="65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105113</xdr:rowOff>
    </xdr:from>
    <xdr:to>
      <xdr:col>55</xdr:col>
      <xdr:colOff>0</xdr:colOff>
      <xdr:row>58</xdr:row>
      <xdr:rowOff>61071</xdr:rowOff>
    </xdr:to>
    <xdr:cxnSp macro="">
      <xdr:nvCxnSpPr>
        <xdr:cNvPr id="342" name="直線コネクタ 341"/>
        <xdr:cNvCxnSpPr/>
      </xdr:nvCxnSpPr>
      <xdr:spPr>
        <a:xfrm flipV="1">
          <a:off x="9639300" y="9706313"/>
          <a:ext cx="838200" cy="29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61071</xdr:rowOff>
    </xdr:from>
    <xdr:to>
      <xdr:col>50</xdr:col>
      <xdr:colOff>114300</xdr:colOff>
      <xdr:row>58</xdr:row>
      <xdr:rowOff>100544</xdr:rowOff>
    </xdr:to>
    <xdr:cxnSp macro="">
      <xdr:nvCxnSpPr>
        <xdr:cNvPr id="345" name="直線コネクタ 344"/>
        <xdr:cNvCxnSpPr/>
      </xdr:nvCxnSpPr>
      <xdr:spPr>
        <a:xfrm flipV="1">
          <a:off x="8750300" y="10005171"/>
          <a:ext cx="889000" cy="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76593</xdr:rowOff>
    </xdr:from>
    <xdr:to>
      <xdr:col>45</xdr:col>
      <xdr:colOff>177800</xdr:colOff>
      <xdr:row>58</xdr:row>
      <xdr:rowOff>100544</xdr:rowOff>
    </xdr:to>
    <xdr:cxnSp macro="">
      <xdr:nvCxnSpPr>
        <xdr:cNvPr id="348" name="直線コネクタ 347"/>
        <xdr:cNvCxnSpPr/>
      </xdr:nvCxnSpPr>
      <xdr:spPr>
        <a:xfrm>
          <a:off x="7861300" y="10020693"/>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76593</xdr:rowOff>
    </xdr:from>
    <xdr:to>
      <xdr:col>41</xdr:col>
      <xdr:colOff>50800</xdr:colOff>
      <xdr:row>58</xdr:row>
      <xdr:rowOff>116445</xdr:rowOff>
    </xdr:to>
    <xdr:cxnSp macro="">
      <xdr:nvCxnSpPr>
        <xdr:cNvPr id="351" name="直線コネクタ 350"/>
        <xdr:cNvCxnSpPr/>
      </xdr:nvCxnSpPr>
      <xdr:spPr>
        <a:xfrm flipV="1">
          <a:off x="6972300" y="10020693"/>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54313</xdr:rowOff>
    </xdr:from>
    <xdr:to>
      <xdr:col>55</xdr:col>
      <xdr:colOff>50800</xdr:colOff>
      <xdr:row>56</xdr:row>
      <xdr:rowOff>155913</xdr:rowOff>
    </xdr:to>
    <xdr:sp macro="" textlink="">
      <xdr:nvSpPr>
        <xdr:cNvPr id="361" name="楕円 360"/>
        <xdr:cNvSpPr/>
      </xdr:nvSpPr>
      <xdr:spPr>
        <a:xfrm>
          <a:off x="10426700" y="96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77190</xdr:rowOff>
    </xdr:from>
    <xdr:ext cx="599010" cy="259045"/>
    <xdr:sp macro="" textlink="">
      <xdr:nvSpPr>
        <xdr:cNvPr id="362" name="普通建設事業費該当値テキスト"/>
        <xdr:cNvSpPr txBox="1"/>
      </xdr:nvSpPr>
      <xdr:spPr>
        <a:xfrm>
          <a:off x="10528300" y="950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10271</xdr:rowOff>
    </xdr:from>
    <xdr:to>
      <xdr:col>50</xdr:col>
      <xdr:colOff>165100</xdr:colOff>
      <xdr:row>58</xdr:row>
      <xdr:rowOff>111871</xdr:rowOff>
    </xdr:to>
    <xdr:sp macro="" textlink="">
      <xdr:nvSpPr>
        <xdr:cNvPr id="363" name="楕円 362"/>
        <xdr:cNvSpPr/>
      </xdr:nvSpPr>
      <xdr:spPr>
        <a:xfrm>
          <a:off x="9588500" y="99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128398</xdr:rowOff>
    </xdr:from>
    <xdr:ext cx="534377" cy="259045"/>
    <xdr:sp macro="" textlink="">
      <xdr:nvSpPr>
        <xdr:cNvPr id="364" name="テキスト ボックス 363"/>
        <xdr:cNvSpPr txBox="1"/>
      </xdr:nvSpPr>
      <xdr:spPr>
        <a:xfrm>
          <a:off x="9372111" y="972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49744</xdr:rowOff>
    </xdr:from>
    <xdr:to>
      <xdr:col>46</xdr:col>
      <xdr:colOff>38100</xdr:colOff>
      <xdr:row>58</xdr:row>
      <xdr:rowOff>151344</xdr:rowOff>
    </xdr:to>
    <xdr:sp macro="" textlink="">
      <xdr:nvSpPr>
        <xdr:cNvPr id="365" name="楕円 364"/>
        <xdr:cNvSpPr/>
      </xdr:nvSpPr>
      <xdr:spPr>
        <a:xfrm>
          <a:off x="8699500" y="99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142471</xdr:rowOff>
    </xdr:from>
    <xdr:ext cx="534377" cy="259045"/>
    <xdr:sp macro="" textlink="">
      <xdr:nvSpPr>
        <xdr:cNvPr id="366" name="テキスト ボックス 365"/>
        <xdr:cNvSpPr txBox="1"/>
      </xdr:nvSpPr>
      <xdr:spPr>
        <a:xfrm>
          <a:off x="8483111" y="100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25793</xdr:rowOff>
    </xdr:from>
    <xdr:to>
      <xdr:col>41</xdr:col>
      <xdr:colOff>101600</xdr:colOff>
      <xdr:row>58</xdr:row>
      <xdr:rowOff>127393</xdr:rowOff>
    </xdr:to>
    <xdr:sp macro="" textlink="">
      <xdr:nvSpPr>
        <xdr:cNvPr id="367" name="楕円 366"/>
        <xdr:cNvSpPr/>
      </xdr:nvSpPr>
      <xdr:spPr>
        <a:xfrm>
          <a:off x="7810500" y="99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143920</xdr:rowOff>
    </xdr:from>
    <xdr:ext cx="534377" cy="259045"/>
    <xdr:sp macro="" textlink="">
      <xdr:nvSpPr>
        <xdr:cNvPr id="368" name="テキスト ボックス 367"/>
        <xdr:cNvSpPr txBox="1"/>
      </xdr:nvSpPr>
      <xdr:spPr>
        <a:xfrm>
          <a:off x="7594111" y="97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65645</xdr:rowOff>
    </xdr:from>
    <xdr:to>
      <xdr:col>36</xdr:col>
      <xdr:colOff>165100</xdr:colOff>
      <xdr:row>58</xdr:row>
      <xdr:rowOff>167245</xdr:rowOff>
    </xdr:to>
    <xdr:sp macro="" textlink="">
      <xdr:nvSpPr>
        <xdr:cNvPr id="369" name="楕円 368"/>
        <xdr:cNvSpPr/>
      </xdr:nvSpPr>
      <xdr:spPr>
        <a:xfrm>
          <a:off x="6921500" y="100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158372</xdr:rowOff>
    </xdr:from>
    <xdr:ext cx="534377" cy="259045"/>
    <xdr:sp macro="" textlink="">
      <xdr:nvSpPr>
        <xdr:cNvPr id="370" name="テキスト ボックス 369"/>
        <xdr:cNvSpPr txBox="1"/>
      </xdr:nvSpPr>
      <xdr:spPr>
        <a:xfrm>
          <a:off x="6705111" y="101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62525</xdr:rowOff>
    </xdr:from>
    <xdr:to>
      <xdr:col>55</xdr:col>
      <xdr:colOff>0</xdr:colOff>
      <xdr:row>78</xdr:row>
      <xdr:rowOff>117402</xdr:rowOff>
    </xdr:to>
    <xdr:cxnSp macro="">
      <xdr:nvCxnSpPr>
        <xdr:cNvPr id="397" name="直線コネクタ 396"/>
        <xdr:cNvCxnSpPr/>
      </xdr:nvCxnSpPr>
      <xdr:spPr>
        <a:xfrm>
          <a:off x="9639300" y="13435625"/>
          <a:ext cx="8382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62525</xdr:rowOff>
    </xdr:from>
    <xdr:to>
      <xdr:col>50</xdr:col>
      <xdr:colOff>114300</xdr:colOff>
      <xdr:row>78</xdr:row>
      <xdr:rowOff>102598</xdr:rowOff>
    </xdr:to>
    <xdr:cxnSp macro="">
      <xdr:nvCxnSpPr>
        <xdr:cNvPr id="400" name="直線コネクタ 399"/>
        <xdr:cNvCxnSpPr/>
      </xdr:nvCxnSpPr>
      <xdr:spPr>
        <a:xfrm flipV="1">
          <a:off x="8750300" y="13435625"/>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102598</xdr:rowOff>
    </xdr:from>
    <xdr:to>
      <xdr:col>45</xdr:col>
      <xdr:colOff>177800</xdr:colOff>
      <xdr:row>78</xdr:row>
      <xdr:rowOff>111376</xdr:rowOff>
    </xdr:to>
    <xdr:cxnSp macro="">
      <xdr:nvCxnSpPr>
        <xdr:cNvPr id="403" name="直線コネクタ 402"/>
        <xdr:cNvCxnSpPr/>
      </xdr:nvCxnSpPr>
      <xdr:spPr>
        <a:xfrm flipV="1">
          <a:off x="7861300" y="13475698"/>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110975</xdr:rowOff>
    </xdr:from>
    <xdr:to>
      <xdr:col>41</xdr:col>
      <xdr:colOff>50800</xdr:colOff>
      <xdr:row>78</xdr:row>
      <xdr:rowOff>111376</xdr:rowOff>
    </xdr:to>
    <xdr:cxnSp macro="">
      <xdr:nvCxnSpPr>
        <xdr:cNvPr id="406" name="直線コネクタ 405"/>
        <xdr:cNvCxnSpPr/>
      </xdr:nvCxnSpPr>
      <xdr:spPr>
        <a:xfrm>
          <a:off x="6972300" y="13484075"/>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66602</xdr:rowOff>
    </xdr:from>
    <xdr:to>
      <xdr:col>55</xdr:col>
      <xdr:colOff>50800</xdr:colOff>
      <xdr:row>78</xdr:row>
      <xdr:rowOff>168202</xdr:rowOff>
    </xdr:to>
    <xdr:sp macro="" textlink="">
      <xdr:nvSpPr>
        <xdr:cNvPr id="416" name="楕円 415"/>
        <xdr:cNvSpPr/>
      </xdr:nvSpPr>
      <xdr:spPr>
        <a:xfrm>
          <a:off x="10426700" y="13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11725</xdr:rowOff>
    </xdr:from>
    <xdr:to>
      <xdr:col>50</xdr:col>
      <xdr:colOff>165100</xdr:colOff>
      <xdr:row>78</xdr:row>
      <xdr:rowOff>113325</xdr:rowOff>
    </xdr:to>
    <xdr:sp macro="" textlink="">
      <xdr:nvSpPr>
        <xdr:cNvPr id="418" name="楕円 417"/>
        <xdr:cNvSpPr/>
      </xdr:nvSpPr>
      <xdr:spPr>
        <a:xfrm>
          <a:off x="9588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104452</xdr:rowOff>
    </xdr:from>
    <xdr:ext cx="534377" cy="259045"/>
    <xdr:sp macro="" textlink="">
      <xdr:nvSpPr>
        <xdr:cNvPr id="419" name="テキスト ボックス 418"/>
        <xdr:cNvSpPr txBox="1"/>
      </xdr:nvSpPr>
      <xdr:spPr>
        <a:xfrm>
          <a:off x="9372111" y="134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51798</xdr:rowOff>
    </xdr:from>
    <xdr:to>
      <xdr:col>46</xdr:col>
      <xdr:colOff>38100</xdr:colOff>
      <xdr:row>78</xdr:row>
      <xdr:rowOff>153398</xdr:rowOff>
    </xdr:to>
    <xdr:sp macro="" textlink="">
      <xdr:nvSpPr>
        <xdr:cNvPr id="420" name="楕円 419"/>
        <xdr:cNvSpPr/>
      </xdr:nvSpPr>
      <xdr:spPr>
        <a:xfrm>
          <a:off x="8699500" y="134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144525</xdr:rowOff>
    </xdr:from>
    <xdr:ext cx="469744" cy="259045"/>
    <xdr:sp macro="" textlink="">
      <xdr:nvSpPr>
        <xdr:cNvPr id="421" name="テキスト ボックス 420"/>
        <xdr:cNvSpPr txBox="1"/>
      </xdr:nvSpPr>
      <xdr:spPr>
        <a:xfrm>
          <a:off x="8515428" y="1351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60576</xdr:rowOff>
    </xdr:from>
    <xdr:to>
      <xdr:col>41</xdr:col>
      <xdr:colOff>101600</xdr:colOff>
      <xdr:row>78</xdr:row>
      <xdr:rowOff>162176</xdr:rowOff>
    </xdr:to>
    <xdr:sp macro="" textlink="">
      <xdr:nvSpPr>
        <xdr:cNvPr id="422" name="楕円 421"/>
        <xdr:cNvSpPr/>
      </xdr:nvSpPr>
      <xdr:spPr>
        <a:xfrm>
          <a:off x="7810500" y="134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153303</xdr:rowOff>
    </xdr:from>
    <xdr:ext cx="469744" cy="259045"/>
    <xdr:sp macro="" textlink="">
      <xdr:nvSpPr>
        <xdr:cNvPr id="423" name="テキスト ボックス 422"/>
        <xdr:cNvSpPr txBox="1"/>
      </xdr:nvSpPr>
      <xdr:spPr>
        <a:xfrm>
          <a:off x="7626428" y="135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60175</xdr:rowOff>
    </xdr:from>
    <xdr:to>
      <xdr:col>36</xdr:col>
      <xdr:colOff>165100</xdr:colOff>
      <xdr:row>78</xdr:row>
      <xdr:rowOff>161775</xdr:rowOff>
    </xdr:to>
    <xdr:sp macro="" textlink="">
      <xdr:nvSpPr>
        <xdr:cNvPr id="424" name="楕円 423"/>
        <xdr:cNvSpPr/>
      </xdr:nvSpPr>
      <xdr:spPr>
        <a:xfrm>
          <a:off x="6921500" y="134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152902</xdr:rowOff>
    </xdr:from>
    <xdr:ext cx="469744" cy="259045"/>
    <xdr:sp macro="" textlink="">
      <xdr:nvSpPr>
        <xdr:cNvPr id="425" name="テキスト ボックス 424"/>
        <xdr:cNvSpPr txBox="1"/>
      </xdr:nvSpPr>
      <xdr:spPr>
        <a:xfrm>
          <a:off x="6737428" y="135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39115</xdr:rowOff>
    </xdr:from>
    <xdr:to>
      <xdr:col>55</xdr:col>
      <xdr:colOff>0</xdr:colOff>
      <xdr:row>98</xdr:row>
      <xdr:rowOff>14405</xdr:rowOff>
    </xdr:to>
    <xdr:cxnSp macro="">
      <xdr:nvCxnSpPr>
        <xdr:cNvPr id="456" name="直線コネクタ 455"/>
        <xdr:cNvCxnSpPr/>
      </xdr:nvCxnSpPr>
      <xdr:spPr>
        <a:xfrm flipV="1">
          <a:off x="9639300" y="15641065"/>
          <a:ext cx="838200" cy="117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169875</xdr:rowOff>
    </xdr:from>
    <xdr:to>
      <xdr:col>50</xdr:col>
      <xdr:colOff>114300</xdr:colOff>
      <xdr:row>98</xdr:row>
      <xdr:rowOff>14405</xdr:rowOff>
    </xdr:to>
    <xdr:cxnSp macro="">
      <xdr:nvCxnSpPr>
        <xdr:cNvPr id="459" name="直線コネクタ 458"/>
        <xdr:cNvCxnSpPr/>
      </xdr:nvCxnSpPr>
      <xdr:spPr>
        <a:xfrm>
          <a:off x="8750300" y="16800525"/>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169875</xdr:rowOff>
    </xdr:from>
    <xdr:to>
      <xdr:col>45</xdr:col>
      <xdr:colOff>177800</xdr:colOff>
      <xdr:row>98</xdr:row>
      <xdr:rowOff>93033</xdr:rowOff>
    </xdr:to>
    <xdr:cxnSp macro="">
      <xdr:nvCxnSpPr>
        <xdr:cNvPr id="462" name="直線コネクタ 461"/>
        <xdr:cNvCxnSpPr/>
      </xdr:nvCxnSpPr>
      <xdr:spPr>
        <a:xfrm flipV="1">
          <a:off x="7861300" y="16800525"/>
          <a:ext cx="889000" cy="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93033</xdr:rowOff>
    </xdr:from>
    <xdr:to>
      <xdr:col>41</xdr:col>
      <xdr:colOff>50800</xdr:colOff>
      <xdr:row>98</xdr:row>
      <xdr:rowOff>141965</xdr:rowOff>
    </xdr:to>
    <xdr:cxnSp macro="">
      <xdr:nvCxnSpPr>
        <xdr:cNvPr id="465" name="直線コネクタ 464"/>
        <xdr:cNvCxnSpPr/>
      </xdr:nvCxnSpPr>
      <xdr:spPr>
        <a:xfrm flipV="1">
          <a:off x="6972300" y="16895133"/>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159765</xdr:rowOff>
    </xdr:from>
    <xdr:to>
      <xdr:col>55</xdr:col>
      <xdr:colOff>50800</xdr:colOff>
      <xdr:row>91</xdr:row>
      <xdr:rowOff>89915</xdr:rowOff>
    </xdr:to>
    <xdr:sp macro="" textlink="">
      <xdr:nvSpPr>
        <xdr:cNvPr id="475" name="楕円 474"/>
        <xdr:cNvSpPr/>
      </xdr:nvSpPr>
      <xdr:spPr>
        <a:xfrm>
          <a:off x="104267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74692</xdr:rowOff>
    </xdr:from>
    <xdr:ext cx="599010" cy="259045"/>
    <xdr:sp macro="" textlink="">
      <xdr:nvSpPr>
        <xdr:cNvPr id="476" name="普通建設事業費 （ うち更新整備　）該当値テキスト"/>
        <xdr:cNvSpPr txBox="1"/>
      </xdr:nvSpPr>
      <xdr:spPr>
        <a:xfrm>
          <a:off x="10528300" y="155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135055</xdr:rowOff>
    </xdr:from>
    <xdr:to>
      <xdr:col>50</xdr:col>
      <xdr:colOff>165100</xdr:colOff>
      <xdr:row>98</xdr:row>
      <xdr:rowOff>65205</xdr:rowOff>
    </xdr:to>
    <xdr:sp macro="" textlink="">
      <xdr:nvSpPr>
        <xdr:cNvPr id="477" name="楕円 476"/>
        <xdr:cNvSpPr/>
      </xdr:nvSpPr>
      <xdr:spPr>
        <a:xfrm>
          <a:off x="9588500" y="16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56332</xdr:rowOff>
    </xdr:from>
    <xdr:ext cx="534377" cy="259045"/>
    <xdr:sp macro="" textlink="">
      <xdr:nvSpPr>
        <xdr:cNvPr id="478" name="テキスト ボックス 477"/>
        <xdr:cNvSpPr txBox="1"/>
      </xdr:nvSpPr>
      <xdr:spPr>
        <a:xfrm>
          <a:off x="9372111" y="168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119075</xdr:rowOff>
    </xdr:from>
    <xdr:to>
      <xdr:col>46</xdr:col>
      <xdr:colOff>38100</xdr:colOff>
      <xdr:row>98</xdr:row>
      <xdr:rowOff>49225</xdr:rowOff>
    </xdr:to>
    <xdr:sp macro="" textlink="">
      <xdr:nvSpPr>
        <xdr:cNvPr id="479" name="楕円 478"/>
        <xdr:cNvSpPr/>
      </xdr:nvSpPr>
      <xdr:spPr>
        <a:xfrm>
          <a:off x="8699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40352</xdr:rowOff>
    </xdr:from>
    <xdr:ext cx="534377" cy="259045"/>
    <xdr:sp macro="" textlink="">
      <xdr:nvSpPr>
        <xdr:cNvPr id="480" name="テキスト ボックス 479"/>
        <xdr:cNvSpPr txBox="1"/>
      </xdr:nvSpPr>
      <xdr:spPr>
        <a:xfrm>
          <a:off x="8483111" y="16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42233</xdr:rowOff>
    </xdr:from>
    <xdr:to>
      <xdr:col>41</xdr:col>
      <xdr:colOff>101600</xdr:colOff>
      <xdr:row>98</xdr:row>
      <xdr:rowOff>143833</xdr:rowOff>
    </xdr:to>
    <xdr:sp macro="" textlink="">
      <xdr:nvSpPr>
        <xdr:cNvPr id="481" name="楕円 480"/>
        <xdr:cNvSpPr/>
      </xdr:nvSpPr>
      <xdr:spPr>
        <a:xfrm>
          <a:off x="78105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134960</xdr:rowOff>
    </xdr:from>
    <xdr:ext cx="534377" cy="259045"/>
    <xdr:sp macro="" textlink="">
      <xdr:nvSpPr>
        <xdr:cNvPr id="482" name="テキスト ボックス 481"/>
        <xdr:cNvSpPr txBox="1"/>
      </xdr:nvSpPr>
      <xdr:spPr>
        <a:xfrm>
          <a:off x="7594111" y="169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91165</xdr:rowOff>
    </xdr:from>
    <xdr:to>
      <xdr:col>36</xdr:col>
      <xdr:colOff>165100</xdr:colOff>
      <xdr:row>99</xdr:row>
      <xdr:rowOff>21315</xdr:rowOff>
    </xdr:to>
    <xdr:sp macro="" textlink="">
      <xdr:nvSpPr>
        <xdr:cNvPr id="483" name="楕円 482"/>
        <xdr:cNvSpPr/>
      </xdr:nvSpPr>
      <xdr:spPr>
        <a:xfrm>
          <a:off x="6921500" y="16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12442</xdr:rowOff>
    </xdr:from>
    <xdr:ext cx="534377" cy="259045"/>
    <xdr:sp macro="" textlink="">
      <xdr:nvSpPr>
        <xdr:cNvPr id="484" name="テキスト ボックス 483"/>
        <xdr:cNvSpPr txBox="1"/>
      </xdr:nvSpPr>
      <xdr:spPr>
        <a:xfrm>
          <a:off x="6705111" y="169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41539</xdr:rowOff>
    </xdr:from>
    <xdr:to>
      <xdr:col>81</xdr:col>
      <xdr:colOff>50800</xdr:colOff>
      <xdr:row>39</xdr:row>
      <xdr:rowOff>44450</xdr:rowOff>
    </xdr:to>
    <xdr:cxnSp macro="">
      <xdr:nvCxnSpPr>
        <xdr:cNvPr id="516" name="直線コネクタ 515"/>
        <xdr:cNvCxnSpPr/>
      </xdr:nvCxnSpPr>
      <xdr:spPr>
        <a:xfrm>
          <a:off x="14592300" y="6728089"/>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31900</xdr:rowOff>
    </xdr:from>
    <xdr:to>
      <xdr:col>76</xdr:col>
      <xdr:colOff>114300</xdr:colOff>
      <xdr:row>39</xdr:row>
      <xdr:rowOff>41539</xdr:rowOff>
    </xdr:to>
    <xdr:cxnSp macro="">
      <xdr:nvCxnSpPr>
        <xdr:cNvPr id="519" name="直線コネクタ 518"/>
        <xdr:cNvCxnSpPr/>
      </xdr:nvCxnSpPr>
      <xdr:spPr>
        <a:xfrm>
          <a:off x="13703300" y="6718450"/>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31900</xdr:rowOff>
    </xdr:from>
    <xdr:to>
      <xdr:col>71</xdr:col>
      <xdr:colOff>177800</xdr:colOff>
      <xdr:row>39</xdr:row>
      <xdr:rowOff>44450</xdr:rowOff>
    </xdr:to>
    <xdr:cxnSp macro="">
      <xdr:nvCxnSpPr>
        <xdr:cNvPr id="522" name="直線コネクタ 521"/>
        <xdr:cNvCxnSpPr/>
      </xdr:nvCxnSpPr>
      <xdr:spPr>
        <a:xfrm flipV="1">
          <a:off x="12814300" y="6718450"/>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162189</xdr:rowOff>
    </xdr:from>
    <xdr:to>
      <xdr:col>76</xdr:col>
      <xdr:colOff>165100</xdr:colOff>
      <xdr:row>39</xdr:row>
      <xdr:rowOff>92339</xdr:rowOff>
    </xdr:to>
    <xdr:sp macro="" textlink="">
      <xdr:nvSpPr>
        <xdr:cNvPr id="536" name="楕円 535"/>
        <xdr:cNvSpPr/>
      </xdr:nvSpPr>
      <xdr:spPr>
        <a:xfrm>
          <a:off x="14541500" y="66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83466</xdr:rowOff>
    </xdr:from>
    <xdr:ext cx="378565" cy="259045"/>
    <xdr:sp macro="" textlink="">
      <xdr:nvSpPr>
        <xdr:cNvPr id="537" name="テキスト ボックス 536"/>
        <xdr:cNvSpPr txBox="1"/>
      </xdr:nvSpPr>
      <xdr:spPr>
        <a:xfrm>
          <a:off x="14403017" y="677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152550</xdr:rowOff>
    </xdr:from>
    <xdr:to>
      <xdr:col>72</xdr:col>
      <xdr:colOff>38100</xdr:colOff>
      <xdr:row>39</xdr:row>
      <xdr:rowOff>82700</xdr:rowOff>
    </xdr:to>
    <xdr:sp macro="" textlink="">
      <xdr:nvSpPr>
        <xdr:cNvPr id="538" name="楕円 537"/>
        <xdr:cNvSpPr/>
      </xdr:nvSpPr>
      <xdr:spPr>
        <a:xfrm>
          <a:off x="13652500" y="66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99227</xdr:rowOff>
    </xdr:from>
    <xdr:ext cx="469744" cy="259045"/>
    <xdr:sp macro="" textlink="">
      <xdr:nvSpPr>
        <xdr:cNvPr id="539" name="テキスト ボックス 538"/>
        <xdr:cNvSpPr txBox="1"/>
      </xdr:nvSpPr>
      <xdr:spPr>
        <a:xfrm>
          <a:off x="13468428" y="644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60737</xdr:rowOff>
    </xdr:from>
    <xdr:to>
      <xdr:col>85</xdr:col>
      <xdr:colOff>127000</xdr:colOff>
      <xdr:row>75</xdr:row>
      <xdr:rowOff>62052</xdr:rowOff>
    </xdr:to>
    <xdr:cxnSp macro="">
      <xdr:nvCxnSpPr>
        <xdr:cNvPr id="619" name="直線コネクタ 618"/>
        <xdr:cNvCxnSpPr/>
      </xdr:nvCxnSpPr>
      <xdr:spPr>
        <a:xfrm>
          <a:off x="15481300" y="12919487"/>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49784</xdr:rowOff>
    </xdr:from>
    <xdr:to>
      <xdr:col>81</xdr:col>
      <xdr:colOff>50800</xdr:colOff>
      <xdr:row>75</xdr:row>
      <xdr:rowOff>60737</xdr:rowOff>
    </xdr:to>
    <xdr:cxnSp macro="">
      <xdr:nvCxnSpPr>
        <xdr:cNvPr id="622" name="直線コネクタ 621"/>
        <xdr:cNvCxnSpPr/>
      </xdr:nvCxnSpPr>
      <xdr:spPr>
        <a:xfrm>
          <a:off x="14592300" y="12908534"/>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18885</xdr:rowOff>
    </xdr:from>
    <xdr:to>
      <xdr:col>76</xdr:col>
      <xdr:colOff>114300</xdr:colOff>
      <xdr:row>75</xdr:row>
      <xdr:rowOff>49784</xdr:rowOff>
    </xdr:to>
    <xdr:cxnSp macro="">
      <xdr:nvCxnSpPr>
        <xdr:cNvPr id="625" name="直線コネクタ 624"/>
        <xdr:cNvCxnSpPr/>
      </xdr:nvCxnSpPr>
      <xdr:spPr>
        <a:xfrm>
          <a:off x="13703300" y="12877635"/>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18885</xdr:rowOff>
    </xdr:from>
    <xdr:to>
      <xdr:col>71</xdr:col>
      <xdr:colOff>177800</xdr:colOff>
      <xdr:row>75</xdr:row>
      <xdr:rowOff>47498</xdr:rowOff>
    </xdr:to>
    <xdr:cxnSp macro="">
      <xdr:nvCxnSpPr>
        <xdr:cNvPr id="628" name="直線コネクタ 627"/>
        <xdr:cNvCxnSpPr/>
      </xdr:nvCxnSpPr>
      <xdr:spPr>
        <a:xfrm flipV="1">
          <a:off x="12814300" y="12877635"/>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11252</xdr:rowOff>
    </xdr:from>
    <xdr:to>
      <xdr:col>85</xdr:col>
      <xdr:colOff>177800</xdr:colOff>
      <xdr:row>75</xdr:row>
      <xdr:rowOff>112852</xdr:rowOff>
    </xdr:to>
    <xdr:sp macro="" textlink="">
      <xdr:nvSpPr>
        <xdr:cNvPr id="638" name="楕円 637"/>
        <xdr:cNvSpPr/>
      </xdr:nvSpPr>
      <xdr:spPr>
        <a:xfrm>
          <a:off x="16268700" y="128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161129</xdr:rowOff>
    </xdr:from>
    <xdr:ext cx="534377" cy="259045"/>
    <xdr:sp macro="" textlink="">
      <xdr:nvSpPr>
        <xdr:cNvPr id="639" name="公債費該当値テキスト"/>
        <xdr:cNvSpPr txBox="1"/>
      </xdr:nvSpPr>
      <xdr:spPr>
        <a:xfrm>
          <a:off x="16370300" y="1284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9937</xdr:rowOff>
    </xdr:from>
    <xdr:to>
      <xdr:col>81</xdr:col>
      <xdr:colOff>101600</xdr:colOff>
      <xdr:row>75</xdr:row>
      <xdr:rowOff>111537</xdr:rowOff>
    </xdr:to>
    <xdr:sp macro="" textlink="">
      <xdr:nvSpPr>
        <xdr:cNvPr id="640" name="楕円 639"/>
        <xdr:cNvSpPr/>
      </xdr:nvSpPr>
      <xdr:spPr>
        <a:xfrm>
          <a:off x="15430500" y="128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102664</xdr:rowOff>
    </xdr:from>
    <xdr:ext cx="534377" cy="259045"/>
    <xdr:sp macro="" textlink="">
      <xdr:nvSpPr>
        <xdr:cNvPr id="641" name="テキスト ボックス 640"/>
        <xdr:cNvSpPr txBox="1"/>
      </xdr:nvSpPr>
      <xdr:spPr>
        <a:xfrm>
          <a:off x="15214111" y="129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170434</xdr:rowOff>
    </xdr:from>
    <xdr:to>
      <xdr:col>76</xdr:col>
      <xdr:colOff>165100</xdr:colOff>
      <xdr:row>75</xdr:row>
      <xdr:rowOff>100584</xdr:rowOff>
    </xdr:to>
    <xdr:sp macro="" textlink="">
      <xdr:nvSpPr>
        <xdr:cNvPr id="642" name="楕円 641"/>
        <xdr:cNvSpPr/>
      </xdr:nvSpPr>
      <xdr:spPr>
        <a:xfrm>
          <a:off x="14541500" y="12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91711</xdr:rowOff>
    </xdr:from>
    <xdr:ext cx="534377" cy="259045"/>
    <xdr:sp macro="" textlink="">
      <xdr:nvSpPr>
        <xdr:cNvPr id="643" name="テキスト ボックス 642"/>
        <xdr:cNvSpPr txBox="1"/>
      </xdr:nvSpPr>
      <xdr:spPr>
        <a:xfrm>
          <a:off x="14325111" y="129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139535</xdr:rowOff>
    </xdr:from>
    <xdr:to>
      <xdr:col>72</xdr:col>
      <xdr:colOff>38100</xdr:colOff>
      <xdr:row>75</xdr:row>
      <xdr:rowOff>69685</xdr:rowOff>
    </xdr:to>
    <xdr:sp macro="" textlink="">
      <xdr:nvSpPr>
        <xdr:cNvPr id="644" name="楕円 643"/>
        <xdr:cNvSpPr/>
      </xdr:nvSpPr>
      <xdr:spPr>
        <a:xfrm>
          <a:off x="13652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60812</xdr:rowOff>
    </xdr:from>
    <xdr:ext cx="534377" cy="259045"/>
    <xdr:sp macro="" textlink="">
      <xdr:nvSpPr>
        <xdr:cNvPr id="645" name="テキスト ボックス 644"/>
        <xdr:cNvSpPr txBox="1"/>
      </xdr:nvSpPr>
      <xdr:spPr>
        <a:xfrm>
          <a:off x="13436111" y="129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168148</xdr:rowOff>
    </xdr:from>
    <xdr:to>
      <xdr:col>67</xdr:col>
      <xdr:colOff>101600</xdr:colOff>
      <xdr:row>75</xdr:row>
      <xdr:rowOff>98298</xdr:rowOff>
    </xdr:to>
    <xdr:sp macro="" textlink="">
      <xdr:nvSpPr>
        <xdr:cNvPr id="646" name="楕円 645"/>
        <xdr:cNvSpPr/>
      </xdr:nvSpPr>
      <xdr:spPr>
        <a:xfrm>
          <a:off x="12763500" y="128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89425</xdr:rowOff>
    </xdr:from>
    <xdr:ext cx="534377" cy="259045"/>
    <xdr:sp macro="" textlink="">
      <xdr:nvSpPr>
        <xdr:cNvPr id="647" name="テキスト ボックス 646"/>
        <xdr:cNvSpPr txBox="1"/>
      </xdr:nvSpPr>
      <xdr:spPr>
        <a:xfrm>
          <a:off x="12547111" y="129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28054</xdr:rowOff>
    </xdr:from>
    <xdr:to>
      <xdr:col>85</xdr:col>
      <xdr:colOff>127000</xdr:colOff>
      <xdr:row>98</xdr:row>
      <xdr:rowOff>96495</xdr:rowOff>
    </xdr:to>
    <xdr:cxnSp macro="">
      <xdr:nvCxnSpPr>
        <xdr:cNvPr id="676" name="直線コネクタ 675"/>
        <xdr:cNvCxnSpPr/>
      </xdr:nvCxnSpPr>
      <xdr:spPr>
        <a:xfrm flipV="1">
          <a:off x="15481300" y="16487254"/>
          <a:ext cx="838200" cy="4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50088</xdr:rowOff>
    </xdr:from>
    <xdr:to>
      <xdr:col>81</xdr:col>
      <xdr:colOff>50800</xdr:colOff>
      <xdr:row>98</xdr:row>
      <xdr:rowOff>96495</xdr:rowOff>
    </xdr:to>
    <xdr:cxnSp macro="">
      <xdr:nvCxnSpPr>
        <xdr:cNvPr id="679" name="直線コネクタ 678"/>
        <xdr:cNvCxnSpPr/>
      </xdr:nvCxnSpPr>
      <xdr:spPr>
        <a:xfrm>
          <a:off x="14592300" y="16680738"/>
          <a:ext cx="889000" cy="2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50088</xdr:rowOff>
    </xdr:from>
    <xdr:to>
      <xdr:col>76</xdr:col>
      <xdr:colOff>114300</xdr:colOff>
      <xdr:row>98</xdr:row>
      <xdr:rowOff>87770</xdr:rowOff>
    </xdr:to>
    <xdr:cxnSp macro="">
      <xdr:nvCxnSpPr>
        <xdr:cNvPr id="682" name="直線コネクタ 681"/>
        <xdr:cNvCxnSpPr/>
      </xdr:nvCxnSpPr>
      <xdr:spPr>
        <a:xfrm flipV="1">
          <a:off x="13703300" y="16680738"/>
          <a:ext cx="889000" cy="20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87770</xdr:rowOff>
    </xdr:from>
    <xdr:to>
      <xdr:col>71</xdr:col>
      <xdr:colOff>177800</xdr:colOff>
      <xdr:row>99</xdr:row>
      <xdr:rowOff>2363</xdr:rowOff>
    </xdr:to>
    <xdr:cxnSp macro="">
      <xdr:nvCxnSpPr>
        <xdr:cNvPr id="685" name="直線コネクタ 684"/>
        <xdr:cNvCxnSpPr/>
      </xdr:nvCxnSpPr>
      <xdr:spPr>
        <a:xfrm flipV="1">
          <a:off x="12814300" y="16889870"/>
          <a:ext cx="889000" cy="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148704</xdr:rowOff>
    </xdr:from>
    <xdr:to>
      <xdr:col>85</xdr:col>
      <xdr:colOff>177800</xdr:colOff>
      <xdr:row>96</xdr:row>
      <xdr:rowOff>78854</xdr:rowOff>
    </xdr:to>
    <xdr:sp macro="" textlink="">
      <xdr:nvSpPr>
        <xdr:cNvPr id="695" name="楕円 694"/>
        <xdr:cNvSpPr/>
      </xdr:nvSpPr>
      <xdr:spPr>
        <a:xfrm>
          <a:off x="16268700" y="164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xdr:rowOff>
    </xdr:from>
    <xdr:ext cx="534377" cy="259045"/>
    <xdr:sp macro="" textlink="">
      <xdr:nvSpPr>
        <xdr:cNvPr id="696" name="積立金該当値テキスト"/>
        <xdr:cNvSpPr txBox="1"/>
      </xdr:nvSpPr>
      <xdr:spPr>
        <a:xfrm>
          <a:off x="16370300" y="162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45695</xdr:rowOff>
    </xdr:from>
    <xdr:to>
      <xdr:col>81</xdr:col>
      <xdr:colOff>101600</xdr:colOff>
      <xdr:row>98</xdr:row>
      <xdr:rowOff>147295</xdr:rowOff>
    </xdr:to>
    <xdr:sp macro="" textlink="">
      <xdr:nvSpPr>
        <xdr:cNvPr id="697" name="楕円 696"/>
        <xdr:cNvSpPr/>
      </xdr:nvSpPr>
      <xdr:spPr>
        <a:xfrm>
          <a:off x="15430500" y="168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138422</xdr:rowOff>
    </xdr:from>
    <xdr:ext cx="469744" cy="259045"/>
    <xdr:sp macro="" textlink="">
      <xdr:nvSpPr>
        <xdr:cNvPr id="698" name="テキスト ボックス 697"/>
        <xdr:cNvSpPr txBox="1"/>
      </xdr:nvSpPr>
      <xdr:spPr>
        <a:xfrm>
          <a:off x="15246428" y="1694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170738</xdr:rowOff>
    </xdr:from>
    <xdr:to>
      <xdr:col>76</xdr:col>
      <xdr:colOff>165100</xdr:colOff>
      <xdr:row>97</xdr:row>
      <xdr:rowOff>100888</xdr:rowOff>
    </xdr:to>
    <xdr:sp macro="" textlink="">
      <xdr:nvSpPr>
        <xdr:cNvPr id="699" name="楕円 698"/>
        <xdr:cNvSpPr/>
      </xdr:nvSpPr>
      <xdr:spPr>
        <a:xfrm>
          <a:off x="14541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117415</xdr:rowOff>
    </xdr:from>
    <xdr:ext cx="534377" cy="259045"/>
    <xdr:sp macro="" textlink="">
      <xdr:nvSpPr>
        <xdr:cNvPr id="700" name="テキスト ボックス 699"/>
        <xdr:cNvSpPr txBox="1"/>
      </xdr:nvSpPr>
      <xdr:spPr>
        <a:xfrm>
          <a:off x="14325111" y="164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36970</xdr:rowOff>
    </xdr:from>
    <xdr:to>
      <xdr:col>72</xdr:col>
      <xdr:colOff>38100</xdr:colOff>
      <xdr:row>98</xdr:row>
      <xdr:rowOff>138570</xdr:rowOff>
    </xdr:to>
    <xdr:sp macro="" textlink="">
      <xdr:nvSpPr>
        <xdr:cNvPr id="701" name="楕円 700"/>
        <xdr:cNvSpPr/>
      </xdr:nvSpPr>
      <xdr:spPr>
        <a:xfrm>
          <a:off x="13652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129697</xdr:rowOff>
    </xdr:from>
    <xdr:ext cx="534377" cy="259045"/>
    <xdr:sp macro="" textlink="">
      <xdr:nvSpPr>
        <xdr:cNvPr id="702" name="テキスト ボックス 701"/>
        <xdr:cNvSpPr txBox="1"/>
      </xdr:nvSpPr>
      <xdr:spPr>
        <a:xfrm>
          <a:off x="13436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123013</xdr:rowOff>
    </xdr:from>
    <xdr:to>
      <xdr:col>67</xdr:col>
      <xdr:colOff>101600</xdr:colOff>
      <xdr:row>99</xdr:row>
      <xdr:rowOff>53163</xdr:rowOff>
    </xdr:to>
    <xdr:sp macro="" textlink="">
      <xdr:nvSpPr>
        <xdr:cNvPr id="703" name="楕円 702"/>
        <xdr:cNvSpPr/>
      </xdr:nvSpPr>
      <xdr:spPr>
        <a:xfrm>
          <a:off x="12763500" y="169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44290</xdr:rowOff>
    </xdr:from>
    <xdr:ext cx="469744" cy="259045"/>
    <xdr:sp macro="" textlink="">
      <xdr:nvSpPr>
        <xdr:cNvPr id="704" name="テキスト ボックス 703"/>
        <xdr:cNvSpPr txBox="1"/>
      </xdr:nvSpPr>
      <xdr:spPr>
        <a:xfrm>
          <a:off x="12579428" y="170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xdr:rowOff>
    </xdr:from>
    <xdr:to>
      <xdr:col>116</xdr:col>
      <xdr:colOff>63500</xdr:colOff>
      <xdr:row>38</xdr:row>
      <xdr:rowOff>121107</xdr:rowOff>
    </xdr:to>
    <xdr:cxnSp macro="">
      <xdr:nvCxnSpPr>
        <xdr:cNvPr id="733" name="直線コネクタ 732"/>
        <xdr:cNvCxnSpPr/>
      </xdr:nvCxnSpPr>
      <xdr:spPr>
        <a:xfrm>
          <a:off x="21323300" y="6524498"/>
          <a:ext cx="8382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xdr:rowOff>
    </xdr:from>
    <xdr:to>
      <xdr:col>111</xdr:col>
      <xdr:colOff>177800</xdr:colOff>
      <xdr:row>38</xdr:row>
      <xdr:rowOff>11417</xdr:rowOff>
    </xdr:to>
    <xdr:cxnSp macro="">
      <xdr:nvCxnSpPr>
        <xdr:cNvPr id="736" name="直線コネクタ 735"/>
        <xdr:cNvCxnSpPr/>
      </xdr:nvCxnSpPr>
      <xdr:spPr>
        <a:xfrm flipV="1">
          <a:off x="20434300" y="652449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8751</xdr:rowOff>
    </xdr:from>
    <xdr:to>
      <xdr:col>107</xdr:col>
      <xdr:colOff>50800</xdr:colOff>
      <xdr:row>38</xdr:row>
      <xdr:rowOff>11417</xdr:rowOff>
    </xdr:to>
    <xdr:cxnSp macro="">
      <xdr:nvCxnSpPr>
        <xdr:cNvPr id="739" name="直線コネクタ 738"/>
        <xdr:cNvCxnSpPr/>
      </xdr:nvCxnSpPr>
      <xdr:spPr>
        <a:xfrm>
          <a:off x="19545300" y="652385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155664</xdr:rowOff>
    </xdr:from>
    <xdr:to>
      <xdr:col>102</xdr:col>
      <xdr:colOff>114300</xdr:colOff>
      <xdr:row>38</xdr:row>
      <xdr:rowOff>8751</xdr:rowOff>
    </xdr:to>
    <xdr:cxnSp macro="">
      <xdr:nvCxnSpPr>
        <xdr:cNvPr id="742" name="直線コネクタ 741"/>
        <xdr:cNvCxnSpPr/>
      </xdr:nvCxnSpPr>
      <xdr:spPr>
        <a:xfrm>
          <a:off x="18656300" y="649931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70307</xdr:rowOff>
    </xdr:from>
    <xdr:to>
      <xdr:col>116</xdr:col>
      <xdr:colOff>114300</xdr:colOff>
      <xdr:row>39</xdr:row>
      <xdr:rowOff>457</xdr:rowOff>
    </xdr:to>
    <xdr:sp macro="" textlink="">
      <xdr:nvSpPr>
        <xdr:cNvPr id="752" name="楕円 751"/>
        <xdr:cNvSpPr/>
      </xdr:nvSpPr>
      <xdr:spPr>
        <a:xfrm>
          <a:off x="22110700" y="65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130048</xdr:rowOff>
    </xdr:from>
    <xdr:to>
      <xdr:col>112</xdr:col>
      <xdr:colOff>38100</xdr:colOff>
      <xdr:row>38</xdr:row>
      <xdr:rowOff>60198</xdr:rowOff>
    </xdr:to>
    <xdr:sp macro="" textlink="">
      <xdr:nvSpPr>
        <xdr:cNvPr id="754" name="楕円 753"/>
        <xdr:cNvSpPr/>
      </xdr:nvSpPr>
      <xdr:spPr>
        <a:xfrm>
          <a:off x="21272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76725</xdr:rowOff>
    </xdr:from>
    <xdr:ext cx="469744" cy="259045"/>
    <xdr:sp macro="" textlink="">
      <xdr:nvSpPr>
        <xdr:cNvPr id="755" name="テキスト ボックス 754"/>
        <xdr:cNvSpPr txBox="1"/>
      </xdr:nvSpPr>
      <xdr:spPr>
        <a:xfrm>
          <a:off x="21088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132067</xdr:rowOff>
    </xdr:from>
    <xdr:to>
      <xdr:col>107</xdr:col>
      <xdr:colOff>101600</xdr:colOff>
      <xdr:row>38</xdr:row>
      <xdr:rowOff>62217</xdr:rowOff>
    </xdr:to>
    <xdr:sp macro="" textlink="">
      <xdr:nvSpPr>
        <xdr:cNvPr id="756" name="楕円 755"/>
        <xdr:cNvSpPr/>
      </xdr:nvSpPr>
      <xdr:spPr>
        <a:xfrm>
          <a:off x="20383500" y="64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78744</xdr:rowOff>
    </xdr:from>
    <xdr:ext cx="469744" cy="259045"/>
    <xdr:sp macro="" textlink="">
      <xdr:nvSpPr>
        <xdr:cNvPr id="757" name="テキスト ボックス 756"/>
        <xdr:cNvSpPr txBox="1"/>
      </xdr:nvSpPr>
      <xdr:spPr>
        <a:xfrm>
          <a:off x="20199428" y="625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129400</xdr:rowOff>
    </xdr:from>
    <xdr:to>
      <xdr:col>102</xdr:col>
      <xdr:colOff>165100</xdr:colOff>
      <xdr:row>38</xdr:row>
      <xdr:rowOff>59550</xdr:rowOff>
    </xdr:to>
    <xdr:sp macro="" textlink="">
      <xdr:nvSpPr>
        <xdr:cNvPr id="758" name="楕円 757"/>
        <xdr:cNvSpPr/>
      </xdr:nvSpPr>
      <xdr:spPr>
        <a:xfrm>
          <a:off x="19494500" y="64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76077</xdr:rowOff>
    </xdr:from>
    <xdr:ext cx="469744" cy="259045"/>
    <xdr:sp macro="" textlink="">
      <xdr:nvSpPr>
        <xdr:cNvPr id="759" name="テキスト ボックス 758"/>
        <xdr:cNvSpPr txBox="1"/>
      </xdr:nvSpPr>
      <xdr:spPr>
        <a:xfrm>
          <a:off x="19310428" y="62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104864</xdr:rowOff>
    </xdr:from>
    <xdr:to>
      <xdr:col>98</xdr:col>
      <xdr:colOff>38100</xdr:colOff>
      <xdr:row>38</xdr:row>
      <xdr:rowOff>35013</xdr:rowOff>
    </xdr:to>
    <xdr:sp macro="" textlink="">
      <xdr:nvSpPr>
        <xdr:cNvPr id="760" name="楕円 759"/>
        <xdr:cNvSpPr/>
      </xdr:nvSpPr>
      <xdr:spPr>
        <a:xfrm>
          <a:off x="18605500" y="6448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51541</xdr:rowOff>
    </xdr:from>
    <xdr:ext cx="469744" cy="259045"/>
    <xdr:sp macro="" textlink="">
      <xdr:nvSpPr>
        <xdr:cNvPr id="761" name="テキスト ボックス 760"/>
        <xdr:cNvSpPr txBox="1"/>
      </xdr:nvSpPr>
      <xdr:spPr>
        <a:xfrm>
          <a:off x="18421428" y="622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140615</xdr:rowOff>
    </xdr:from>
    <xdr:to>
      <xdr:col>116</xdr:col>
      <xdr:colOff>63500</xdr:colOff>
      <xdr:row>58</xdr:row>
      <xdr:rowOff>141415</xdr:rowOff>
    </xdr:to>
    <xdr:cxnSp macro="">
      <xdr:nvCxnSpPr>
        <xdr:cNvPr id="790" name="直線コネクタ 789"/>
        <xdr:cNvCxnSpPr/>
      </xdr:nvCxnSpPr>
      <xdr:spPr>
        <a:xfrm>
          <a:off x="21323300" y="1008471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140233</xdr:rowOff>
    </xdr:from>
    <xdr:to>
      <xdr:col>111</xdr:col>
      <xdr:colOff>177800</xdr:colOff>
      <xdr:row>58</xdr:row>
      <xdr:rowOff>140615</xdr:rowOff>
    </xdr:to>
    <xdr:cxnSp macro="">
      <xdr:nvCxnSpPr>
        <xdr:cNvPr id="793" name="直線コネクタ 792"/>
        <xdr:cNvCxnSpPr/>
      </xdr:nvCxnSpPr>
      <xdr:spPr>
        <a:xfrm>
          <a:off x="20434300" y="1008433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140233</xdr:rowOff>
    </xdr:from>
    <xdr:to>
      <xdr:col>107</xdr:col>
      <xdr:colOff>50800</xdr:colOff>
      <xdr:row>58</xdr:row>
      <xdr:rowOff>146139</xdr:rowOff>
    </xdr:to>
    <xdr:cxnSp macro="">
      <xdr:nvCxnSpPr>
        <xdr:cNvPr id="796" name="直線コネクタ 795"/>
        <xdr:cNvCxnSpPr/>
      </xdr:nvCxnSpPr>
      <xdr:spPr>
        <a:xfrm flipV="1">
          <a:off x="19545300" y="10084333"/>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131508</xdr:rowOff>
    </xdr:from>
    <xdr:to>
      <xdr:col>102</xdr:col>
      <xdr:colOff>114300</xdr:colOff>
      <xdr:row>58</xdr:row>
      <xdr:rowOff>146139</xdr:rowOff>
    </xdr:to>
    <xdr:cxnSp macro="">
      <xdr:nvCxnSpPr>
        <xdr:cNvPr id="799" name="直線コネクタ 798"/>
        <xdr:cNvCxnSpPr/>
      </xdr:nvCxnSpPr>
      <xdr:spPr>
        <a:xfrm>
          <a:off x="18656300" y="1007560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90615</xdr:rowOff>
    </xdr:from>
    <xdr:to>
      <xdr:col>116</xdr:col>
      <xdr:colOff>114300</xdr:colOff>
      <xdr:row>59</xdr:row>
      <xdr:rowOff>20765</xdr:rowOff>
    </xdr:to>
    <xdr:sp macro="" textlink="">
      <xdr:nvSpPr>
        <xdr:cNvPr id="809" name="楕円 808"/>
        <xdr:cNvSpPr/>
      </xdr:nvSpPr>
      <xdr:spPr>
        <a:xfrm>
          <a:off x="22110700" y="10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5542</xdr:rowOff>
    </xdr:from>
    <xdr:ext cx="469744" cy="259045"/>
    <xdr:sp macro="" textlink="">
      <xdr:nvSpPr>
        <xdr:cNvPr id="810" name="貸付金該当値テキスト"/>
        <xdr:cNvSpPr txBox="1"/>
      </xdr:nvSpPr>
      <xdr:spPr>
        <a:xfrm>
          <a:off x="22212300" y="99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89815</xdr:rowOff>
    </xdr:from>
    <xdr:to>
      <xdr:col>112</xdr:col>
      <xdr:colOff>38100</xdr:colOff>
      <xdr:row>59</xdr:row>
      <xdr:rowOff>19965</xdr:rowOff>
    </xdr:to>
    <xdr:sp macro="" textlink="">
      <xdr:nvSpPr>
        <xdr:cNvPr id="811" name="楕円 810"/>
        <xdr:cNvSpPr/>
      </xdr:nvSpPr>
      <xdr:spPr>
        <a:xfrm>
          <a:off x="21272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11092</xdr:rowOff>
    </xdr:from>
    <xdr:ext cx="469744" cy="259045"/>
    <xdr:sp macro="" textlink="">
      <xdr:nvSpPr>
        <xdr:cNvPr id="812" name="テキスト ボックス 811"/>
        <xdr:cNvSpPr txBox="1"/>
      </xdr:nvSpPr>
      <xdr:spPr>
        <a:xfrm>
          <a:off x="21088428" y="101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89433</xdr:rowOff>
    </xdr:from>
    <xdr:to>
      <xdr:col>107</xdr:col>
      <xdr:colOff>101600</xdr:colOff>
      <xdr:row>59</xdr:row>
      <xdr:rowOff>19583</xdr:rowOff>
    </xdr:to>
    <xdr:sp macro="" textlink="">
      <xdr:nvSpPr>
        <xdr:cNvPr id="813" name="楕円 812"/>
        <xdr:cNvSpPr/>
      </xdr:nvSpPr>
      <xdr:spPr>
        <a:xfrm>
          <a:off x="20383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10710</xdr:rowOff>
    </xdr:from>
    <xdr:ext cx="469744" cy="259045"/>
    <xdr:sp macro="" textlink="">
      <xdr:nvSpPr>
        <xdr:cNvPr id="814" name="テキスト ボックス 813"/>
        <xdr:cNvSpPr txBox="1"/>
      </xdr:nvSpPr>
      <xdr:spPr>
        <a:xfrm>
          <a:off x="20199428" y="1012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95339</xdr:rowOff>
    </xdr:from>
    <xdr:to>
      <xdr:col>102</xdr:col>
      <xdr:colOff>165100</xdr:colOff>
      <xdr:row>59</xdr:row>
      <xdr:rowOff>25489</xdr:rowOff>
    </xdr:to>
    <xdr:sp macro="" textlink="">
      <xdr:nvSpPr>
        <xdr:cNvPr id="815" name="楕円 814"/>
        <xdr:cNvSpPr/>
      </xdr:nvSpPr>
      <xdr:spPr>
        <a:xfrm>
          <a:off x="19494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16616</xdr:rowOff>
    </xdr:from>
    <xdr:ext cx="469744" cy="259045"/>
    <xdr:sp macro="" textlink="">
      <xdr:nvSpPr>
        <xdr:cNvPr id="816" name="テキスト ボックス 815"/>
        <xdr:cNvSpPr txBox="1"/>
      </xdr:nvSpPr>
      <xdr:spPr>
        <a:xfrm>
          <a:off x="19310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80708</xdr:rowOff>
    </xdr:from>
    <xdr:to>
      <xdr:col>98</xdr:col>
      <xdr:colOff>38100</xdr:colOff>
      <xdr:row>59</xdr:row>
      <xdr:rowOff>10858</xdr:rowOff>
    </xdr:to>
    <xdr:sp macro="" textlink="">
      <xdr:nvSpPr>
        <xdr:cNvPr id="817" name="楕円 816"/>
        <xdr:cNvSpPr/>
      </xdr:nvSpPr>
      <xdr:spPr>
        <a:xfrm>
          <a:off x="18605500" y="10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1985</xdr:rowOff>
    </xdr:from>
    <xdr:ext cx="469744" cy="259045"/>
    <xdr:sp macro="" textlink="">
      <xdr:nvSpPr>
        <xdr:cNvPr id="818" name="テキスト ボックス 817"/>
        <xdr:cNvSpPr txBox="1"/>
      </xdr:nvSpPr>
      <xdr:spPr>
        <a:xfrm>
          <a:off x="18421428" y="101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91760</xdr:rowOff>
    </xdr:from>
    <xdr:to>
      <xdr:col>116</xdr:col>
      <xdr:colOff>63500</xdr:colOff>
      <xdr:row>75</xdr:row>
      <xdr:rowOff>109296</xdr:rowOff>
    </xdr:to>
    <xdr:cxnSp macro="">
      <xdr:nvCxnSpPr>
        <xdr:cNvPr id="850" name="直線コネクタ 849"/>
        <xdr:cNvCxnSpPr/>
      </xdr:nvCxnSpPr>
      <xdr:spPr>
        <a:xfrm>
          <a:off x="21323300" y="12264710"/>
          <a:ext cx="838200" cy="70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91760</xdr:rowOff>
    </xdr:from>
    <xdr:to>
      <xdr:col>111</xdr:col>
      <xdr:colOff>177800</xdr:colOff>
      <xdr:row>71</xdr:row>
      <xdr:rowOff>156976</xdr:rowOff>
    </xdr:to>
    <xdr:cxnSp macro="">
      <xdr:nvCxnSpPr>
        <xdr:cNvPr id="853" name="直線コネクタ 852"/>
        <xdr:cNvCxnSpPr/>
      </xdr:nvCxnSpPr>
      <xdr:spPr>
        <a:xfrm flipV="1">
          <a:off x="20434300" y="12264710"/>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156976</xdr:rowOff>
    </xdr:from>
    <xdr:to>
      <xdr:col>107</xdr:col>
      <xdr:colOff>50800</xdr:colOff>
      <xdr:row>72</xdr:row>
      <xdr:rowOff>59330</xdr:rowOff>
    </xdr:to>
    <xdr:cxnSp macro="">
      <xdr:nvCxnSpPr>
        <xdr:cNvPr id="856" name="直線コネクタ 855"/>
        <xdr:cNvCxnSpPr/>
      </xdr:nvCxnSpPr>
      <xdr:spPr>
        <a:xfrm flipV="1">
          <a:off x="19545300" y="12329926"/>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59330</xdr:rowOff>
    </xdr:from>
    <xdr:to>
      <xdr:col>102</xdr:col>
      <xdr:colOff>114300</xdr:colOff>
      <xdr:row>72</xdr:row>
      <xdr:rowOff>166022</xdr:rowOff>
    </xdr:to>
    <xdr:cxnSp macro="">
      <xdr:nvCxnSpPr>
        <xdr:cNvPr id="859" name="直線コネクタ 858"/>
        <xdr:cNvCxnSpPr/>
      </xdr:nvCxnSpPr>
      <xdr:spPr>
        <a:xfrm flipV="1">
          <a:off x="18656300" y="12403730"/>
          <a:ext cx="889000" cy="1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58496</xdr:rowOff>
    </xdr:from>
    <xdr:to>
      <xdr:col>116</xdr:col>
      <xdr:colOff>114300</xdr:colOff>
      <xdr:row>75</xdr:row>
      <xdr:rowOff>160096</xdr:rowOff>
    </xdr:to>
    <xdr:sp macro="" textlink="">
      <xdr:nvSpPr>
        <xdr:cNvPr id="869" name="楕円 868"/>
        <xdr:cNvSpPr/>
      </xdr:nvSpPr>
      <xdr:spPr>
        <a:xfrm>
          <a:off x="221107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36923</xdr:rowOff>
    </xdr:from>
    <xdr:ext cx="534377" cy="259045"/>
    <xdr:sp macro="" textlink="">
      <xdr:nvSpPr>
        <xdr:cNvPr id="870" name="繰出金該当値テキスト"/>
        <xdr:cNvSpPr txBox="1"/>
      </xdr:nvSpPr>
      <xdr:spPr>
        <a:xfrm>
          <a:off x="22212300" y="12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40960</xdr:rowOff>
    </xdr:from>
    <xdr:to>
      <xdr:col>112</xdr:col>
      <xdr:colOff>38100</xdr:colOff>
      <xdr:row>71</xdr:row>
      <xdr:rowOff>142560</xdr:rowOff>
    </xdr:to>
    <xdr:sp macro="" textlink="">
      <xdr:nvSpPr>
        <xdr:cNvPr id="871" name="楕円 870"/>
        <xdr:cNvSpPr/>
      </xdr:nvSpPr>
      <xdr:spPr>
        <a:xfrm>
          <a:off x="21272500" y="122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159087</xdr:rowOff>
    </xdr:from>
    <xdr:ext cx="534377" cy="259045"/>
    <xdr:sp macro="" textlink="">
      <xdr:nvSpPr>
        <xdr:cNvPr id="872" name="テキスト ボックス 871"/>
        <xdr:cNvSpPr txBox="1"/>
      </xdr:nvSpPr>
      <xdr:spPr>
        <a:xfrm>
          <a:off x="21056111" y="119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106176</xdr:rowOff>
    </xdr:from>
    <xdr:to>
      <xdr:col>107</xdr:col>
      <xdr:colOff>101600</xdr:colOff>
      <xdr:row>72</xdr:row>
      <xdr:rowOff>36326</xdr:rowOff>
    </xdr:to>
    <xdr:sp macro="" textlink="">
      <xdr:nvSpPr>
        <xdr:cNvPr id="873" name="楕円 872"/>
        <xdr:cNvSpPr/>
      </xdr:nvSpPr>
      <xdr:spPr>
        <a:xfrm>
          <a:off x="20383500" y="122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52853</xdr:rowOff>
    </xdr:from>
    <xdr:ext cx="534377" cy="259045"/>
    <xdr:sp macro="" textlink="">
      <xdr:nvSpPr>
        <xdr:cNvPr id="874" name="テキスト ボックス 873"/>
        <xdr:cNvSpPr txBox="1"/>
      </xdr:nvSpPr>
      <xdr:spPr>
        <a:xfrm>
          <a:off x="20167111" y="120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8530</xdr:rowOff>
    </xdr:from>
    <xdr:to>
      <xdr:col>102</xdr:col>
      <xdr:colOff>165100</xdr:colOff>
      <xdr:row>72</xdr:row>
      <xdr:rowOff>110130</xdr:rowOff>
    </xdr:to>
    <xdr:sp macro="" textlink="">
      <xdr:nvSpPr>
        <xdr:cNvPr id="875" name="楕円 874"/>
        <xdr:cNvSpPr/>
      </xdr:nvSpPr>
      <xdr:spPr>
        <a:xfrm>
          <a:off x="19494500" y="123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126657</xdr:rowOff>
    </xdr:from>
    <xdr:ext cx="534377" cy="259045"/>
    <xdr:sp macro="" textlink="">
      <xdr:nvSpPr>
        <xdr:cNvPr id="876" name="テキスト ボックス 875"/>
        <xdr:cNvSpPr txBox="1"/>
      </xdr:nvSpPr>
      <xdr:spPr>
        <a:xfrm>
          <a:off x="19278111" y="121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115222</xdr:rowOff>
    </xdr:from>
    <xdr:to>
      <xdr:col>98</xdr:col>
      <xdr:colOff>38100</xdr:colOff>
      <xdr:row>73</xdr:row>
      <xdr:rowOff>45372</xdr:rowOff>
    </xdr:to>
    <xdr:sp macro="" textlink="">
      <xdr:nvSpPr>
        <xdr:cNvPr id="877" name="楕円 876"/>
        <xdr:cNvSpPr/>
      </xdr:nvSpPr>
      <xdr:spPr>
        <a:xfrm>
          <a:off x="18605500" y="12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61899</xdr:rowOff>
    </xdr:from>
    <xdr:ext cx="534377" cy="259045"/>
    <xdr:sp macro="" textlink="">
      <xdr:nvSpPr>
        <xdr:cNvPr id="878" name="テキスト ボックス 877"/>
        <xdr:cNvSpPr txBox="1"/>
      </xdr:nvSpPr>
      <xdr:spPr>
        <a:xfrm>
          <a:off x="18389111" y="122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年度は、特別定額給付金給付事業等の新型コロナウイルス感染症対策事業を実施したため、歳出決算総額は、住民一人当たり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642,662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経費ごとでは、ほとんどの費目で類似団体を下回っており補助費等、普通建設事業費、積立金においてのみ、類似団体を上回る数値となっている。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補助費等では、新型コロナウイルス感染症対策として実施した特別定額給付金給付事業の影響により、類似団体と同様に前年度と比べて大幅増となった。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普通建設事業費では、新庁舎建設工事による総務費の増が主な要因となっている。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では、例年モーターボート競走事業会計から収益金として繰入れているものに加えて、追加で繰入れを行った分について、新たに設置したボートレースまちづくり基金への積立を行ったことにより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今後は、新庁舎建設事業を始めとする公共施設の更新整備による普通建設事業費の増、それに係る市債の償還に伴い公債費の増加が見込まれる。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101752</xdr:rowOff>
    </xdr:from>
    <xdr:to>
      <xdr:col>24</xdr:col>
      <xdr:colOff>63500</xdr:colOff>
      <xdr:row>35</xdr:row>
      <xdr:rowOff>110439</xdr:rowOff>
    </xdr:to>
    <xdr:cxnSp macro="">
      <xdr:nvCxnSpPr>
        <xdr:cNvPr id="59" name="直線コネクタ 58"/>
        <xdr:cNvCxnSpPr/>
      </xdr:nvCxnSpPr>
      <xdr:spPr>
        <a:xfrm flipV="1">
          <a:off x="3797300" y="610250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110439</xdr:rowOff>
    </xdr:from>
    <xdr:to>
      <xdr:col>19</xdr:col>
      <xdr:colOff>177800</xdr:colOff>
      <xdr:row>35</xdr:row>
      <xdr:rowOff>148844</xdr:rowOff>
    </xdr:to>
    <xdr:cxnSp macro="">
      <xdr:nvCxnSpPr>
        <xdr:cNvPr id="62" name="直線コネクタ 61"/>
        <xdr:cNvCxnSpPr/>
      </xdr:nvCxnSpPr>
      <xdr:spPr>
        <a:xfrm flipV="1">
          <a:off x="2908300" y="611118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148844</xdr:rowOff>
    </xdr:from>
    <xdr:to>
      <xdr:col>15</xdr:col>
      <xdr:colOff>50800</xdr:colOff>
      <xdr:row>35</xdr:row>
      <xdr:rowOff>156616</xdr:rowOff>
    </xdr:to>
    <xdr:cxnSp macro="">
      <xdr:nvCxnSpPr>
        <xdr:cNvPr id="65" name="直線コネクタ 64"/>
        <xdr:cNvCxnSpPr/>
      </xdr:nvCxnSpPr>
      <xdr:spPr>
        <a:xfrm flipV="1">
          <a:off x="2019300" y="614959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84836</xdr:rowOff>
    </xdr:from>
    <xdr:to>
      <xdr:col>10</xdr:col>
      <xdr:colOff>114300</xdr:colOff>
      <xdr:row>35</xdr:row>
      <xdr:rowOff>156616</xdr:rowOff>
    </xdr:to>
    <xdr:cxnSp macro="">
      <xdr:nvCxnSpPr>
        <xdr:cNvPr id="68" name="直線コネクタ 67"/>
        <xdr:cNvCxnSpPr/>
      </xdr:nvCxnSpPr>
      <xdr:spPr>
        <a:xfrm>
          <a:off x="1130300" y="6085586"/>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50952</xdr:rowOff>
    </xdr:from>
    <xdr:to>
      <xdr:col>24</xdr:col>
      <xdr:colOff>114300</xdr:colOff>
      <xdr:row>35</xdr:row>
      <xdr:rowOff>152552</xdr:rowOff>
    </xdr:to>
    <xdr:sp macro="" textlink="">
      <xdr:nvSpPr>
        <xdr:cNvPr id="78" name="楕円 77"/>
        <xdr:cNvSpPr/>
      </xdr:nvSpPr>
      <xdr:spPr>
        <a:xfrm>
          <a:off x="45847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73829</xdr:rowOff>
    </xdr:from>
    <xdr:ext cx="469744" cy="259045"/>
    <xdr:sp macro="" textlink="">
      <xdr:nvSpPr>
        <xdr:cNvPr id="79" name="議会費該当値テキスト"/>
        <xdr:cNvSpPr txBox="1"/>
      </xdr:nvSpPr>
      <xdr:spPr>
        <a:xfrm>
          <a:off x="4686300" y="59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59639</xdr:rowOff>
    </xdr:from>
    <xdr:to>
      <xdr:col>20</xdr:col>
      <xdr:colOff>38100</xdr:colOff>
      <xdr:row>35</xdr:row>
      <xdr:rowOff>161239</xdr:rowOff>
    </xdr:to>
    <xdr:sp macro="" textlink="">
      <xdr:nvSpPr>
        <xdr:cNvPr id="80" name="楕円 79"/>
        <xdr:cNvSpPr/>
      </xdr:nvSpPr>
      <xdr:spPr>
        <a:xfrm>
          <a:off x="3746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152366</xdr:rowOff>
    </xdr:from>
    <xdr:ext cx="469744" cy="259045"/>
    <xdr:sp macro="" textlink="">
      <xdr:nvSpPr>
        <xdr:cNvPr id="81" name="テキスト ボックス 80"/>
        <xdr:cNvSpPr txBox="1"/>
      </xdr:nvSpPr>
      <xdr:spPr>
        <a:xfrm>
          <a:off x="3562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98044</xdr:rowOff>
    </xdr:from>
    <xdr:to>
      <xdr:col>15</xdr:col>
      <xdr:colOff>101600</xdr:colOff>
      <xdr:row>36</xdr:row>
      <xdr:rowOff>28194</xdr:rowOff>
    </xdr:to>
    <xdr:sp macro="" textlink="">
      <xdr:nvSpPr>
        <xdr:cNvPr id="82" name="楕円 81"/>
        <xdr:cNvSpPr/>
      </xdr:nvSpPr>
      <xdr:spPr>
        <a:xfrm>
          <a:off x="2857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19321</xdr:rowOff>
    </xdr:from>
    <xdr:ext cx="469744" cy="259045"/>
    <xdr:sp macro="" textlink="">
      <xdr:nvSpPr>
        <xdr:cNvPr id="83" name="テキスト ボックス 82"/>
        <xdr:cNvSpPr txBox="1"/>
      </xdr:nvSpPr>
      <xdr:spPr>
        <a:xfrm>
          <a:off x="2673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105816</xdr:rowOff>
    </xdr:from>
    <xdr:to>
      <xdr:col>10</xdr:col>
      <xdr:colOff>165100</xdr:colOff>
      <xdr:row>36</xdr:row>
      <xdr:rowOff>35966</xdr:rowOff>
    </xdr:to>
    <xdr:sp macro="" textlink="">
      <xdr:nvSpPr>
        <xdr:cNvPr id="84" name="楕円 83"/>
        <xdr:cNvSpPr/>
      </xdr:nvSpPr>
      <xdr:spPr>
        <a:xfrm>
          <a:off x="1968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27093</xdr:rowOff>
    </xdr:from>
    <xdr:ext cx="469744" cy="259045"/>
    <xdr:sp macro="" textlink="">
      <xdr:nvSpPr>
        <xdr:cNvPr id="85" name="テキスト ボックス 84"/>
        <xdr:cNvSpPr txBox="1"/>
      </xdr:nvSpPr>
      <xdr:spPr>
        <a:xfrm>
          <a:off x="1784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34036</xdr:rowOff>
    </xdr:from>
    <xdr:to>
      <xdr:col>6</xdr:col>
      <xdr:colOff>38100</xdr:colOff>
      <xdr:row>35</xdr:row>
      <xdr:rowOff>135636</xdr:rowOff>
    </xdr:to>
    <xdr:sp macro="" textlink="">
      <xdr:nvSpPr>
        <xdr:cNvPr id="86" name="楕円 85"/>
        <xdr:cNvSpPr/>
      </xdr:nvSpPr>
      <xdr:spPr>
        <a:xfrm>
          <a:off x="107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126763</xdr:rowOff>
    </xdr:from>
    <xdr:ext cx="469744" cy="259045"/>
    <xdr:sp macro="" textlink="">
      <xdr:nvSpPr>
        <xdr:cNvPr id="87" name="テキスト ボックス 86"/>
        <xdr:cNvSpPr txBox="1"/>
      </xdr:nvSpPr>
      <xdr:spPr>
        <a:xfrm>
          <a:off x="895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25122</xdr:rowOff>
    </xdr:from>
    <xdr:to>
      <xdr:col>24</xdr:col>
      <xdr:colOff>63500</xdr:colOff>
      <xdr:row>58</xdr:row>
      <xdr:rowOff>60616</xdr:rowOff>
    </xdr:to>
    <xdr:cxnSp macro="">
      <xdr:nvCxnSpPr>
        <xdr:cNvPr id="116" name="直線コネクタ 115"/>
        <xdr:cNvCxnSpPr/>
      </xdr:nvCxnSpPr>
      <xdr:spPr>
        <a:xfrm flipV="1">
          <a:off x="3797300" y="9111972"/>
          <a:ext cx="838200" cy="89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166682</xdr:rowOff>
    </xdr:from>
    <xdr:to>
      <xdr:col>19</xdr:col>
      <xdr:colOff>177800</xdr:colOff>
      <xdr:row>58</xdr:row>
      <xdr:rowOff>60616</xdr:rowOff>
    </xdr:to>
    <xdr:cxnSp macro="">
      <xdr:nvCxnSpPr>
        <xdr:cNvPr id="119" name="直線コネクタ 118"/>
        <xdr:cNvCxnSpPr/>
      </xdr:nvCxnSpPr>
      <xdr:spPr>
        <a:xfrm>
          <a:off x="2908300" y="9939332"/>
          <a:ext cx="889000" cy="6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166682</xdr:rowOff>
    </xdr:from>
    <xdr:to>
      <xdr:col>15</xdr:col>
      <xdr:colOff>50800</xdr:colOff>
      <xdr:row>58</xdr:row>
      <xdr:rowOff>14808</xdr:rowOff>
    </xdr:to>
    <xdr:cxnSp macro="">
      <xdr:nvCxnSpPr>
        <xdr:cNvPr id="122" name="直線コネクタ 121"/>
        <xdr:cNvCxnSpPr/>
      </xdr:nvCxnSpPr>
      <xdr:spPr>
        <a:xfrm flipV="1">
          <a:off x="2019300" y="9939332"/>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8331</xdr:rowOff>
    </xdr:from>
    <xdr:to>
      <xdr:col>10</xdr:col>
      <xdr:colOff>114300</xdr:colOff>
      <xdr:row>58</xdr:row>
      <xdr:rowOff>14808</xdr:rowOff>
    </xdr:to>
    <xdr:cxnSp macro="">
      <xdr:nvCxnSpPr>
        <xdr:cNvPr id="125" name="直線コネクタ 124"/>
        <xdr:cNvCxnSpPr/>
      </xdr:nvCxnSpPr>
      <xdr:spPr>
        <a:xfrm>
          <a:off x="1130300" y="995243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145772</xdr:rowOff>
    </xdr:from>
    <xdr:to>
      <xdr:col>24</xdr:col>
      <xdr:colOff>114300</xdr:colOff>
      <xdr:row>53</xdr:row>
      <xdr:rowOff>75922</xdr:rowOff>
    </xdr:to>
    <xdr:sp macro="" textlink="">
      <xdr:nvSpPr>
        <xdr:cNvPr id="135" name="楕円 134"/>
        <xdr:cNvSpPr/>
      </xdr:nvSpPr>
      <xdr:spPr>
        <a:xfrm>
          <a:off x="4584700" y="90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168649</xdr:rowOff>
    </xdr:from>
    <xdr:ext cx="599010" cy="259045"/>
    <xdr:sp macro="" textlink="">
      <xdr:nvSpPr>
        <xdr:cNvPr id="136" name="総務費該当値テキスト"/>
        <xdr:cNvSpPr txBox="1"/>
      </xdr:nvSpPr>
      <xdr:spPr>
        <a:xfrm>
          <a:off x="4686300" y="891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9816</xdr:rowOff>
    </xdr:from>
    <xdr:to>
      <xdr:col>20</xdr:col>
      <xdr:colOff>38100</xdr:colOff>
      <xdr:row>58</xdr:row>
      <xdr:rowOff>111416</xdr:rowOff>
    </xdr:to>
    <xdr:sp macro="" textlink="">
      <xdr:nvSpPr>
        <xdr:cNvPr id="137" name="楕円 136"/>
        <xdr:cNvSpPr/>
      </xdr:nvSpPr>
      <xdr:spPr>
        <a:xfrm>
          <a:off x="3746500" y="99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102543</xdr:rowOff>
    </xdr:from>
    <xdr:ext cx="534377" cy="259045"/>
    <xdr:sp macro="" textlink="">
      <xdr:nvSpPr>
        <xdr:cNvPr id="138" name="テキスト ボックス 137"/>
        <xdr:cNvSpPr txBox="1"/>
      </xdr:nvSpPr>
      <xdr:spPr>
        <a:xfrm>
          <a:off x="3530111" y="100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115882</xdr:rowOff>
    </xdr:from>
    <xdr:to>
      <xdr:col>15</xdr:col>
      <xdr:colOff>101600</xdr:colOff>
      <xdr:row>58</xdr:row>
      <xdr:rowOff>46032</xdr:rowOff>
    </xdr:to>
    <xdr:sp macro="" textlink="">
      <xdr:nvSpPr>
        <xdr:cNvPr id="139" name="楕円 138"/>
        <xdr:cNvSpPr/>
      </xdr:nvSpPr>
      <xdr:spPr>
        <a:xfrm>
          <a:off x="2857500" y="98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37159</xdr:rowOff>
    </xdr:from>
    <xdr:ext cx="534377" cy="259045"/>
    <xdr:sp macro="" textlink="">
      <xdr:nvSpPr>
        <xdr:cNvPr id="140" name="テキスト ボックス 139"/>
        <xdr:cNvSpPr txBox="1"/>
      </xdr:nvSpPr>
      <xdr:spPr>
        <a:xfrm>
          <a:off x="2641111" y="99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135458</xdr:rowOff>
    </xdr:from>
    <xdr:to>
      <xdr:col>10</xdr:col>
      <xdr:colOff>165100</xdr:colOff>
      <xdr:row>58</xdr:row>
      <xdr:rowOff>65608</xdr:rowOff>
    </xdr:to>
    <xdr:sp macro="" textlink="">
      <xdr:nvSpPr>
        <xdr:cNvPr id="141" name="楕円 140"/>
        <xdr:cNvSpPr/>
      </xdr:nvSpPr>
      <xdr:spPr>
        <a:xfrm>
          <a:off x="1968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56735</xdr:rowOff>
    </xdr:from>
    <xdr:ext cx="534377" cy="259045"/>
    <xdr:sp macro="" textlink="">
      <xdr:nvSpPr>
        <xdr:cNvPr id="142" name="テキスト ボックス 141"/>
        <xdr:cNvSpPr txBox="1"/>
      </xdr:nvSpPr>
      <xdr:spPr>
        <a:xfrm>
          <a:off x="1752111" y="100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128981</xdr:rowOff>
    </xdr:from>
    <xdr:to>
      <xdr:col>6</xdr:col>
      <xdr:colOff>38100</xdr:colOff>
      <xdr:row>58</xdr:row>
      <xdr:rowOff>59131</xdr:rowOff>
    </xdr:to>
    <xdr:sp macro="" textlink="">
      <xdr:nvSpPr>
        <xdr:cNvPr id="143" name="楕円 142"/>
        <xdr:cNvSpPr/>
      </xdr:nvSpPr>
      <xdr:spPr>
        <a:xfrm>
          <a:off x="1079500" y="99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50258</xdr:rowOff>
    </xdr:from>
    <xdr:ext cx="534377" cy="259045"/>
    <xdr:sp macro="" textlink="">
      <xdr:nvSpPr>
        <xdr:cNvPr id="144" name="テキスト ボックス 143"/>
        <xdr:cNvSpPr txBox="1"/>
      </xdr:nvSpPr>
      <xdr:spPr>
        <a:xfrm>
          <a:off x="863111" y="99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164878</xdr:rowOff>
    </xdr:from>
    <xdr:to>
      <xdr:col>24</xdr:col>
      <xdr:colOff>63500</xdr:colOff>
      <xdr:row>77</xdr:row>
      <xdr:rowOff>59962</xdr:rowOff>
    </xdr:to>
    <xdr:cxnSp macro="">
      <xdr:nvCxnSpPr>
        <xdr:cNvPr id="176" name="直線コネクタ 175"/>
        <xdr:cNvCxnSpPr/>
      </xdr:nvCxnSpPr>
      <xdr:spPr>
        <a:xfrm flipV="1">
          <a:off x="3797300" y="13195078"/>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59962</xdr:rowOff>
    </xdr:from>
    <xdr:to>
      <xdr:col>19</xdr:col>
      <xdr:colOff>177800</xdr:colOff>
      <xdr:row>77</xdr:row>
      <xdr:rowOff>71152</xdr:rowOff>
    </xdr:to>
    <xdr:cxnSp macro="">
      <xdr:nvCxnSpPr>
        <xdr:cNvPr id="179" name="直線コネクタ 178"/>
        <xdr:cNvCxnSpPr/>
      </xdr:nvCxnSpPr>
      <xdr:spPr>
        <a:xfrm flipV="1">
          <a:off x="2908300" y="13261612"/>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66199</xdr:rowOff>
    </xdr:from>
    <xdr:to>
      <xdr:col>15</xdr:col>
      <xdr:colOff>50800</xdr:colOff>
      <xdr:row>77</xdr:row>
      <xdr:rowOff>71152</xdr:rowOff>
    </xdr:to>
    <xdr:cxnSp macro="">
      <xdr:nvCxnSpPr>
        <xdr:cNvPr id="182" name="直線コネクタ 181"/>
        <xdr:cNvCxnSpPr/>
      </xdr:nvCxnSpPr>
      <xdr:spPr>
        <a:xfrm>
          <a:off x="2019300" y="1326784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66199</xdr:rowOff>
    </xdr:from>
    <xdr:to>
      <xdr:col>10</xdr:col>
      <xdr:colOff>114300</xdr:colOff>
      <xdr:row>77</xdr:row>
      <xdr:rowOff>156018</xdr:rowOff>
    </xdr:to>
    <xdr:cxnSp macro="">
      <xdr:nvCxnSpPr>
        <xdr:cNvPr id="185" name="直線コネクタ 184"/>
        <xdr:cNvCxnSpPr/>
      </xdr:nvCxnSpPr>
      <xdr:spPr>
        <a:xfrm flipV="1">
          <a:off x="1130300" y="13267849"/>
          <a:ext cx="889000" cy="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114078</xdr:rowOff>
    </xdr:from>
    <xdr:to>
      <xdr:col>24</xdr:col>
      <xdr:colOff>114300</xdr:colOff>
      <xdr:row>77</xdr:row>
      <xdr:rowOff>44228</xdr:rowOff>
    </xdr:to>
    <xdr:sp macro="" textlink="">
      <xdr:nvSpPr>
        <xdr:cNvPr id="195" name="楕円 194"/>
        <xdr:cNvSpPr/>
      </xdr:nvSpPr>
      <xdr:spPr>
        <a:xfrm>
          <a:off x="4584700" y="131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92505</xdr:rowOff>
    </xdr:from>
    <xdr:ext cx="599010" cy="259045"/>
    <xdr:sp macro="" textlink="">
      <xdr:nvSpPr>
        <xdr:cNvPr id="196" name="民生費該当値テキスト"/>
        <xdr:cNvSpPr txBox="1"/>
      </xdr:nvSpPr>
      <xdr:spPr>
        <a:xfrm>
          <a:off x="4686300" y="1312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9162</xdr:rowOff>
    </xdr:from>
    <xdr:to>
      <xdr:col>20</xdr:col>
      <xdr:colOff>38100</xdr:colOff>
      <xdr:row>77</xdr:row>
      <xdr:rowOff>110762</xdr:rowOff>
    </xdr:to>
    <xdr:sp macro="" textlink="">
      <xdr:nvSpPr>
        <xdr:cNvPr id="197" name="楕円 196"/>
        <xdr:cNvSpPr/>
      </xdr:nvSpPr>
      <xdr:spPr>
        <a:xfrm>
          <a:off x="3746500" y="132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101889</xdr:rowOff>
    </xdr:from>
    <xdr:ext cx="599010" cy="259045"/>
    <xdr:sp macro="" textlink="">
      <xdr:nvSpPr>
        <xdr:cNvPr id="198" name="テキスト ボックス 197"/>
        <xdr:cNvSpPr txBox="1"/>
      </xdr:nvSpPr>
      <xdr:spPr>
        <a:xfrm>
          <a:off x="3497795" y="1330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20352</xdr:rowOff>
    </xdr:from>
    <xdr:to>
      <xdr:col>15</xdr:col>
      <xdr:colOff>101600</xdr:colOff>
      <xdr:row>77</xdr:row>
      <xdr:rowOff>121952</xdr:rowOff>
    </xdr:to>
    <xdr:sp macro="" textlink="">
      <xdr:nvSpPr>
        <xdr:cNvPr id="199" name="楕円 198"/>
        <xdr:cNvSpPr/>
      </xdr:nvSpPr>
      <xdr:spPr>
        <a:xfrm>
          <a:off x="2857500" y="13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113079</xdr:rowOff>
    </xdr:from>
    <xdr:ext cx="599010" cy="259045"/>
    <xdr:sp macro="" textlink="">
      <xdr:nvSpPr>
        <xdr:cNvPr id="200" name="テキスト ボックス 199"/>
        <xdr:cNvSpPr txBox="1"/>
      </xdr:nvSpPr>
      <xdr:spPr>
        <a:xfrm>
          <a:off x="2608795" y="1331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15399</xdr:rowOff>
    </xdr:from>
    <xdr:to>
      <xdr:col>10</xdr:col>
      <xdr:colOff>165100</xdr:colOff>
      <xdr:row>77</xdr:row>
      <xdr:rowOff>116999</xdr:rowOff>
    </xdr:to>
    <xdr:sp macro="" textlink="">
      <xdr:nvSpPr>
        <xdr:cNvPr id="201" name="楕円 200"/>
        <xdr:cNvSpPr/>
      </xdr:nvSpPr>
      <xdr:spPr>
        <a:xfrm>
          <a:off x="1968500" y="132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108126</xdr:rowOff>
    </xdr:from>
    <xdr:ext cx="599010" cy="259045"/>
    <xdr:sp macro="" textlink="">
      <xdr:nvSpPr>
        <xdr:cNvPr id="202" name="テキスト ボックス 201"/>
        <xdr:cNvSpPr txBox="1"/>
      </xdr:nvSpPr>
      <xdr:spPr>
        <a:xfrm>
          <a:off x="1719795" y="133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105218</xdr:rowOff>
    </xdr:from>
    <xdr:to>
      <xdr:col>6</xdr:col>
      <xdr:colOff>38100</xdr:colOff>
      <xdr:row>78</xdr:row>
      <xdr:rowOff>35368</xdr:rowOff>
    </xdr:to>
    <xdr:sp macro="" textlink="">
      <xdr:nvSpPr>
        <xdr:cNvPr id="203" name="楕円 202"/>
        <xdr:cNvSpPr/>
      </xdr:nvSpPr>
      <xdr:spPr>
        <a:xfrm>
          <a:off x="1079500" y="133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26495</xdr:rowOff>
    </xdr:from>
    <xdr:ext cx="599010" cy="259045"/>
    <xdr:sp macro="" textlink="">
      <xdr:nvSpPr>
        <xdr:cNvPr id="204" name="テキスト ボックス 203"/>
        <xdr:cNvSpPr txBox="1"/>
      </xdr:nvSpPr>
      <xdr:spPr>
        <a:xfrm>
          <a:off x="830795" y="1339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34384</xdr:rowOff>
    </xdr:from>
    <xdr:to>
      <xdr:col>24</xdr:col>
      <xdr:colOff>63500</xdr:colOff>
      <xdr:row>97</xdr:row>
      <xdr:rowOff>66297</xdr:rowOff>
    </xdr:to>
    <xdr:cxnSp macro="">
      <xdr:nvCxnSpPr>
        <xdr:cNvPr id="233" name="直線コネクタ 232"/>
        <xdr:cNvCxnSpPr/>
      </xdr:nvCxnSpPr>
      <xdr:spPr>
        <a:xfrm flipV="1">
          <a:off x="3797300" y="16665034"/>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66297</xdr:rowOff>
    </xdr:from>
    <xdr:to>
      <xdr:col>19</xdr:col>
      <xdr:colOff>177800</xdr:colOff>
      <xdr:row>97</xdr:row>
      <xdr:rowOff>78915</xdr:rowOff>
    </xdr:to>
    <xdr:cxnSp macro="">
      <xdr:nvCxnSpPr>
        <xdr:cNvPr id="236" name="直線コネクタ 235"/>
        <xdr:cNvCxnSpPr/>
      </xdr:nvCxnSpPr>
      <xdr:spPr>
        <a:xfrm flipV="1">
          <a:off x="2908300" y="1669694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78915</xdr:rowOff>
    </xdr:from>
    <xdr:to>
      <xdr:col>15</xdr:col>
      <xdr:colOff>50800</xdr:colOff>
      <xdr:row>97</xdr:row>
      <xdr:rowOff>86627</xdr:rowOff>
    </xdr:to>
    <xdr:cxnSp macro="">
      <xdr:nvCxnSpPr>
        <xdr:cNvPr id="239" name="直線コネクタ 238"/>
        <xdr:cNvCxnSpPr/>
      </xdr:nvCxnSpPr>
      <xdr:spPr>
        <a:xfrm flipV="1">
          <a:off x="2019300" y="16709565"/>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86627</xdr:rowOff>
    </xdr:from>
    <xdr:to>
      <xdr:col>10</xdr:col>
      <xdr:colOff>114300</xdr:colOff>
      <xdr:row>97</xdr:row>
      <xdr:rowOff>87762</xdr:rowOff>
    </xdr:to>
    <xdr:cxnSp macro="">
      <xdr:nvCxnSpPr>
        <xdr:cNvPr id="242" name="直線コネクタ 241"/>
        <xdr:cNvCxnSpPr/>
      </xdr:nvCxnSpPr>
      <xdr:spPr>
        <a:xfrm flipV="1">
          <a:off x="1130300" y="16717277"/>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155034</xdr:rowOff>
    </xdr:from>
    <xdr:to>
      <xdr:col>24</xdr:col>
      <xdr:colOff>114300</xdr:colOff>
      <xdr:row>97</xdr:row>
      <xdr:rowOff>85184</xdr:rowOff>
    </xdr:to>
    <xdr:sp macro="" textlink="">
      <xdr:nvSpPr>
        <xdr:cNvPr id="252" name="楕円 251"/>
        <xdr:cNvSpPr/>
      </xdr:nvSpPr>
      <xdr:spPr>
        <a:xfrm>
          <a:off x="4584700" y="166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6461</xdr:rowOff>
    </xdr:from>
    <xdr:ext cx="534377" cy="259045"/>
    <xdr:sp macro="" textlink="">
      <xdr:nvSpPr>
        <xdr:cNvPr id="253" name="衛生費該当値テキスト"/>
        <xdr:cNvSpPr txBox="1"/>
      </xdr:nvSpPr>
      <xdr:spPr>
        <a:xfrm>
          <a:off x="4686300" y="164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15497</xdr:rowOff>
    </xdr:from>
    <xdr:to>
      <xdr:col>20</xdr:col>
      <xdr:colOff>38100</xdr:colOff>
      <xdr:row>97</xdr:row>
      <xdr:rowOff>117097</xdr:rowOff>
    </xdr:to>
    <xdr:sp macro="" textlink="">
      <xdr:nvSpPr>
        <xdr:cNvPr id="254" name="楕円 253"/>
        <xdr:cNvSpPr/>
      </xdr:nvSpPr>
      <xdr:spPr>
        <a:xfrm>
          <a:off x="3746500" y="166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133624</xdr:rowOff>
    </xdr:from>
    <xdr:ext cx="534377" cy="259045"/>
    <xdr:sp macro="" textlink="">
      <xdr:nvSpPr>
        <xdr:cNvPr id="255" name="テキスト ボックス 254"/>
        <xdr:cNvSpPr txBox="1"/>
      </xdr:nvSpPr>
      <xdr:spPr>
        <a:xfrm>
          <a:off x="3530111" y="164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28115</xdr:rowOff>
    </xdr:from>
    <xdr:to>
      <xdr:col>15</xdr:col>
      <xdr:colOff>101600</xdr:colOff>
      <xdr:row>97</xdr:row>
      <xdr:rowOff>129715</xdr:rowOff>
    </xdr:to>
    <xdr:sp macro="" textlink="">
      <xdr:nvSpPr>
        <xdr:cNvPr id="256" name="楕円 255"/>
        <xdr:cNvSpPr/>
      </xdr:nvSpPr>
      <xdr:spPr>
        <a:xfrm>
          <a:off x="2857500" y="166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146242</xdr:rowOff>
    </xdr:from>
    <xdr:ext cx="534377" cy="259045"/>
    <xdr:sp macro="" textlink="">
      <xdr:nvSpPr>
        <xdr:cNvPr id="257" name="テキスト ボックス 256"/>
        <xdr:cNvSpPr txBox="1"/>
      </xdr:nvSpPr>
      <xdr:spPr>
        <a:xfrm>
          <a:off x="2641111" y="164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35827</xdr:rowOff>
    </xdr:from>
    <xdr:to>
      <xdr:col>10</xdr:col>
      <xdr:colOff>165100</xdr:colOff>
      <xdr:row>97</xdr:row>
      <xdr:rowOff>137427</xdr:rowOff>
    </xdr:to>
    <xdr:sp macro="" textlink="">
      <xdr:nvSpPr>
        <xdr:cNvPr id="258" name="楕円 257"/>
        <xdr:cNvSpPr/>
      </xdr:nvSpPr>
      <xdr:spPr>
        <a:xfrm>
          <a:off x="19685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153954</xdr:rowOff>
    </xdr:from>
    <xdr:ext cx="534377" cy="259045"/>
    <xdr:sp macro="" textlink="">
      <xdr:nvSpPr>
        <xdr:cNvPr id="259" name="テキスト ボックス 258"/>
        <xdr:cNvSpPr txBox="1"/>
      </xdr:nvSpPr>
      <xdr:spPr>
        <a:xfrm>
          <a:off x="1752111" y="164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36962</xdr:rowOff>
    </xdr:from>
    <xdr:to>
      <xdr:col>6</xdr:col>
      <xdr:colOff>38100</xdr:colOff>
      <xdr:row>97</xdr:row>
      <xdr:rowOff>138562</xdr:rowOff>
    </xdr:to>
    <xdr:sp macro="" textlink="">
      <xdr:nvSpPr>
        <xdr:cNvPr id="260" name="楕円 259"/>
        <xdr:cNvSpPr/>
      </xdr:nvSpPr>
      <xdr:spPr>
        <a:xfrm>
          <a:off x="1079500" y="1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155089</xdr:rowOff>
    </xdr:from>
    <xdr:ext cx="534377" cy="259045"/>
    <xdr:sp macro="" textlink="">
      <xdr:nvSpPr>
        <xdr:cNvPr id="261" name="テキスト ボックス 260"/>
        <xdr:cNvSpPr txBox="1"/>
      </xdr:nvSpPr>
      <xdr:spPr>
        <a:xfrm>
          <a:off x="863111" y="16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158502</xdr:rowOff>
    </xdr:from>
    <xdr:to>
      <xdr:col>55</xdr:col>
      <xdr:colOff>0</xdr:colOff>
      <xdr:row>37</xdr:row>
      <xdr:rowOff>159988</xdr:rowOff>
    </xdr:to>
    <xdr:cxnSp macro="">
      <xdr:nvCxnSpPr>
        <xdr:cNvPr id="286" name="直線コネクタ 285"/>
        <xdr:cNvCxnSpPr/>
      </xdr:nvCxnSpPr>
      <xdr:spPr>
        <a:xfrm>
          <a:off x="9639300" y="650215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157817</xdr:rowOff>
    </xdr:from>
    <xdr:to>
      <xdr:col>50</xdr:col>
      <xdr:colOff>114300</xdr:colOff>
      <xdr:row>37</xdr:row>
      <xdr:rowOff>158502</xdr:rowOff>
    </xdr:to>
    <xdr:cxnSp macro="">
      <xdr:nvCxnSpPr>
        <xdr:cNvPr id="289" name="直線コネクタ 288"/>
        <xdr:cNvCxnSpPr/>
      </xdr:nvCxnSpPr>
      <xdr:spPr>
        <a:xfrm>
          <a:off x="8750300" y="65014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157817</xdr:rowOff>
    </xdr:from>
    <xdr:to>
      <xdr:col>45</xdr:col>
      <xdr:colOff>177800</xdr:colOff>
      <xdr:row>37</xdr:row>
      <xdr:rowOff>167189</xdr:rowOff>
    </xdr:to>
    <xdr:cxnSp macro="">
      <xdr:nvCxnSpPr>
        <xdr:cNvPr id="292" name="直線コネクタ 291"/>
        <xdr:cNvCxnSpPr/>
      </xdr:nvCxnSpPr>
      <xdr:spPr>
        <a:xfrm flipV="1">
          <a:off x="7861300" y="6501467"/>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145986</xdr:rowOff>
    </xdr:from>
    <xdr:to>
      <xdr:col>41</xdr:col>
      <xdr:colOff>50800</xdr:colOff>
      <xdr:row>37</xdr:row>
      <xdr:rowOff>167189</xdr:rowOff>
    </xdr:to>
    <xdr:cxnSp macro="">
      <xdr:nvCxnSpPr>
        <xdr:cNvPr id="295" name="直線コネクタ 294"/>
        <xdr:cNvCxnSpPr/>
      </xdr:nvCxnSpPr>
      <xdr:spPr>
        <a:xfrm>
          <a:off x="6972300" y="6489636"/>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109188</xdr:rowOff>
    </xdr:from>
    <xdr:to>
      <xdr:col>55</xdr:col>
      <xdr:colOff>50800</xdr:colOff>
      <xdr:row>38</xdr:row>
      <xdr:rowOff>39339</xdr:rowOff>
    </xdr:to>
    <xdr:sp macro="" textlink="">
      <xdr:nvSpPr>
        <xdr:cNvPr id="305" name="楕円 304"/>
        <xdr:cNvSpPr/>
      </xdr:nvSpPr>
      <xdr:spPr>
        <a:xfrm>
          <a:off x="10426700" y="6452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107702</xdr:rowOff>
    </xdr:from>
    <xdr:to>
      <xdr:col>50</xdr:col>
      <xdr:colOff>165100</xdr:colOff>
      <xdr:row>38</xdr:row>
      <xdr:rowOff>37852</xdr:rowOff>
    </xdr:to>
    <xdr:sp macro="" textlink="">
      <xdr:nvSpPr>
        <xdr:cNvPr id="307" name="楕円 306"/>
        <xdr:cNvSpPr/>
      </xdr:nvSpPr>
      <xdr:spPr>
        <a:xfrm>
          <a:off x="9588500" y="64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28980</xdr:rowOff>
    </xdr:from>
    <xdr:ext cx="378565" cy="259045"/>
    <xdr:sp macro="" textlink="">
      <xdr:nvSpPr>
        <xdr:cNvPr id="308" name="テキスト ボックス 307"/>
        <xdr:cNvSpPr txBox="1"/>
      </xdr:nvSpPr>
      <xdr:spPr>
        <a:xfrm>
          <a:off x="9450017" y="65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107017</xdr:rowOff>
    </xdr:from>
    <xdr:to>
      <xdr:col>46</xdr:col>
      <xdr:colOff>38100</xdr:colOff>
      <xdr:row>38</xdr:row>
      <xdr:rowOff>37167</xdr:rowOff>
    </xdr:to>
    <xdr:sp macro="" textlink="">
      <xdr:nvSpPr>
        <xdr:cNvPr id="309" name="楕円 308"/>
        <xdr:cNvSpPr/>
      </xdr:nvSpPr>
      <xdr:spPr>
        <a:xfrm>
          <a:off x="8699500" y="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28294</xdr:rowOff>
    </xdr:from>
    <xdr:ext cx="378565" cy="259045"/>
    <xdr:sp macro="" textlink="">
      <xdr:nvSpPr>
        <xdr:cNvPr id="310" name="テキスト ボックス 309"/>
        <xdr:cNvSpPr txBox="1"/>
      </xdr:nvSpPr>
      <xdr:spPr>
        <a:xfrm>
          <a:off x="8561017" y="654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116389</xdr:rowOff>
    </xdr:from>
    <xdr:to>
      <xdr:col>41</xdr:col>
      <xdr:colOff>101600</xdr:colOff>
      <xdr:row>38</xdr:row>
      <xdr:rowOff>46539</xdr:rowOff>
    </xdr:to>
    <xdr:sp macro="" textlink="">
      <xdr:nvSpPr>
        <xdr:cNvPr id="311" name="楕円 310"/>
        <xdr:cNvSpPr/>
      </xdr:nvSpPr>
      <xdr:spPr>
        <a:xfrm>
          <a:off x="7810500" y="64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37666</xdr:rowOff>
    </xdr:from>
    <xdr:ext cx="378565" cy="259045"/>
    <xdr:sp macro="" textlink="">
      <xdr:nvSpPr>
        <xdr:cNvPr id="312" name="テキスト ボックス 311"/>
        <xdr:cNvSpPr txBox="1"/>
      </xdr:nvSpPr>
      <xdr:spPr>
        <a:xfrm>
          <a:off x="7672017" y="655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95186</xdr:rowOff>
    </xdr:from>
    <xdr:to>
      <xdr:col>36</xdr:col>
      <xdr:colOff>165100</xdr:colOff>
      <xdr:row>38</xdr:row>
      <xdr:rowOff>25336</xdr:rowOff>
    </xdr:to>
    <xdr:sp macro="" textlink="">
      <xdr:nvSpPr>
        <xdr:cNvPr id="313" name="楕円 312"/>
        <xdr:cNvSpPr/>
      </xdr:nvSpPr>
      <xdr:spPr>
        <a:xfrm>
          <a:off x="6921500" y="6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16463</xdr:rowOff>
    </xdr:from>
    <xdr:ext cx="378565" cy="259045"/>
    <xdr:sp macro="" textlink="">
      <xdr:nvSpPr>
        <xdr:cNvPr id="314" name="テキスト ボックス 313"/>
        <xdr:cNvSpPr txBox="1"/>
      </xdr:nvSpPr>
      <xdr:spPr>
        <a:xfrm>
          <a:off x="6783017" y="6531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118952</xdr:rowOff>
    </xdr:from>
    <xdr:to>
      <xdr:col>55</xdr:col>
      <xdr:colOff>0</xdr:colOff>
      <xdr:row>57</xdr:row>
      <xdr:rowOff>166510</xdr:rowOff>
    </xdr:to>
    <xdr:cxnSp macro="">
      <xdr:nvCxnSpPr>
        <xdr:cNvPr id="341" name="直線コネクタ 340"/>
        <xdr:cNvCxnSpPr/>
      </xdr:nvCxnSpPr>
      <xdr:spPr>
        <a:xfrm>
          <a:off x="9639300" y="9891602"/>
          <a:ext cx="8382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118952</xdr:rowOff>
    </xdr:from>
    <xdr:to>
      <xdr:col>50</xdr:col>
      <xdr:colOff>114300</xdr:colOff>
      <xdr:row>57</xdr:row>
      <xdr:rowOff>155601</xdr:rowOff>
    </xdr:to>
    <xdr:cxnSp macro="">
      <xdr:nvCxnSpPr>
        <xdr:cNvPr id="344" name="直線コネクタ 343"/>
        <xdr:cNvCxnSpPr/>
      </xdr:nvCxnSpPr>
      <xdr:spPr>
        <a:xfrm flipV="1">
          <a:off x="8750300" y="9891602"/>
          <a:ext cx="889000" cy="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147838</xdr:rowOff>
    </xdr:from>
    <xdr:to>
      <xdr:col>45</xdr:col>
      <xdr:colOff>177800</xdr:colOff>
      <xdr:row>57</xdr:row>
      <xdr:rowOff>155601</xdr:rowOff>
    </xdr:to>
    <xdr:cxnSp macro="">
      <xdr:nvCxnSpPr>
        <xdr:cNvPr id="347" name="直線コネクタ 346"/>
        <xdr:cNvCxnSpPr/>
      </xdr:nvCxnSpPr>
      <xdr:spPr>
        <a:xfrm>
          <a:off x="7861300" y="9920488"/>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147838</xdr:rowOff>
    </xdr:from>
    <xdr:to>
      <xdr:col>41</xdr:col>
      <xdr:colOff>50800</xdr:colOff>
      <xdr:row>58</xdr:row>
      <xdr:rowOff>8786</xdr:rowOff>
    </xdr:to>
    <xdr:cxnSp macro="">
      <xdr:nvCxnSpPr>
        <xdr:cNvPr id="350" name="直線コネクタ 349"/>
        <xdr:cNvCxnSpPr/>
      </xdr:nvCxnSpPr>
      <xdr:spPr>
        <a:xfrm flipV="1">
          <a:off x="6972300" y="9920488"/>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115710</xdr:rowOff>
    </xdr:from>
    <xdr:to>
      <xdr:col>55</xdr:col>
      <xdr:colOff>50800</xdr:colOff>
      <xdr:row>58</xdr:row>
      <xdr:rowOff>45860</xdr:rowOff>
    </xdr:to>
    <xdr:sp macro="" textlink="">
      <xdr:nvSpPr>
        <xdr:cNvPr id="360" name="楕円 359"/>
        <xdr:cNvSpPr/>
      </xdr:nvSpPr>
      <xdr:spPr>
        <a:xfrm>
          <a:off x="10426700" y="98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138587</xdr:rowOff>
    </xdr:from>
    <xdr:ext cx="534377" cy="259045"/>
    <xdr:sp macro="" textlink="">
      <xdr:nvSpPr>
        <xdr:cNvPr id="361" name="農林水産業費該当値テキスト"/>
        <xdr:cNvSpPr txBox="1"/>
      </xdr:nvSpPr>
      <xdr:spPr>
        <a:xfrm>
          <a:off x="10528300" y="97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68152</xdr:rowOff>
    </xdr:from>
    <xdr:to>
      <xdr:col>50</xdr:col>
      <xdr:colOff>165100</xdr:colOff>
      <xdr:row>57</xdr:row>
      <xdr:rowOff>169752</xdr:rowOff>
    </xdr:to>
    <xdr:sp macro="" textlink="">
      <xdr:nvSpPr>
        <xdr:cNvPr id="362" name="楕円 361"/>
        <xdr:cNvSpPr/>
      </xdr:nvSpPr>
      <xdr:spPr>
        <a:xfrm>
          <a:off x="9588500" y="9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14829</xdr:rowOff>
    </xdr:from>
    <xdr:ext cx="534377" cy="259045"/>
    <xdr:sp macro="" textlink="">
      <xdr:nvSpPr>
        <xdr:cNvPr id="363" name="テキスト ボックス 362"/>
        <xdr:cNvSpPr txBox="1"/>
      </xdr:nvSpPr>
      <xdr:spPr>
        <a:xfrm>
          <a:off x="9372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104801</xdr:rowOff>
    </xdr:from>
    <xdr:to>
      <xdr:col>46</xdr:col>
      <xdr:colOff>38100</xdr:colOff>
      <xdr:row>58</xdr:row>
      <xdr:rowOff>34951</xdr:rowOff>
    </xdr:to>
    <xdr:sp macro="" textlink="">
      <xdr:nvSpPr>
        <xdr:cNvPr id="364" name="楕円 363"/>
        <xdr:cNvSpPr/>
      </xdr:nvSpPr>
      <xdr:spPr>
        <a:xfrm>
          <a:off x="8699500" y="98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51478</xdr:rowOff>
    </xdr:from>
    <xdr:ext cx="534377" cy="259045"/>
    <xdr:sp macro="" textlink="">
      <xdr:nvSpPr>
        <xdr:cNvPr id="365" name="テキスト ボックス 364"/>
        <xdr:cNvSpPr txBox="1"/>
      </xdr:nvSpPr>
      <xdr:spPr>
        <a:xfrm>
          <a:off x="8483111" y="96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97038</xdr:rowOff>
    </xdr:from>
    <xdr:to>
      <xdr:col>41</xdr:col>
      <xdr:colOff>101600</xdr:colOff>
      <xdr:row>58</xdr:row>
      <xdr:rowOff>27188</xdr:rowOff>
    </xdr:to>
    <xdr:sp macro="" textlink="">
      <xdr:nvSpPr>
        <xdr:cNvPr id="366" name="楕円 365"/>
        <xdr:cNvSpPr/>
      </xdr:nvSpPr>
      <xdr:spPr>
        <a:xfrm>
          <a:off x="7810500" y="98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43715</xdr:rowOff>
    </xdr:from>
    <xdr:ext cx="534377" cy="259045"/>
    <xdr:sp macro="" textlink="">
      <xdr:nvSpPr>
        <xdr:cNvPr id="367" name="テキスト ボックス 366"/>
        <xdr:cNvSpPr txBox="1"/>
      </xdr:nvSpPr>
      <xdr:spPr>
        <a:xfrm>
          <a:off x="7594111" y="96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129436</xdr:rowOff>
    </xdr:from>
    <xdr:to>
      <xdr:col>36</xdr:col>
      <xdr:colOff>165100</xdr:colOff>
      <xdr:row>58</xdr:row>
      <xdr:rowOff>59586</xdr:rowOff>
    </xdr:to>
    <xdr:sp macro="" textlink="">
      <xdr:nvSpPr>
        <xdr:cNvPr id="368" name="楕円 367"/>
        <xdr:cNvSpPr/>
      </xdr:nvSpPr>
      <xdr:spPr>
        <a:xfrm>
          <a:off x="6921500" y="99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76113</xdr:rowOff>
    </xdr:from>
    <xdr:ext cx="534377" cy="259045"/>
    <xdr:sp macro="" textlink="">
      <xdr:nvSpPr>
        <xdr:cNvPr id="369" name="テキスト ボックス 368"/>
        <xdr:cNvSpPr txBox="1"/>
      </xdr:nvSpPr>
      <xdr:spPr>
        <a:xfrm>
          <a:off x="6705111" y="96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67165</xdr:rowOff>
    </xdr:from>
    <xdr:to>
      <xdr:col>55</xdr:col>
      <xdr:colOff>0</xdr:colOff>
      <xdr:row>76</xdr:row>
      <xdr:rowOff>143655</xdr:rowOff>
    </xdr:to>
    <xdr:cxnSp macro="">
      <xdr:nvCxnSpPr>
        <xdr:cNvPr id="396" name="直線コネクタ 395"/>
        <xdr:cNvCxnSpPr/>
      </xdr:nvCxnSpPr>
      <xdr:spPr>
        <a:xfrm flipV="1">
          <a:off x="9639300" y="13097365"/>
          <a:ext cx="8382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140500</xdr:rowOff>
    </xdr:from>
    <xdr:to>
      <xdr:col>50</xdr:col>
      <xdr:colOff>114300</xdr:colOff>
      <xdr:row>76</xdr:row>
      <xdr:rowOff>143655</xdr:rowOff>
    </xdr:to>
    <xdr:cxnSp macro="">
      <xdr:nvCxnSpPr>
        <xdr:cNvPr id="399" name="直線コネクタ 398"/>
        <xdr:cNvCxnSpPr/>
      </xdr:nvCxnSpPr>
      <xdr:spPr>
        <a:xfrm>
          <a:off x="8750300" y="13170700"/>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140500</xdr:rowOff>
    </xdr:from>
    <xdr:to>
      <xdr:col>45</xdr:col>
      <xdr:colOff>177800</xdr:colOff>
      <xdr:row>77</xdr:row>
      <xdr:rowOff>60787</xdr:rowOff>
    </xdr:to>
    <xdr:cxnSp macro="">
      <xdr:nvCxnSpPr>
        <xdr:cNvPr id="402" name="直線コネクタ 401"/>
        <xdr:cNvCxnSpPr/>
      </xdr:nvCxnSpPr>
      <xdr:spPr>
        <a:xfrm flipV="1">
          <a:off x="7861300" y="13170700"/>
          <a:ext cx="889000" cy="9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60787</xdr:rowOff>
    </xdr:from>
    <xdr:to>
      <xdr:col>41</xdr:col>
      <xdr:colOff>50800</xdr:colOff>
      <xdr:row>77</xdr:row>
      <xdr:rowOff>122898</xdr:rowOff>
    </xdr:to>
    <xdr:cxnSp macro="">
      <xdr:nvCxnSpPr>
        <xdr:cNvPr id="405" name="直線コネクタ 404"/>
        <xdr:cNvCxnSpPr/>
      </xdr:nvCxnSpPr>
      <xdr:spPr>
        <a:xfrm flipV="1">
          <a:off x="6972300" y="13262437"/>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16365</xdr:rowOff>
    </xdr:from>
    <xdr:to>
      <xdr:col>55</xdr:col>
      <xdr:colOff>50800</xdr:colOff>
      <xdr:row>76</xdr:row>
      <xdr:rowOff>117965</xdr:rowOff>
    </xdr:to>
    <xdr:sp macro="" textlink="">
      <xdr:nvSpPr>
        <xdr:cNvPr id="415" name="楕円 414"/>
        <xdr:cNvSpPr/>
      </xdr:nvSpPr>
      <xdr:spPr>
        <a:xfrm>
          <a:off x="10426700" y="130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166242</xdr:rowOff>
    </xdr:from>
    <xdr:ext cx="534377" cy="259045"/>
    <xdr:sp macro="" textlink="">
      <xdr:nvSpPr>
        <xdr:cNvPr id="416" name="商工費該当値テキスト"/>
        <xdr:cNvSpPr txBox="1"/>
      </xdr:nvSpPr>
      <xdr:spPr>
        <a:xfrm>
          <a:off x="10528300" y="130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92855</xdr:rowOff>
    </xdr:from>
    <xdr:to>
      <xdr:col>50</xdr:col>
      <xdr:colOff>165100</xdr:colOff>
      <xdr:row>77</xdr:row>
      <xdr:rowOff>23005</xdr:rowOff>
    </xdr:to>
    <xdr:sp macro="" textlink="">
      <xdr:nvSpPr>
        <xdr:cNvPr id="417" name="楕円 416"/>
        <xdr:cNvSpPr/>
      </xdr:nvSpPr>
      <xdr:spPr>
        <a:xfrm>
          <a:off x="9588500" y="131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39532</xdr:rowOff>
    </xdr:from>
    <xdr:ext cx="534377" cy="259045"/>
    <xdr:sp macro="" textlink="">
      <xdr:nvSpPr>
        <xdr:cNvPr id="418" name="テキスト ボックス 417"/>
        <xdr:cNvSpPr txBox="1"/>
      </xdr:nvSpPr>
      <xdr:spPr>
        <a:xfrm>
          <a:off x="9372111" y="128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89700</xdr:rowOff>
    </xdr:from>
    <xdr:to>
      <xdr:col>46</xdr:col>
      <xdr:colOff>38100</xdr:colOff>
      <xdr:row>77</xdr:row>
      <xdr:rowOff>19850</xdr:rowOff>
    </xdr:to>
    <xdr:sp macro="" textlink="">
      <xdr:nvSpPr>
        <xdr:cNvPr id="419" name="楕円 418"/>
        <xdr:cNvSpPr/>
      </xdr:nvSpPr>
      <xdr:spPr>
        <a:xfrm>
          <a:off x="8699500" y="131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36377</xdr:rowOff>
    </xdr:from>
    <xdr:ext cx="534377" cy="259045"/>
    <xdr:sp macro="" textlink="">
      <xdr:nvSpPr>
        <xdr:cNvPr id="420" name="テキスト ボックス 419"/>
        <xdr:cNvSpPr txBox="1"/>
      </xdr:nvSpPr>
      <xdr:spPr>
        <a:xfrm>
          <a:off x="8483111" y="128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9987</xdr:rowOff>
    </xdr:from>
    <xdr:to>
      <xdr:col>41</xdr:col>
      <xdr:colOff>101600</xdr:colOff>
      <xdr:row>77</xdr:row>
      <xdr:rowOff>111587</xdr:rowOff>
    </xdr:to>
    <xdr:sp macro="" textlink="">
      <xdr:nvSpPr>
        <xdr:cNvPr id="421" name="楕円 420"/>
        <xdr:cNvSpPr/>
      </xdr:nvSpPr>
      <xdr:spPr>
        <a:xfrm>
          <a:off x="78105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102714</xdr:rowOff>
    </xdr:from>
    <xdr:ext cx="534377" cy="259045"/>
    <xdr:sp macro="" textlink="">
      <xdr:nvSpPr>
        <xdr:cNvPr id="422" name="テキスト ボックス 421"/>
        <xdr:cNvSpPr txBox="1"/>
      </xdr:nvSpPr>
      <xdr:spPr>
        <a:xfrm>
          <a:off x="7594111" y="133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72098</xdr:rowOff>
    </xdr:from>
    <xdr:to>
      <xdr:col>36</xdr:col>
      <xdr:colOff>165100</xdr:colOff>
      <xdr:row>78</xdr:row>
      <xdr:rowOff>2248</xdr:rowOff>
    </xdr:to>
    <xdr:sp macro="" textlink="">
      <xdr:nvSpPr>
        <xdr:cNvPr id="423" name="楕円 422"/>
        <xdr:cNvSpPr/>
      </xdr:nvSpPr>
      <xdr:spPr>
        <a:xfrm>
          <a:off x="6921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164825</xdr:rowOff>
    </xdr:from>
    <xdr:ext cx="469744" cy="259045"/>
    <xdr:sp macro="" textlink="">
      <xdr:nvSpPr>
        <xdr:cNvPr id="424" name="テキスト ボックス 423"/>
        <xdr:cNvSpPr txBox="1"/>
      </xdr:nvSpPr>
      <xdr:spPr>
        <a:xfrm>
          <a:off x="6737428"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66365</xdr:rowOff>
    </xdr:from>
    <xdr:to>
      <xdr:col>55</xdr:col>
      <xdr:colOff>0</xdr:colOff>
      <xdr:row>98</xdr:row>
      <xdr:rowOff>69120</xdr:rowOff>
    </xdr:to>
    <xdr:cxnSp macro="">
      <xdr:nvCxnSpPr>
        <xdr:cNvPr id="453" name="直線コネクタ 452"/>
        <xdr:cNvCxnSpPr/>
      </xdr:nvCxnSpPr>
      <xdr:spPr>
        <a:xfrm flipV="1">
          <a:off x="9639300" y="16868465"/>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69120</xdr:rowOff>
    </xdr:from>
    <xdr:to>
      <xdr:col>50</xdr:col>
      <xdr:colOff>114300</xdr:colOff>
      <xdr:row>98</xdr:row>
      <xdr:rowOff>71554</xdr:rowOff>
    </xdr:to>
    <xdr:cxnSp macro="">
      <xdr:nvCxnSpPr>
        <xdr:cNvPr id="456" name="直線コネクタ 455"/>
        <xdr:cNvCxnSpPr/>
      </xdr:nvCxnSpPr>
      <xdr:spPr>
        <a:xfrm flipV="1">
          <a:off x="8750300" y="16871220"/>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71554</xdr:rowOff>
    </xdr:from>
    <xdr:to>
      <xdr:col>45</xdr:col>
      <xdr:colOff>177800</xdr:colOff>
      <xdr:row>98</xdr:row>
      <xdr:rowOff>87827</xdr:rowOff>
    </xdr:to>
    <xdr:cxnSp macro="">
      <xdr:nvCxnSpPr>
        <xdr:cNvPr id="459" name="直線コネクタ 458"/>
        <xdr:cNvCxnSpPr/>
      </xdr:nvCxnSpPr>
      <xdr:spPr>
        <a:xfrm flipV="1">
          <a:off x="7861300" y="16873654"/>
          <a:ext cx="8890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87827</xdr:rowOff>
    </xdr:from>
    <xdr:to>
      <xdr:col>41</xdr:col>
      <xdr:colOff>50800</xdr:colOff>
      <xdr:row>98</xdr:row>
      <xdr:rowOff>96069</xdr:rowOff>
    </xdr:to>
    <xdr:cxnSp macro="">
      <xdr:nvCxnSpPr>
        <xdr:cNvPr id="462" name="直線コネクタ 461"/>
        <xdr:cNvCxnSpPr/>
      </xdr:nvCxnSpPr>
      <xdr:spPr>
        <a:xfrm flipV="1">
          <a:off x="6972300" y="16889927"/>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15565</xdr:rowOff>
    </xdr:from>
    <xdr:to>
      <xdr:col>55</xdr:col>
      <xdr:colOff>50800</xdr:colOff>
      <xdr:row>98</xdr:row>
      <xdr:rowOff>117165</xdr:rowOff>
    </xdr:to>
    <xdr:sp macro="" textlink="">
      <xdr:nvSpPr>
        <xdr:cNvPr id="472" name="楕円 471"/>
        <xdr:cNvSpPr/>
      </xdr:nvSpPr>
      <xdr:spPr>
        <a:xfrm>
          <a:off x="10426700" y="168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18320</xdr:rowOff>
    </xdr:from>
    <xdr:to>
      <xdr:col>50</xdr:col>
      <xdr:colOff>165100</xdr:colOff>
      <xdr:row>98</xdr:row>
      <xdr:rowOff>119920</xdr:rowOff>
    </xdr:to>
    <xdr:sp macro="" textlink="">
      <xdr:nvSpPr>
        <xdr:cNvPr id="474" name="楕円 473"/>
        <xdr:cNvSpPr/>
      </xdr:nvSpPr>
      <xdr:spPr>
        <a:xfrm>
          <a:off x="9588500" y="168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111047</xdr:rowOff>
    </xdr:from>
    <xdr:ext cx="534377" cy="259045"/>
    <xdr:sp macro="" textlink="">
      <xdr:nvSpPr>
        <xdr:cNvPr id="475" name="テキスト ボックス 474"/>
        <xdr:cNvSpPr txBox="1"/>
      </xdr:nvSpPr>
      <xdr:spPr>
        <a:xfrm>
          <a:off x="9372111" y="169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20754</xdr:rowOff>
    </xdr:from>
    <xdr:to>
      <xdr:col>46</xdr:col>
      <xdr:colOff>38100</xdr:colOff>
      <xdr:row>98</xdr:row>
      <xdr:rowOff>122354</xdr:rowOff>
    </xdr:to>
    <xdr:sp macro="" textlink="">
      <xdr:nvSpPr>
        <xdr:cNvPr id="476" name="楕円 475"/>
        <xdr:cNvSpPr/>
      </xdr:nvSpPr>
      <xdr:spPr>
        <a:xfrm>
          <a:off x="8699500" y="16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113481</xdr:rowOff>
    </xdr:from>
    <xdr:ext cx="534377" cy="259045"/>
    <xdr:sp macro="" textlink="">
      <xdr:nvSpPr>
        <xdr:cNvPr id="477" name="テキスト ボックス 476"/>
        <xdr:cNvSpPr txBox="1"/>
      </xdr:nvSpPr>
      <xdr:spPr>
        <a:xfrm>
          <a:off x="8483111" y="16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37027</xdr:rowOff>
    </xdr:from>
    <xdr:to>
      <xdr:col>41</xdr:col>
      <xdr:colOff>101600</xdr:colOff>
      <xdr:row>98</xdr:row>
      <xdr:rowOff>138627</xdr:rowOff>
    </xdr:to>
    <xdr:sp macro="" textlink="">
      <xdr:nvSpPr>
        <xdr:cNvPr id="478" name="楕円 477"/>
        <xdr:cNvSpPr/>
      </xdr:nvSpPr>
      <xdr:spPr>
        <a:xfrm>
          <a:off x="7810500" y="168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129754</xdr:rowOff>
    </xdr:from>
    <xdr:ext cx="534377" cy="259045"/>
    <xdr:sp macro="" textlink="">
      <xdr:nvSpPr>
        <xdr:cNvPr id="479" name="テキスト ボックス 478"/>
        <xdr:cNvSpPr txBox="1"/>
      </xdr:nvSpPr>
      <xdr:spPr>
        <a:xfrm>
          <a:off x="7594111" y="169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45269</xdr:rowOff>
    </xdr:from>
    <xdr:to>
      <xdr:col>36</xdr:col>
      <xdr:colOff>165100</xdr:colOff>
      <xdr:row>98</xdr:row>
      <xdr:rowOff>146869</xdr:rowOff>
    </xdr:to>
    <xdr:sp macro="" textlink="">
      <xdr:nvSpPr>
        <xdr:cNvPr id="480" name="楕円 479"/>
        <xdr:cNvSpPr/>
      </xdr:nvSpPr>
      <xdr:spPr>
        <a:xfrm>
          <a:off x="6921500" y="168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137996</xdr:rowOff>
    </xdr:from>
    <xdr:ext cx="534377" cy="259045"/>
    <xdr:sp macro="" textlink="">
      <xdr:nvSpPr>
        <xdr:cNvPr id="481" name="テキスト ボックス 480"/>
        <xdr:cNvSpPr txBox="1"/>
      </xdr:nvSpPr>
      <xdr:spPr>
        <a:xfrm>
          <a:off x="6705111" y="1694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15661</xdr:rowOff>
    </xdr:from>
    <xdr:to>
      <xdr:col>85</xdr:col>
      <xdr:colOff>127000</xdr:colOff>
      <xdr:row>37</xdr:row>
      <xdr:rowOff>122418</xdr:rowOff>
    </xdr:to>
    <xdr:cxnSp macro="">
      <xdr:nvCxnSpPr>
        <xdr:cNvPr id="509" name="直線コネクタ 508"/>
        <xdr:cNvCxnSpPr/>
      </xdr:nvCxnSpPr>
      <xdr:spPr>
        <a:xfrm flipV="1">
          <a:off x="15481300" y="6359311"/>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71394</xdr:rowOff>
    </xdr:from>
    <xdr:to>
      <xdr:col>81</xdr:col>
      <xdr:colOff>50800</xdr:colOff>
      <xdr:row>37</xdr:row>
      <xdr:rowOff>122418</xdr:rowOff>
    </xdr:to>
    <xdr:cxnSp macro="">
      <xdr:nvCxnSpPr>
        <xdr:cNvPr id="512" name="直線コネクタ 511"/>
        <xdr:cNvCxnSpPr/>
      </xdr:nvCxnSpPr>
      <xdr:spPr>
        <a:xfrm>
          <a:off x="14592300" y="6415044"/>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166949</xdr:rowOff>
    </xdr:from>
    <xdr:to>
      <xdr:col>76</xdr:col>
      <xdr:colOff>114300</xdr:colOff>
      <xdr:row>37</xdr:row>
      <xdr:rowOff>71394</xdr:rowOff>
    </xdr:to>
    <xdr:cxnSp macro="">
      <xdr:nvCxnSpPr>
        <xdr:cNvPr id="515" name="直線コネクタ 514"/>
        <xdr:cNvCxnSpPr/>
      </xdr:nvCxnSpPr>
      <xdr:spPr>
        <a:xfrm>
          <a:off x="13703300" y="6339149"/>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166949</xdr:rowOff>
    </xdr:from>
    <xdr:to>
      <xdr:col>71</xdr:col>
      <xdr:colOff>177800</xdr:colOff>
      <xdr:row>38</xdr:row>
      <xdr:rowOff>22565</xdr:rowOff>
    </xdr:to>
    <xdr:cxnSp macro="">
      <xdr:nvCxnSpPr>
        <xdr:cNvPr id="518" name="直線コネクタ 517"/>
        <xdr:cNvCxnSpPr/>
      </xdr:nvCxnSpPr>
      <xdr:spPr>
        <a:xfrm flipV="1">
          <a:off x="12814300" y="6339149"/>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136311</xdr:rowOff>
    </xdr:from>
    <xdr:to>
      <xdr:col>85</xdr:col>
      <xdr:colOff>177800</xdr:colOff>
      <xdr:row>37</xdr:row>
      <xdr:rowOff>66461</xdr:rowOff>
    </xdr:to>
    <xdr:sp macro="" textlink="">
      <xdr:nvSpPr>
        <xdr:cNvPr id="528" name="楕円 527"/>
        <xdr:cNvSpPr/>
      </xdr:nvSpPr>
      <xdr:spPr>
        <a:xfrm>
          <a:off x="16268700" y="63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114738</xdr:rowOff>
    </xdr:from>
    <xdr:ext cx="534377" cy="259045"/>
    <xdr:sp macro="" textlink="">
      <xdr:nvSpPr>
        <xdr:cNvPr id="529" name="消防費該当値テキスト"/>
        <xdr:cNvSpPr txBox="1"/>
      </xdr:nvSpPr>
      <xdr:spPr>
        <a:xfrm>
          <a:off x="16370300" y="62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71618</xdr:rowOff>
    </xdr:from>
    <xdr:to>
      <xdr:col>81</xdr:col>
      <xdr:colOff>101600</xdr:colOff>
      <xdr:row>38</xdr:row>
      <xdr:rowOff>1767</xdr:rowOff>
    </xdr:to>
    <xdr:sp macro="" textlink="">
      <xdr:nvSpPr>
        <xdr:cNvPr id="530" name="楕円 529"/>
        <xdr:cNvSpPr/>
      </xdr:nvSpPr>
      <xdr:spPr>
        <a:xfrm>
          <a:off x="15430500" y="6415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164345</xdr:rowOff>
    </xdr:from>
    <xdr:ext cx="534377" cy="259045"/>
    <xdr:sp macro="" textlink="">
      <xdr:nvSpPr>
        <xdr:cNvPr id="531" name="テキスト ボックス 530"/>
        <xdr:cNvSpPr txBox="1"/>
      </xdr:nvSpPr>
      <xdr:spPr>
        <a:xfrm>
          <a:off x="15214111" y="65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20594</xdr:rowOff>
    </xdr:from>
    <xdr:to>
      <xdr:col>76</xdr:col>
      <xdr:colOff>165100</xdr:colOff>
      <xdr:row>37</xdr:row>
      <xdr:rowOff>122194</xdr:rowOff>
    </xdr:to>
    <xdr:sp macro="" textlink="">
      <xdr:nvSpPr>
        <xdr:cNvPr id="532" name="楕円 531"/>
        <xdr:cNvSpPr/>
      </xdr:nvSpPr>
      <xdr:spPr>
        <a:xfrm>
          <a:off x="14541500" y="6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113321</xdr:rowOff>
    </xdr:from>
    <xdr:ext cx="534377" cy="259045"/>
    <xdr:sp macro="" textlink="">
      <xdr:nvSpPr>
        <xdr:cNvPr id="533" name="テキスト ボックス 532"/>
        <xdr:cNvSpPr txBox="1"/>
      </xdr:nvSpPr>
      <xdr:spPr>
        <a:xfrm>
          <a:off x="14325111" y="64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116149</xdr:rowOff>
    </xdr:from>
    <xdr:to>
      <xdr:col>72</xdr:col>
      <xdr:colOff>38100</xdr:colOff>
      <xdr:row>37</xdr:row>
      <xdr:rowOff>46299</xdr:rowOff>
    </xdr:to>
    <xdr:sp macro="" textlink="">
      <xdr:nvSpPr>
        <xdr:cNvPr id="534" name="楕円 533"/>
        <xdr:cNvSpPr/>
      </xdr:nvSpPr>
      <xdr:spPr>
        <a:xfrm>
          <a:off x="13652500" y="6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62826</xdr:rowOff>
    </xdr:from>
    <xdr:ext cx="534377" cy="259045"/>
    <xdr:sp macro="" textlink="">
      <xdr:nvSpPr>
        <xdr:cNvPr id="535" name="テキスト ボックス 534"/>
        <xdr:cNvSpPr txBox="1"/>
      </xdr:nvSpPr>
      <xdr:spPr>
        <a:xfrm>
          <a:off x="13436111" y="60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143215</xdr:rowOff>
    </xdr:from>
    <xdr:to>
      <xdr:col>67</xdr:col>
      <xdr:colOff>101600</xdr:colOff>
      <xdr:row>38</xdr:row>
      <xdr:rowOff>73365</xdr:rowOff>
    </xdr:to>
    <xdr:sp macro="" textlink="">
      <xdr:nvSpPr>
        <xdr:cNvPr id="536" name="楕円 535"/>
        <xdr:cNvSpPr/>
      </xdr:nvSpPr>
      <xdr:spPr>
        <a:xfrm>
          <a:off x="12763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64492</xdr:rowOff>
    </xdr:from>
    <xdr:ext cx="534377" cy="259045"/>
    <xdr:sp macro="" textlink="">
      <xdr:nvSpPr>
        <xdr:cNvPr id="537" name="テキスト ボックス 536"/>
        <xdr:cNvSpPr txBox="1"/>
      </xdr:nvSpPr>
      <xdr:spPr>
        <a:xfrm>
          <a:off x="12547111" y="65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44031</xdr:rowOff>
    </xdr:from>
    <xdr:to>
      <xdr:col>85</xdr:col>
      <xdr:colOff>127000</xdr:colOff>
      <xdr:row>56</xdr:row>
      <xdr:rowOff>102504</xdr:rowOff>
    </xdr:to>
    <xdr:cxnSp macro="">
      <xdr:nvCxnSpPr>
        <xdr:cNvPr id="569" name="直線コネクタ 568"/>
        <xdr:cNvCxnSpPr/>
      </xdr:nvCxnSpPr>
      <xdr:spPr>
        <a:xfrm flipV="1">
          <a:off x="15481300" y="9645231"/>
          <a:ext cx="8382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102504</xdr:rowOff>
    </xdr:from>
    <xdr:to>
      <xdr:col>81</xdr:col>
      <xdr:colOff>50800</xdr:colOff>
      <xdr:row>57</xdr:row>
      <xdr:rowOff>148811</xdr:rowOff>
    </xdr:to>
    <xdr:cxnSp macro="">
      <xdr:nvCxnSpPr>
        <xdr:cNvPr id="572" name="直線コネクタ 571"/>
        <xdr:cNvCxnSpPr/>
      </xdr:nvCxnSpPr>
      <xdr:spPr>
        <a:xfrm flipV="1">
          <a:off x="14592300" y="9703704"/>
          <a:ext cx="889000" cy="2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148811</xdr:rowOff>
    </xdr:from>
    <xdr:to>
      <xdr:col>76</xdr:col>
      <xdr:colOff>114300</xdr:colOff>
      <xdr:row>58</xdr:row>
      <xdr:rowOff>42561</xdr:rowOff>
    </xdr:to>
    <xdr:cxnSp macro="">
      <xdr:nvCxnSpPr>
        <xdr:cNvPr id="575" name="直線コネクタ 574"/>
        <xdr:cNvCxnSpPr/>
      </xdr:nvCxnSpPr>
      <xdr:spPr>
        <a:xfrm flipV="1">
          <a:off x="13703300" y="9921461"/>
          <a:ext cx="889000" cy="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42561</xdr:rowOff>
    </xdr:from>
    <xdr:to>
      <xdr:col>71</xdr:col>
      <xdr:colOff>177800</xdr:colOff>
      <xdr:row>58</xdr:row>
      <xdr:rowOff>74353</xdr:rowOff>
    </xdr:to>
    <xdr:cxnSp macro="">
      <xdr:nvCxnSpPr>
        <xdr:cNvPr id="578" name="直線コネクタ 577"/>
        <xdr:cNvCxnSpPr/>
      </xdr:nvCxnSpPr>
      <xdr:spPr>
        <a:xfrm flipV="1">
          <a:off x="12814300" y="9986661"/>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164681</xdr:rowOff>
    </xdr:from>
    <xdr:to>
      <xdr:col>85</xdr:col>
      <xdr:colOff>177800</xdr:colOff>
      <xdr:row>56</xdr:row>
      <xdr:rowOff>94831</xdr:rowOff>
    </xdr:to>
    <xdr:sp macro="" textlink="">
      <xdr:nvSpPr>
        <xdr:cNvPr id="588" name="楕円 587"/>
        <xdr:cNvSpPr/>
      </xdr:nvSpPr>
      <xdr:spPr>
        <a:xfrm>
          <a:off x="16268700" y="95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143108</xdr:rowOff>
    </xdr:from>
    <xdr:ext cx="534377" cy="259045"/>
    <xdr:sp macro="" textlink="">
      <xdr:nvSpPr>
        <xdr:cNvPr id="589" name="教育費該当値テキスト"/>
        <xdr:cNvSpPr txBox="1"/>
      </xdr:nvSpPr>
      <xdr:spPr>
        <a:xfrm>
          <a:off x="16370300" y="95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51704</xdr:rowOff>
    </xdr:from>
    <xdr:to>
      <xdr:col>81</xdr:col>
      <xdr:colOff>101600</xdr:colOff>
      <xdr:row>56</xdr:row>
      <xdr:rowOff>153304</xdr:rowOff>
    </xdr:to>
    <xdr:sp macro="" textlink="">
      <xdr:nvSpPr>
        <xdr:cNvPr id="590" name="楕円 589"/>
        <xdr:cNvSpPr/>
      </xdr:nvSpPr>
      <xdr:spPr>
        <a:xfrm>
          <a:off x="15430500" y="9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144431</xdr:rowOff>
    </xdr:from>
    <xdr:ext cx="534377" cy="259045"/>
    <xdr:sp macro="" textlink="">
      <xdr:nvSpPr>
        <xdr:cNvPr id="591" name="テキスト ボックス 590"/>
        <xdr:cNvSpPr txBox="1"/>
      </xdr:nvSpPr>
      <xdr:spPr>
        <a:xfrm>
          <a:off x="15214111" y="97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98011</xdr:rowOff>
    </xdr:from>
    <xdr:to>
      <xdr:col>76</xdr:col>
      <xdr:colOff>165100</xdr:colOff>
      <xdr:row>58</xdr:row>
      <xdr:rowOff>28161</xdr:rowOff>
    </xdr:to>
    <xdr:sp macro="" textlink="">
      <xdr:nvSpPr>
        <xdr:cNvPr id="592" name="楕円 591"/>
        <xdr:cNvSpPr/>
      </xdr:nvSpPr>
      <xdr:spPr>
        <a:xfrm>
          <a:off x="14541500" y="98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19288</xdr:rowOff>
    </xdr:from>
    <xdr:ext cx="534377" cy="259045"/>
    <xdr:sp macro="" textlink="">
      <xdr:nvSpPr>
        <xdr:cNvPr id="593" name="テキスト ボックス 592"/>
        <xdr:cNvSpPr txBox="1"/>
      </xdr:nvSpPr>
      <xdr:spPr>
        <a:xfrm>
          <a:off x="14325111" y="99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163211</xdr:rowOff>
    </xdr:from>
    <xdr:to>
      <xdr:col>72</xdr:col>
      <xdr:colOff>38100</xdr:colOff>
      <xdr:row>58</xdr:row>
      <xdr:rowOff>93361</xdr:rowOff>
    </xdr:to>
    <xdr:sp macro="" textlink="">
      <xdr:nvSpPr>
        <xdr:cNvPr id="594" name="楕円 593"/>
        <xdr:cNvSpPr/>
      </xdr:nvSpPr>
      <xdr:spPr>
        <a:xfrm>
          <a:off x="13652500" y="9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84488</xdr:rowOff>
    </xdr:from>
    <xdr:ext cx="534377" cy="259045"/>
    <xdr:sp macro="" textlink="">
      <xdr:nvSpPr>
        <xdr:cNvPr id="595" name="テキスト ボックス 594"/>
        <xdr:cNvSpPr txBox="1"/>
      </xdr:nvSpPr>
      <xdr:spPr>
        <a:xfrm>
          <a:off x="13436111" y="100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23553</xdr:rowOff>
    </xdr:from>
    <xdr:to>
      <xdr:col>67</xdr:col>
      <xdr:colOff>101600</xdr:colOff>
      <xdr:row>58</xdr:row>
      <xdr:rowOff>125153</xdr:rowOff>
    </xdr:to>
    <xdr:sp macro="" textlink="">
      <xdr:nvSpPr>
        <xdr:cNvPr id="596" name="楕円 595"/>
        <xdr:cNvSpPr/>
      </xdr:nvSpPr>
      <xdr:spPr>
        <a:xfrm>
          <a:off x="12763500" y="99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116280</xdr:rowOff>
    </xdr:from>
    <xdr:ext cx="534377" cy="259045"/>
    <xdr:sp macro="" textlink="">
      <xdr:nvSpPr>
        <xdr:cNvPr id="597" name="テキスト ボックス 596"/>
        <xdr:cNvSpPr txBox="1"/>
      </xdr:nvSpPr>
      <xdr:spPr>
        <a:xfrm>
          <a:off x="12547111" y="100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41539</xdr:rowOff>
    </xdr:from>
    <xdr:to>
      <xdr:col>81</xdr:col>
      <xdr:colOff>50800</xdr:colOff>
      <xdr:row>79</xdr:row>
      <xdr:rowOff>44450</xdr:rowOff>
    </xdr:to>
    <xdr:cxnSp macro="">
      <xdr:nvCxnSpPr>
        <xdr:cNvPr id="629" name="直線コネクタ 628"/>
        <xdr:cNvCxnSpPr/>
      </xdr:nvCxnSpPr>
      <xdr:spPr>
        <a:xfrm>
          <a:off x="14592300" y="13586089"/>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31900</xdr:rowOff>
    </xdr:from>
    <xdr:to>
      <xdr:col>76</xdr:col>
      <xdr:colOff>114300</xdr:colOff>
      <xdr:row>79</xdr:row>
      <xdr:rowOff>41539</xdr:rowOff>
    </xdr:to>
    <xdr:cxnSp macro="">
      <xdr:nvCxnSpPr>
        <xdr:cNvPr id="632" name="直線コネクタ 631"/>
        <xdr:cNvCxnSpPr/>
      </xdr:nvCxnSpPr>
      <xdr:spPr>
        <a:xfrm>
          <a:off x="13703300" y="13576450"/>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31900</xdr:rowOff>
    </xdr:from>
    <xdr:to>
      <xdr:col>71</xdr:col>
      <xdr:colOff>177800</xdr:colOff>
      <xdr:row>79</xdr:row>
      <xdr:rowOff>44450</xdr:rowOff>
    </xdr:to>
    <xdr:cxnSp macro="">
      <xdr:nvCxnSpPr>
        <xdr:cNvPr id="635" name="直線コネクタ 634"/>
        <xdr:cNvCxnSpPr/>
      </xdr:nvCxnSpPr>
      <xdr:spPr>
        <a:xfrm flipV="1">
          <a:off x="12814300" y="13576450"/>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7" name="テキスト ボックス 636"/>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162189</xdr:rowOff>
    </xdr:from>
    <xdr:to>
      <xdr:col>76</xdr:col>
      <xdr:colOff>165100</xdr:colOff>
      <xdr:row>79</xdr:row>
      <xdr:rowOff>92339</xdr:rowOff>
    </xdr:to>
    <xdr:sp macro="" textlink="">
      <xdr:nvSpPr>
        <xdr:cNvPr id="649" name="楕円 648"/>
        <xdr:cNvSpPr/>
      </xdr:nvSpPr>
      <xdr:spPr>
        <a:xfrm>
          <a:off x="14541500" y="135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83466</xdr:rowOff>
    </xdr:from>
    <xdr:ext cx="378565" cy="259045"/>
    <xdr:sp macro="" textlink="">
      <xdr:nvSpPr>
        <xdr:cNvPr id="650" name="テキスト ボックス 649"/>
        <xdr:cNvSpPr txBox="1"/>
      </xdr:nvSpPr>
      <xdr:spPr>
        <a:xfrm>
          <a:off x="14403017" y="1362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152550</xdr:rowOff>
    </xdr:from>
    <xdr:to>
      <xdr:col>72</xdr:col>
      <xdr:colOff>38100</xdr:colOff>
      <xdr:row>79</xdr:row>
      <xdr:rowOff>82700</xdr:rowOff>
    </xdr:to>
    <xdr:sp macro="" textlink="">
      <xdr:nvSpPr>
        <xdr:cNvPr id="651" name="楕円 650"/>
        <xdr:cNvSpPr/>
      </xdr:nvSpPr>
      <xdr:spPr>
        <a:xfrm>
          <a:off x="13652500" y="135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99227</xdr:rowOff>
    </xdr:from>
    <xdr:ext cx="469744" cy="259045"/>
    <xdr:sp macro="" textlink="">
      <xdr:nvSpPr>
        <xdr:cNvPr id="652" name="テキスト ボックス 651"/>
        <xdr:cNvSpPr txBox="1"/>
      </xdr:nvSpPr>
      <xdr:spPr>
        <a:xfrm>
          <a:off x="13468428" y="133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60737</xdr:rowOff>
    </xdr:from>
    <xdr:to>
      <xdr:col>85</xdr:col>
      <xdr:colOff>127000</xdr:colOff>
      <xdr:row>95</xdr:row>
      <xdr:rowOff>62052</xdr:rowOff>
    </xdr:to>
    <xdr:cxnSp macro="">
      <xdr:nvCxnSpPr>
        <xdr:cNvPr id="683" name="直線コネクタ 682"/>
        <xdr:cNvCxnSpPr/>
      </xdr:nvCxnSpPr>
      <xdr:spPr>
        <a:xfrm>
          <a:off x="15481300" y="16348487"/>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49785</xdr:rowOff>
    </xdr:from>
    <xdr:to>
      <xdr:col>81</xdr:col>
      <xdr:colOff>50800</xdr:colOff>
      <xdr:row>95</xdr:row>
      <xdr:rowOff>60737</xdr:rowOff>
    </xdr:to>
    <xdr:cxnSp macro="">
      <xdr:nvCxnSpPr>
        <xdr:cNvPr id="686" name="直線コネクタ 685"/>
        <xdr:cNvCxnSpPr/>
      </xdr:nvCxnSpPr>
      <xdr:spPr>
        <a:xfrm>
          <a:off x="14592300" y="16337535"/>
          <a:ext cx="8890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18886</xdr:rowOff>
    </xdr:from>
    <xdr:to>
      <xdr:col>76</xdr:col>
      <xdr:colOff>114300</xdr:colOff>
      <xdr:row>95</xdr:row>
      <xdr:rowOff>49785</xdr:rowOff>
    </xdr:to>
    <xdr:cxnSp macro="">
      <xdr:nvCxnSpPr>
        <xdr:cNvPr id="689" name="直線コネクタ 688"/>
        <xdr:cNvCxnSpPr/>
      </xdr:nvCxnSpPr>
      <xdr:spPr>
        <a:xfrm>
          <a:off x="13703300" y="16306636"/>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18886</xdr:rowOff>
    </xdr:from>
    <xdr:to>
      <xdr:col>71</xdr:col>
      <xdr:colOff>177800</xdr:colOff>
      <xdr:row>95</xdr:row>
      <xdr:rowOff>47498</xdr:rowOff>
    </xdr:to>
    <xdr:cxnSp macro="">
      <xdr:nvCxnSpPr>
        <xdr:cNvPr id="692" name="直線コネクタ 691"/>
        <xdr:cNvCxnSpPr/>
      </xdr:nvCxnSpPr>
      <xdr:spPr>
        <a:xfrm flipV="1">
          <a:off x="12814300" y="16306636"/>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11252</xdr:rowOff>
    </xdr:from>
    <xdr:to>
      <xdr:col>85</xdr:col>
      <xdr:colOff>177800</xdr:colOff>
      <xdr:row>95</xdr:row>
      <xdr:rowOff>112852</xdr:rowOff>
    </xdr:to>
    <xdr:sp macro="" textlink="">
      <xdr:nvSpPr>
        <xdr:cNvPr id="702" name="楕円 701"/>
        <xdr:cNvSpPr/>
      </xdr:nvSpPr>
      <xdr:spPr>
        <a:xfrm>
          <a:off x="16268700" y="162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161129</xdr:rowOff>
    </xdr:from>
    <xdr:ext cx="534377" cy="259045"/>
    <xdr:sp macro="" textlink="">
      <xdr:nvSpPr>
        <xdr:cNvPr id="703" name="公債費該当値テキスト"/>
        <xdr:cNvSpPr txBox="1"/>
      </xdr:nvSpPr>
      <xdr:spPr>
        <a:xfrm>
          <a:off x="16370300"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9937</xdr:rowOff>
    </xdr:from>
    <xdr:to>
      <xdr:col>81</xdr:col>
      <xdr:colOff>101600</xdr:colOff>
      <xdr:row>95</xdr:row>
      <xdr:rowOff>111537</xdr:rowOff>
    </xdr:to>
    <xdr:sp macro="" textlink="">
      <xdr:nvSpPr>
        <xdr:cNvPr id="704" name="楕円 703"/>
        <xdr:cNvSpPr/>
      </xdr:nvSpPr>
      <xdr:spPr>
        <a:xfrm>
          <a:off x="15430500" y="162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102664</xdr:rowOff>
    </xdr:from>
    <xdr:ext cx="534377" cy="259045"/>
    <xdr:sp macro="" textlink="">
      <xdr:nvSpPr>
        <xdr:cNvPr id="705" name="テキスト ボックス 704"/>
        <xdr:cNvSpPr txBox="1"/>
      </xdr:nvSpPr>
      <xdr:spPr>
        <a:xfrm>
          <a:off x="15214111" y="1639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170435</xdr:rowOff>
    </xdr:from>
    <xdr:to>
      <xdr:col>76</xdr:col>
      <xdr:colOff>165100</xdr:colOff>
      <xdr:row>95</xdr:row>
      <xdr:rowOff>100585</xdr:rowOff>
    </xdr:to>
    <xdr:sp macro="" textlink="">
      <xdr:nvSpPr>
        <xdr:cNvPr id="706" name="楕円 705"/>
        <xdr:cNvSpPr/>
      </xdr:nvSpPr>
      <xdr:spPr>
        <a:xfrm>
          <a:off x="14541500" y="16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91712</xdr:rowOff>
    </xdr:from>
    <xdr:ext cx="534377" cy="259045"/>
    <xdr:sp macro="" textlink="">
      <xdr:nvSpPr>
        <xdr:cNvPr id="707" name="テキスト ボックス 706"/>
        <xdr:cNvSpPr txBox="1"/>
      </xdr:nvSpPr>
      <xdr:spPr>
        <a:xfrm>
          <a:off x="14325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139536</xdr:rowOff>
    </xdr:from>
    <xdr:to>
      <xdr:col>72</xdr:col>
      <xdr:colOff>38100</xdr:colOff>
      <xdr:row>95</xdr:row>
      <xdr:rowOff>69686</xdr:rowOff>
    </xdr:to>
    <xdr:sp macro="" textlink="">
      <xdr:nvSpPr>
        <xdr:cNvPr id="708" name="楕円 707"/>
        <xdr:cNvSpPr/>
      </xdr:nvSpPr>
      <xdr:spPr>
        <a:xfrm>
          <a:off x="13652500" y="162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60813</xdr:rowOff>
    </xdr:from>
    <xdr:ext cx="534377" cy="259045"/>
    <xdr:sp macro="" textlink="">
      <xdr:nvSpPr>
        <xdr:cNvPr id="709" name="テキスト ボックス 708"/>
        <xdr:cNvSpPr txBox="1"/>
      </xdr:nvSpPr>
      <xdr:spPr>
        <a:xfrm>
          <a:off x="13436111" y="163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168148</xdr:rowOff>
    </xdr:from>
    <xdr:to>
      <xdr:col>67</xdr:col>
      <xdr:colOff>101600</xdr:colOff>
      <xdr:row>95</xdr:row>
      <xdr:rowOff>98298</xdr:rowOff>
    </xdr:to>
    <xdr:sp macro="" textlink="">
      <xdr:nvSpPr>
        <xdr:cNvPr id="710" name="楕円 709"/>
        <xdr:cNvSpPr/>
      </xdr:nvSpPr>
      <xdr:spPr>
        <a:xfrm>
          <a:off x="12763500" y="162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89425</xdr:rowOff>
    </xdr:from>
    <xdr:ext cx="534377" cy="259045"/>
    <xdr:sp macro="" textlink="">
      <xdr:nvSpPr>
        <xdr:cNvPr id="711" name="テキスト ボックス 710"/>
        <xdr:cNvSpPr txBox="1"/>
      </xdr:nvSpPr>
      <xdr:spPr>
        <a:xfrm>
          <a:off x="12547111" y="163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160846</xdr:rowOff>
    </xdr:from>
    <xdr:to>
      <xdr:col>116</xdr:col>
      <xdr:colOff>62864</xdr:colOff>
      <xdr:row>39</xdr:row>
      <xdr:rowOff>44450</xdr:rowOff>
    </xdr:to>
    <xdr:cxnSp macro="">
      <xdr:nvCxnSpPr>
        <xdr:cNvPr id="735" name="直線コネクタ 734"/>
        <xdr:cNvCxnSpPr/>
      </xdr:nvCxnSpPr>
      <xdr:spPr>
        <a:xfrm flipV="1">
          <a:off x="22159595" y="5475796"/>
          <a:ext cx="1269" cy="125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85171</xdr:rowOff>
    </xdr:from>
    <xdr:ext cx="249299" cy="259045"/>
    <xdr:sp macro="" textlink="">
      <xdr:nvSpPr>
        <xdr:cNvPr id="736" name="諸支出金最小値テキスト"/>
        <xdr:cNvSpPr txBox="1"/>
      </xdr:nvSpPr>
      <xdr:spPr>
        <a:xfrm>
          <a:off x="22212300" y="6771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107523</xdr:rowOff>
    </xdr:from>
    <xdr:ext cx="469744" cy="259045"/>
    <xdr:sp macro="" textlink="">
      <xdr:nvSpPr>
        <xdr:cNvPr id="738" name="諸支出金最大値テキスト"/>
        <xdr:cNvSpPr txBox="1"/>
      </xdr:nvSpPr>
      <xdr:spPr>
        <a:xfrm>
          <a:off x="22212300" y="52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160846</xdr:rowOff>
    </xdr:from>
    <xdr:to>
      <xdr:col>116</xdr:col>
      <xdr:colOff>152400</xdr:colOff>
      <xdr:row>31</xdr:row>
      <xdr:rowOff>160846</xdr:rowOff>
    </xdr:to>
    <xdr:cxnSp macro="">
      <xdr:nvCxnSpPr>
        <xdr:cNvPr id="739" name="直線コネクタ 738"/>
        <xdr:cNvCxnSpPr/>
      </xdr:nvCxnSpPr>
      <xdr:spPr>
        <a:xfrm>
          <a:off x="22072600" y="547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160846</xdr:rowOff>
    </xdr:from>
    <xdr:to>
      <xdr:col>116</xdr:col>
      <xdr:colOff>63500</xdr:colOff>
      <xdr:row>31</xdr:row>
      <xdr:rowOff>167132</xdr:rowOff>
    </xdr:to>
    <xdr:cxnSp macro="">
      <xdr:nvCxnSpPr>
        <xdr:cNvPr id="740" name="直線コネクタ 739"/>
        <xdr:cNvCxnSpPr/>
      </xdr:nvCxnSpPr>
      <xdr:spPr>
        <a:xfrm flipV="1">
          <a:off x="21323300" y="547579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129621</xdr:rowOff>
    </xdr:from>
    <xdr:ext cx="313932" cy="259045"/>
    <xdr:sp macro="" textlink="">
      <xdr:nvSpPr>
        <xdr:cNvPr id="741" name="諸支出金平均値テキスト"/>
        <xdr:cNvSpPr txBox="1"/>
      </xdr:nvSpPr>
      <xdr:spPr>
        <a:xfrm>
          <a:off x="22212300" y="66447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151194</xdr:rowOff>
    </xdr:from>
    <xdr:to>
      <xdr:col>116</xdr:col>
      <xdr:colOff>114300</xdr:colOff>
      <xdr:row>39</xdr:row>
      <xdr:rowOff>81344</xdr:rowOff>
    </xdr:to>
    <xdr:sp macro="" textlink="">
      <xdr:nvSpPr>
        <xdr:cNvPr id="742" name="フローチャート: 判断 741"/>
        <xdr:cNvSpPr/>
      </xdr:nvSpPr>
      <xdr:spPr>
        <a:xfrm>
          <a:off x="22110700" y="66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161417</xdr:rowOff>
    </xdr:from>
    <xdr:to>
      <xdr:col>111</xdr:col>
      <xdr:colOff>177800</xdr:colOff>
      <xdr:row>31</xdr:row>
      <xdr:rowOff>167132</xdr:rowOff>
    </xdr:to>
    <xdr:cxnSp macro="">
      <xdr:nvCxnSpPr>
        <xdr:cNvPr id="743" name="直線コネクタ 742"/>
        <xdr:cNvCxnSpPr/>
      </xdr:nvCxnSpPr>
      <xdr:spPr>
        <a:xfrm>
          <a:off x="20434300" y="54763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148145</xdr:rowOff>
    </xdr:from>
    <xdr:to>
      <xdr:col>112</xdr:col>
      <xdr:colOff>38100</xdr:colOff>
      <xdr:row>39</xdr:row>
      <xdr:rowOff>78295</xdr:rowOff>
    </xdr:to>
    <xdr:sp macro="" textlink="">
      <xdr:nvSpPr>
        <xdr:cNvPr id="744" name="フローチャート: 判断 743"/>
        <xdr:cNvSpPr/>
      </xdr:nvSpPr>
      <xdr:spPr>
        <a:xfrm>
          <a:off x="21272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69422</xdr:rowOff>
    </xdr:from>
    <xdr:ext cx="313932" cy="259045"/>
    <xdr:sp macro="" textlink="">
      <xdr:nvSpPr>
        <xdr:cNvPr id="745" name="テキスト ボックス 744"/>
        <xdr:cNvSpPr txBox="1"/>
      </xdr:nvSpPr>
      <xdr:spPr>
        <a:xfrm>
          <a:off x="21166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159322</xdr:rowOff>
    </xdr:from>
    <xdr:to>
      <xdr:col>107</xdr:col>
      <xdr:colOff>50800</xdr:colOff>
      <xdr:row>31</xdr:row>
      <xdr:rowOff>161417</xdr:rowOff>
    </xdr:to>
    <xdr:cxnSp macro="">
      <xdr:nvCxnSpPr>
        <xdr:cNvPr id="746" name="直線コネクタ 745"/>
        <xdr:cNvCxnSpPr/>
      </xdr:nvCxnSpPr>
      <xdr:spPr>
        <a:xfrm>
          <a:off x="19545300" y="547427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148145</xdr:rowOff>
    </xdr:from>
    <xdr:to>
      <xdr:col>107</xdr:col>
      <xdr:colOff>101600</xdr:colOff>
      <xdr:row>39</xdr:row>
      <xdr:rowOff>78295</xdr:rowOff>
    </xdr:to>
    <xdr:sp macro="" textlink="">
      <xdr:nvSpPr>
        <xdr:cNvPr id="747" name="フローチャート: 判断 746"/>
        <xdr:cNvSpPr/>
      </xdr:nvSpPr>
      <xdr:spPr>
        <a:xfrm>
          <a:off x="20383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69422</xdr:rowOff>
    </xdr:from>
    <xdr:ext cx="313932" cy="259045"/>
    <xdr:sp macro="" textlink="">
      <xdr:nvSpPr>
        <xdr:cNvPr id="748" name="テキスト ボックス 747"/>
        <xdr:cNvSpPr txBox="1"/>
      </xdr:nvSpPr>
      <xdr:spPr>
        <a:xfrm>
          <a:off x="20277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149797</xdr:rowOff>
    </xdr:from>
    <xdr:to>
      <xdr:col>102</xdr:col>
      <xdr:colOff>114300</xdr:colOff>
      <xdr:row>31</xdr:row>
      <xdr:rowOff>159322</xdr:rowOff>
    </xdr:to>
    <xdr:cxnSp macro="">
      <xdr:nvCxnSpPr>
        <xdr:cNvPr id="749" name="直線コネクタ 748"/>
        <xdr:cNvCxnSpPr/>
      </xdr:nvCxnSpPr>
      <xdr:spPr>
        <a:xfrm>
          <a:off x="18656300" y="54647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122047</xdr:rowOff>
    </xdr:from>
    <xdr:to>
      <xdr:col>102</xdr:col>
      <xdr:colOff>165100</xdr:colOff>
      <xdr:row>39</xdr:row>
      <xdr:rowOff>52197</xdr:rowOff>
    </xdr:to>
    <xdr:sp macro="" textlink="">
      <xdr:nvSpPr>
        <xdr:cNvPr id="750" name="フローチャート: 判断 749"/>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43324</xdr:rowOff>
    </xdr:from>
    <xdr:ext cx="378565" cy="259045"/>
    <xdr:sp macro="" textlink="">
      <xdr:nvSpPr>
        <xdr:cNvPr id="751" name="テキスト ボックス 750"/>
        <xdr:cNvSpPr txBox="1"/>
      </xdr:nvSpPr>
      <xdr:spPr>
        <a:xfrm>
          <a:off x="19356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52" name="フローチャート: 判断 751"/>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34942</xdr:rowOff>
    </xdr:from>
    <xdr:ext cx="378565" cy="259045"/>
    <xdr:sp macro="" textlink="">
      <xdr:nvSpPr>
        <xdr:cNvPr id="753" name="テキスト ボックス 752"/>
        <xdr:cNvSpPr txBox="1"/>
      </xdr:nvSpPr>
      <xdr:spPr>
        <a:xfrm>
          <a:off x="18467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110046</xdr:rowOff>
    </xdr:from>
    <xdr:to>
      <xdr:col>116</xdr:col>
      <xdr:colOff>114300</xdr:colOff>
      <xdr:row>32</xdr:row>
      <xdr:rowOff>40196</xdr:rowOff>
    </xdr:to>
    <xdr:sp macro="" textlink="">
      <xdr:nvSpPr>
        <xdr:cNvPr id="759" name="楕円 758"/>
        <xdr:cNvSpPr/>
      </xdr:nvSpPr>
      <xdr:spPr>
        <a:xfrm>
          <a:off x="22110700" y="54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63073</xdr:rowOff>
    </xdr:from>
    <xdr:ext cx="469744" cy="259045"/>
    <xdr:sp macro="" textlink="">
      <xdr:nvSpPr>
        <xdr:cNvPr id="760" name="諸支出金該当値テキスト"/>
        <xdr:cNvSpPr txBox="1"/>
      </xdr:nvSpPr>
      <xdr:spPr>
        <a:xfrm>
          <a:off x="22212300" y="53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116332</xdr:rowOff>
    </xdr:from>
    <xdr:to>
      <xdr:col>112</xdr:col>
      <xdr:colOff>38100</xdr:colOff>
      <xdr:row>32</xdr:row>
      <xdr:rowOff>46482</xdr:rowOff>
    </xdr:to>
    <xdr:sp macro="" textlink="">
      <xdr:nvSpPr>
        <xdr:cNvPr id="761" name="楕円 760"/>
        <xdr:cNvSpPr/>
      </xdr:nvSpPr>
      <xdr:spPr>
        <a:xfrm>
          <a:off x="21272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63009</xdr:rowOff>
    </xdr:from>
    <xdr:ext cx="469744" cy="259045"/>
    <xdr:sp macro="" textlink="">
      <xdr:nvSpPr>
        <xdr:cNvPr id="762" name="テキスト ボックス 761"/>
        <xdr:cNvSpPr txBox="1"/>
      </xdr:nvSpPr>
      <xdr:spPr>
        <a:xfrm>
          <a:off x="21088428" y="52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110617</xdr:rowOff>
    </xdr:from>
    <xdr:to>
      <xdr:col>107</xdr:col>
      <xdr:colOff>101600</xdr:colOff>
      <xdr:row>32</xdr:row>
      <xdr:rowOff>40767</xdr:rowOff>
    </xdr:to>
    <xdr:sp macro="" textlink="">
      <xdr:nvSpPr>
        <xdr:cNvPr id="763" name="楕円 762"/>
        <xdr:cNvSpPr/>
      </xdr:nvSpPr>
      <xdr:spPr>
        <a:xfrm>
          <a:off x="20383500" y="5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57294</xdr:rowOff>
    </xdr:from>
    <xdr:ext cx="469744" cy="259045"/>
    <xdr:sp macro="" textlink="">
      <xdr:nvSpPr>
        <xdr:cNvPr id="764" name="テキスト ボックス 763"/>
        <xdr:cNvSpPr txBox="1"/>
      </xdr:nvSpPr>
      <xdr:spPr>
        <a:xfrm>
          <a:off x="20199428" y="52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108522</xdr:rowOff>
    </xdr:from>
    <xdr:to>
      <xdr:col>102</xdr:col>
      <xdr:colOff>165100</xdr:colOff>
      <xdr:row>32</xdr:row>
      <xdr:rowOff>38672</xdr:rowOff>
    </xdr:to>
    <xdr:sp macro="" textlink="">
      <xdr:nvSpPr>
        <xdr:cNvPr id="765" name="楕円 764"/>
        <xdr:cNvSpPr/>
      </xdr:nvSpPr>
      <xdr:spPr>
        <a:xfrm>
          <a:off x="19494500" y="5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55199</xdr:rowOff>
    </xdr:from>
    <xdr:ext cx="469744" cy="259045"/>
    <xdr:sp macro="" textlink="">
      <xdr:nvSpPr>
        <xdr:cNvPr id="766" name="テキスト ボックス 765"/>
        <xdr:cNvSpPr txBox="1"/>
      </xdr:nvSpPr>
      <xdr:spPr>
        <a:xfrm>
          <a:off x="19310428" y="519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98997</xdr:rowOff>
    </xdr:from>
    <xdr:to>
      <xdr:col>98</xdr:col>
      <xdr:colOff>38100</xdr:colOff>
      <xdr:row>32</xdr:row>
      <xdr:rowOff>29147</xdr:rowOff>
    </xdr:to>
    <xdr:sp macro="" textlink="">
      <xdr:nvSpPr>
        <xdr:cNvPr id="767" name="楕円 766"/>
        <xdr:cNvSpPr/>
      </xdr:nvSpPr>
      <xdr:spPr>
        <a:xfrm>
          <a:off x="18605500" y="54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45674</xdr:rowOff>
    </xdr:from>
    <xdr:ext cx="469744" cy="259045"/>
    <xdr:sp macro="" textlink="">
      <xdr:nvSpPr>
        <xdr:cNvPr id="768" name="テキスト ボックス 767"/>
        <xdr:cNvSpPr txBox="1"/>
      </xdr:nvSpPr>
      <xdr:spPr>
        <a:xfrm>
          <a:off x="18421428" y="51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諸支出金が類似団体平均を大きく上回る数値となっているのは、市民病院及び消防本部庁舎等を移転するための公益的施設用地取得に係る債務負担行為の償還によるもの。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234,316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円の大幅な増となっており、主な要因は、特別定額給付金給付事業の実施、新庁舎の建設工事費の増によるもの。</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主な要因は、小中学校への端末整備事業の実施によるもの。今後は現在も進めている学校教育施設等の老朽化対策に加え、学校給食共同調理場の移転新築などを予定していることから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令和元年度は、財政調整基金を取り崩していないことから黒字となったが、令和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年度は財政調整基金の取り崩しを行ったため、実質単年度収支が赤字となった。</a:t>
          </a:r>
        </a:p>
        <a:p>
          <a:r>
            <a:rPr kumimoji="1" lang="ja-JP" altLang="en-US" sz="1400">
              <a:solidFill>
                <a:sysClr val="windowText" lastClr="000000"/>
              </a:solidFill>
              <a:latin typeface="ＭＳ ゴシック" pitchFamily="49" charset="-128"/>
              <a:ea typeface="ＭＳ ゴシック" pitchFamily="49" charset="-128"/>
            </a:rPr>
            <a:t>　今後は、公共施設等整備基金の残高を確保しつつ、財政調整基金については引き続き標準財政規模の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％程度の残高確保を目指し、財政運営を進めていく。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前年度に引き続き経費節減に努めた結果、全会計において黒字となった。</a:t>
          </a:r>
        </a:p>
        <a:p>
          <a:r>
            <a:rPr kumimoji="1" lang="ja-JP" altLang="en-US" sz="1400">
              <a:solidFill>
                <a:sysClr val="windowText" lastClr="000000"/>
              </a:solidFill>
              <a:latin typeface="ＭＳ ゴシック" pitchFamily="49" charset="-128"/>
              <a:ea typeface="ＭＳ ゴシック" pitchFamily="49" charset="-128"/>
            </a:rPr>
            <a:t>　モーターボート競走事業会計については、電話投票が好調であったこと等により売上が前年度と比べて</a:t>
          </a:r>
          <a:r>
            <a:rPr kumimoji="1" lang="en-US" altLang="ja-JP" sz="1400">
              <a:solidFill>
                <a:sysClr val="windowText" lastClr="000000"/>
              </a:solidFill>
              <a:latin typeface="ＭＳ ゴシック" pitchFamily="49" charset="-128"/>
              <a:ea typeface="ＭＳ ゴシック" pitchFamily="49" charset="-128"/>
            </a:rPr>
            <a:t>6.1</a:t>
          </a:r>
          <a:r>
            <a:rPr kumimoji="1" lang="ja-JP" altLang="en-US" sz="1400">
              <a:solidFill>
                <a:sysClr val="windowText" lastClr="000000"/>
              </a:solidFill>
              <a:latin typeface="ＭＳ ゴシック" pitchFamily="49" charset="-128"/>
              <a:ea typeface="ＭＳ ゴシック" pitchFamily="49" charset="-128"/>
            </a:rPr>
            <a:t>％増加したため、黒字幅を拡大している。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翌年度には、数年間にわたり改修工事を実施してきた新スタンドなどのオープンを予定しており、今後も収益増加に努めていく。</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水道事業会計、病院事業会計については、新型コロナウイルス感染症の影響により、水需要の低下、医業収益の減少など厳しい環境の中ではあったが、黒字を維持することができた。</a:t>
          </a:r>
        </a:p>
        <a:p>
          <a:r>
            <a:rPr kumimoji="1" lang="ja-JP" altLang="en-US" sz="1400">
              <a:solidFill>
                <a:sysClr val="windowText" lastClr="000000"/>
              </a:solidFill>
              <a:latin typeface="ＭＳ ゴシック" pitchFamily="49" charset="-128"/>
              <a:ea typeface="ＭＳ ゴシック" pitchFamily="49" charset="-128"/>
            </a:rPr>
            <a:t>　下水道事業会計については、公営企業会計移行の初年度であったが、黒字となった。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下水道事業の公営企業法適用に伴う準元利償還金の減などにより算入高公債費等が減となったことから</a:t>
          </a:r>
          <a:r>
            <a:rPr kumimoji="1" lang="ja-JP" altLang="en-US" sz="1400">
              <a:solidFill>
                <a:sysClr val="windowText" lastClr="000000"/>
              </a:solidFill>
              <a:latin typeface="ＭＳ ゴシック" pitchFamily="49" charset="-128"/>
              <a:ea typeface="ＭＳ ゴシック" pitchFamily="49" charset="-128"/>
            </a:rPr>
            <a:t>実質公債費比率の分子は前年度に比べて増となった。</a:t>
          </a:r>
        </a:p>
        <a:p>
          <a:r>
            <a:rPr kumimoji="1" lang="ja-JP" altLang="en-US" sz="1400">
              <a:solidFill>
                <a:sysClr val="windowText" lastClr="000000"/>
              </a:solidFill>
              <a:latin typeface="ＭＳ ゴシック" pitchFamily="49" charset="-128"/>
              <a:ea typeface="ＭＳ ゴシック" pitchFamily="49" charset="-128"/>
            </a:rPr>
            <a:t>　今後は、下水道事業について順次整備を進めていく計画であることから、公営企業債の元利償還金に対する繰入金は増加傾向となる見込み。</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また、債務負担行為に基づく支出額は今後も減少していく見込であり、全体のバランスを見ながらの財政運営に努める。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空港開港に合わせて進めてきた地域整備事業に伴う市債、市民病院及び消防本部等移転のための公益的施設用地取得のための債務負担行為の設定などにより、類似団体と比較して将来負担額が大きくなってい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年度は、地方債の現在高が、新庁舎建設事業に係る借入や新型コロナウイルス感染症の影響による減収補てん債の借入れ等により増となったことで、将来負担比率の分子は増となった。</a:t>
          </a:r>
        </a:p>
        <a:p>
          <a:r>
            <a:rPr kumimoji="1" lang="ja-JP" altLang="en-US" sz="1400">
              <a:solidFill>
                <a:sysClr val="windowText" lastClr="000000"/>
              </a:solidFill>
              <a:latin typeface="ＭＳ ゴシック" pitchFamily="49" charset="-128"/>
              <a:ea typeface="ＭＳ ゴシック" pitchFamily="49" charset="-128"/>
            </a:rPr>
            <a:t>　今後は、新庁舎建設事業の実施により、一般会計等に係る地方債の現在高が大幅に増となる見通しであり、将来負担比率も大きくなる見込み。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愛知県常滑市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財政調整基金は、取崩しによる繰入額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百万円に対して、歳計剰余金処分として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ついては、新庁舎建設事業における新庁舎本体工事の竣工に伴い、市庁舎整備基金の取崩し額が増大したが、新たに設置したボートレースまちづくり基金へモーターボート競走事業の収益金を積み立てたことにより、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施設整備に係る計画等も踏まえながら公共施設等整備基金を有効に活用しつつ、財政調整基金については引き続き標準財政規模の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・ボートレースまちづくり基金：市民の安全・安心に係る事業をはじめ市民サービスの維持・向上に資する事業に充当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・市庁舎整備基金：市庁舎の移転新築に充当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・公共施設等整備基金：公共施設等の整備・改修等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・陶業陶芸振興基金：陶業陶芸振興事業に充当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・ごみ減量化推進基金：ごみ減量化推進事業及び広域ごみ処理施設整備事業に充当</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モーターボート競走事業収益としての繰入金の使途の見える化を図るため、新たにボートレースまちづくり基金を設置したことにより皆増となった。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新庁舎建設事業における新庁舎の本体工事が令和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年度に竣工したことに伴い、基金取崩し額が増となったため、基金残高が減となった。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常滑市庁舎整備基金については、新庁舎建設事業の実施に伴い取崩しを実施する。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年度に着工を予定している新学校給食共同調理場建設工事の財源として取崩しを実施する。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取崩しによる繰入額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百万円に対して、歳計剰余金処分として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前年度に引き続き、財政調整基金残高として概ね標準財政規模の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％程度の残高確保を目指し財政運営を進めていく。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有形資産減価償却率については、昭和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年代後半から昭和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年代後半に整備した施設が多く、整備から</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年以上経過して更新時期を迎えていることなどから、類似団体より高い水準にある。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今後は、常滑市公共施設等総合管理計画に基づき、老朽化した施設についての統廃合の検討や、計画的な予防保全による長寿命化を進めていくなど、公共施設の適正管理に努める。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41698</xdr:rowOff>
    </xdr:from>
    <xdr:to>
      <xdr:col>23</xdr:col>
      <xdr:colOff>136525</xdr:colOff>
      <xdr:row>33</xdr:row>
      <xdr:rowOff>143298</xdr:rowOff>
    </xdr:to>
    <xdr:sp macro="" textlink="">
      <xdr:nvSpPr>
        <xdr:cNvPr id="81" name="楕円 80"/>
        <xdr:cNvSpPr/>
      </xdr:nvSpPr>
      <xdr:spPr>
        <a:xfrm>
          <a:off x="4711700" y="56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128075</xdr:rowOff>
    </xdr:from>
    <xdr:ext cx="405111" cy="259045"/>
    <xdr:sp macro="" textlink="">
      <xdr:nvSpPr>
        <xdr:cNvPr id="82" name="有形固定資産減価償却率該当値テキスト"/>
        <xdr:cNvSpPr txBox="1"/>
      </xdr:nvSpPr>
      <xdr:spPr>
        <a:xfrm>
          <a:off x="4813300" y="561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30903</xdr:rowOff>
    </xdr:from>
    <xdr:to>
      <xdr:col>19</xdr:col>
      <xdr:colOff>187325</xdr:colOff>
      <xdr:row>33</xdr:row>
      <xdr:rowOff>132504</xdr:rowOff>
    </xdr:to>
    <xdr:sp macro="" textlink="">
      <xdr:nvSpPr>
        <xdr:cNvPr id="83" name="楕円 82"/>
        <xdr:cNvSpPr/>
      </xdr:nvSpPr>
      <xdr:spPr>
        <a:xfrm>
          <a:off x="4000500" y="568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81704</xdr:rowOff>
    </xdr:from>
    <xdr:to>
      <xdr:col>23</xdr:col>
      <xdr:colOff>85725</xdr:colOff>
      <xdr:row>33</xdr:row>
      <xdr:rowOff>92498</xdr:rowOff>
    </xdr:to>
    <xdr:cxnSp macro="">
      <xdr:nvCxnSpPr>
        <xdr:cNvPr id="84" name="直線コネクタ 83"/>
        <xdr:cNvCxnSpPr/>
      </xdr:nvCxnSpPr>
      <xdr:spPr>
        <a:xfrm>
          <a:off x="4051300" y="5739554"/>
          <a:ext cx="711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23707</xdr:rowOff>
    </xdr:from>
    <xdr:to>
      <xdr:col>15</xdr:col>
      <xdr:colOff>187325</xdr:colOff>
      <xdr:row>33</xdr:row>
      <xdr:rowOff>125307</xdr:rowOff>
    </xdr:to>
    <xdr:sp macro="" textlink="">
      <xdr:nvSpPr>
        <xdr:cNvPr id="85" name="楕円 84"/>
        <xdr:cNvSpPr/>
      </xdr:nvSpPr>
      <xdr:spPr>
        <a:xfrm>
          <a:off x="3238500" y="56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74506</xdr:rowOff>
    </xdr:from>
    <xdr:to>
      <xdr:col>19</xdr:col>
      <xdr:colOff>136525</xdr:colOff>
      <xdr:row>33</xdr:row>
      <xdr:rowOff>81704</xdr:rowOff>
    </xdr:to>
    <xdr:cxnSp macro="">
      <xdr:nvCxnSpPr>
        <xdr:cNvPr id="86" name="直線コネクタ 85"/>
        <xdr:cNvCxnSpPr/>
      </xdr:nvCxnSpPr>
      <xdr:spPr>
        <a:xfrm>
          <a:off x="3289300" y="5732356"/>
          <a:ext cx="762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162772</xdr:rowOff>
    </xdr:from>
    <xdr:to>
      <xdr:col>11</xdr:col>
      <xdr:colOff>187325</xdr:colOff>
      <xdr:row>33</xdr:row>
      <xdr:rowOff>92921</xdr:rowOff>
    </xdr:to>
    <xdr:sp macro="" textlink="">
      <xdr:nvSpPr>
        <xdr:cNvPr id="87" name="楕円 86"/>
        <xdr:cNvSpPr/>
      </xdr:nvSpPr>
      <xdr:spPr>
        <a:xfrm>
          <a:off x="2476500" y="5649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42122</xdr:rowOff>
    </xdr:from>
    <xdr:to>
      <xdr:col>15</xdr:col>
      <xdr:colOff>136525</xdr:colOff>
      <xdr:row>33</xdr:row>
      <xdr:rowOff>74506</xdr:rowOff>
    </xdr:to>
    <xdr:cxnSp macro="">
      <xdr:nvCxnSpPr>
        <xdr:cNvPr id="88" name="直線コネクタ 87"/>
        <xdr:cNvCxnSpPr/>
      </xdr:nvCxnSpPr>
      <xdr:spPr>
        <a:xfrm>
          <a:off x="2527300" y="5699972"/>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126788</xdr:rowOff>
    </xdr:from>
    <xdr:to>
      <xdr:col>7</xdr:col>
      <xdr:colOff>187325</xdr:colOff>
      <xdr:row>33</xdr:row>
      <xdr:rowOff>56938</xdr:rowOff>
    </xdr:to>
    <xdr:sp macro="" textlink="">
      <xdr:nvSpPr>
        <xdr:cNvPr id="89" name="楕円 88"/>
        <xdr:cNvSpPr/>
      </xdr:nvSpPr>
      <xdr:spPr>
        <a:xfrm>
          <a:off x="1714500" y="56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6138</xdr:rowOff>
    </xdr:from>
    <xdr:to>
      <xdr:col>11</xdr:col>
      <xdr:colOff>136525</xdr:colOff>
      <xdr:row>33</xdr:row>
      <xdr:rowOff>42122</xdr:rowOff>
    </xdr:to>
    <xdr:cxnSp macro="">
      <xdr:nvCxnSpPr>
        <xdr:cNvPr id="90" name="直線コネクタ 89"/>
        <xdr:cNvCxnSpPr/>
      </xdr:nvCxnSpPr>
      <xdr:spPr>
        <a:xfrm>
          <a:off x="1765300" y="56639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123631</xdr:rowOff>
    </xdr:from>
    <xdr:ext cx="405111" cy="259045"/>
    <xdr:sp macro="" textlink="">
      <xdr:nvSpPr>
        <xdr:cNvPr id="95" name="n_1mainValue有形固定資産減価償却率"/>
        <xdr:cNvSpPr txBox="1"/>
      </xdr:nvSpPr>
      <xdr:spPr>
        <a:xfrm>
          <a:off x="3836044" y="57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116433</xdr:rowOff>
    </xdr:from>
    <xdr:ext cx="405111" cy="259045"/>
    <xdr:sp macro="" textlink="">
      <xdr:nvSpPr>
        <xdr:cNvPr id="96" name="n_2mainValue有形固定資産減価償却率"/>
        <xdr:cNvSpPr txBox="1"/>
      </xdr:nvSpPr>
      <xdr:spPr>
        <a:xfrm>
          <a:off x="3086744" y="577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84048</xdr:rowOff>
    </xdr:from>
    <xdr:ext cx="405111" cy="259045"/>
    <xdr:sp macro="" textlink="">
      <xdr:nvSpPr>
        <xdr:cNvPr id="97" name="n_3mainValue有形固定資産減価償却率"/>
        <xdr:cNvSpPr txBox="1"/>
      </xdr:nvSpPr>
      <xdr:spPr>
        <a:xfrm>
          <a:off x="2324744" y="574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48065</xdr:rowOff>
    </xdr:from>
    <xdr:ext cx="405111" cy="259045"/>
    <xdr:sp macro="" textlink="">
      <xdr:nvSpPr>
        <xdr:cNvPr id="98" name="n_4mainValue有形固定資産減価償却率"/>
        <xdr:cNvSpPr txBox="1"/>
      </xdr:nvSpPr>
      <xdr:spPr>
        <a:xfrm>
          <a:off x="1562744" y="570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類似団体平均を上回っている主な要因は、市民病院及び消防本部庁舎の移転のための公益的施設用地取得に係る債務負担行為の設定、農業基盤整備事業に係る債務負担行為の設定などが挙げられる。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年度は、新庁舎建設に係る市債の借入などにより地方債残高が増となったこと、新型コロナウイルス感染症に係る地方税の徴収猶予特例により大幅な税収減があったことなどから数値が上昇した。</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164620</xdr:rowOff>
    </xdr:from>
    <xdr:to>
      <xdr:col>76</xdr:col>
      <xdr:colOff>73025</xdr:colOff>
      <xdr:row>32</xdr:row>
      <xdr:rowOff>94770</xdr:rowOff>
    </xdr:to>
    <xdr:sp macro="" textlink="">
      <xdr:nvSpPr>
        <xdr:cNvPr id="143" name="楕円 142"/>
        <xdr:cNvSpPr/>
      </xdr:nvSpPr>
      <xdr:spPr>
        <a:xfrm>
          <a:off x="14744700" y="54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143047</xdr:rowOff>
    </xdr:from>
    <xdr:ext cx="469744" cy="259045"/>
    <xdr:sp macro="" textlink="">
      <xdr:nvSpPr>
        <xdr:cNvPr id="144" name="債務償還比率該当値テキスト"/>
        <xdr:cNvSpPr txBox="1"/>
      </xdr:nvSpPr>
      <xdr:spPr>
        <a:xfrm>
          <a:off x="14846300" y="545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130845</xdr:rowOff>
    </xdr:from>
    <xdr:to>
      <xdr:col>72</xdr:col>
      <xdr:colOff>123825</xdr:colOff>
      <xdr:row>31</xdr:row>
      <xdr:rowOff>60995</xdr:rowOff>
    </xdr:to>
    <xdr:sp macro="" textlink="">
      <xdr:nvSpPr>
        <xdr:cNvPr id="145" name="楕円 144"/>
        <xdr:cNvSpPr/>
      </xdr:nvSpPr>
      <xdr:spPr>
        <a:xfrm>
          <a:off x="14033500" y="52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10195</xdr:rowOff>
    </xdr:from>
    <xdr:to>
      <xdr:col>76</xdr:col>
      <xdr:colOff>22225</xdr:colOff>
      <xdr:row>32</xdr:row>
      <xdr:rowOff>43970</xdr:rowOff>
    </xdr:to>
    <xdr:cxnSp macro="">
      <xdr:nvCxnSpPr>
        <xdr:cNvPr id="146" name="直線コネクタ 145"/>
        <xdr:cNvCxnSpPr/>
      </xdr:nvCxnSpPr>
      <xdr:spPr>
        <a:xfrm>
          <a:off x="14084300" y="5325145"/>
          <a:ext cx="711200" cy="2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140321</xdr:rowOff>
    </xdr:from>
    <xdr:to>
      <xdr:col>68</xdr:col>
      <xdr:colOff>123825</xdr:colOff>
      <xdr:row>31</xdr:row>
      <xdr:rowOff>70471</xdr:rowOff>
    </xdr:to>
    <xdr:sp macro="" textlink="">
      <xdr:nvSpPr>
        <xdr:cNvPr id="147" name="楕円 146"/>
        <xdr:cNvSpPr/>
      </xdr:nvSpPr>
      <xdr:spPr>
        <a:xfrm>
          <a:off x="13271500" y="52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10195</xdr:rowOff>
    </xdr:from>
    <xdr:to>
      <xdr:col>72</xdr:col>
      <xdr:colOff>73025</xdr:colOff>
      <xdr:row>31</xdr:row>
      <xdr:rowOff>19671</xdr:rowOff>
    </xdr:to>
    <xdr:cxnSp macro="">
      <xdr:nvCxnSpPr>
        <xdr:cNvPr id="148" name="直線コネクタ 147"/>
        <xdr:cNvCxnSpPr/>
      </xdr:nvCxnSpPr>
      <xdr:spPr>
        <a:xfrm flipV="1">
          <a:off x="13322300" y="5325145"/>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101939</xdr:rowOff>
    </xdr:from>
    <xdr:to>
      <xdr:col>64</xdr:col>
      <xdr:colOff>123825</xdr:colOff>
      <xdr:row>31</xdr:row>
      <xdr:rowOff>32089</xdr:rowOff>
    </xdr:to>
    <xdr:sp macro="" textlink="">
      <xdr:nvSpPr>
        <xdr:cNvPr id="149" name="楕円 148"/>
        <xdr:cNvSpPr/>
      </xdr:nvSpPr>
      <xdr:spPr>
        <a:xfrm>
          <a:off x="12509500" y="52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152739</xdr:rowOff>
    </xdr:from>
    <xdr:to>
      <xdr:col>68</xdr:col>
      <xdr:colOff>73025</xdr:colOff>
      <xdr:row>31</xdr:row>
      <xdr:rowOff>19671</xdr:rowOff>
    </xdr:to>
    <xdr:cxnSp macro="">
      <xdr:nvCxnSpPr>
        <xdr:cNvPr id="150" name="直線コネクタ 149"/>
        <xdr:cNvCxnSpPr/>
      </xdr:nvCxnSpPr>
      <xdr:spPr>
        <a:xfrm>
          <a:off x="12560300" y="5296239"/>
          <a:ext cx="762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33281</xdr:rowOff>
    </xdr:from>
    <xdr:to>
      <xdr:col>60</xdr:col>
      <xdr:colOff>123825</xdr:colOff>
      <xdr:row>31</xdr:row>
      <xdr:rowOff>134881</xdr:rowOff>
    </xdr:to>
    <xdr:sp macro="" textlink="">
      <xdr:nvSpPr>
        <xdr:cNvPr id="151" name="楕円 150"/>
        <xdr:cNvSpPr/>
      </xdr:nvSpPr>
      <xdr:spPr>
        <a:xfrm>
          <a:off x="11747500" y="53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152739</xdr:rowOff>
    </xdr:from>
    <xdr:to>
      <xdr:col>64</xdr:col>
      <xdr:colOff>73025</xdr:colOff>
      <xdr:row>31</xdr:row>
      <xdr:rowOff>84081</xdr:rowOff>
    </xdr:to>
    <xdr:cxnSp macro="">
      <xdr:nvCxnSpPr>
        <xdr:cNvPr id="152" name="直線コネクタ 151"/>
        <xdr:cNvCxnSpPr/>
      </xdr:nvCxnSpPr>
      <xdr:spPr>
        <a:xfrm flipV="1">
          <a:off x="11798300" y="5296239"/>
          <a:ext cx="762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52122</xdr:rowOff>
    </xdr:from>
    <xdr:ext cx="469744" cy="259045"/>
    <xdr:sp macro="" textlink="">
      <xdr:nvSpPr>
        <xdr:cNvPr id="157" name="n_1mainValue債務償還比率"/>
        <xdr:cNvSpPr txBox="1"/>
      </xdr:nvSpPr>
      <xdr:spPr>
        <a:xfrm>
          <a:off x="13836727" y="53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61598</xdr:rowOff>
    </xdr:from>
    <xdr:ext cx="469744" cy="259045"/>
    <xdr:sp macro="" textlink="">
      <xdr:nvSpPr>
        <xdr:cNvPr id="158" name="n_2mainValue債務償還比率"/>
        <xdr:cNvSpPr txBox="1"/>
      </xdr:nvSpPr>
      <xdr:spPr>
        <a:xfrm>
          <a:off x="13087427" y="537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48616</xdr:rowOff>
    </xdr:from>
    <xdr:ext cx="469744" cy="259045"/>
    <xdr:sp macro="" textlink="">
      <xdr:nvSpPr>
        <xdr:cNvPr id="159" name="n_3mainValue債務償還比率"/>
        <xdr:cNvSpPr txBox="1"/>
      </xdr:nvSpPr>
      <xdr:spPr>
        <a:xfrm>
          <a:off x="12325427" y="50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126008</xdr:rowOff>
    </xdr:from>
    <xdr:ext cx="469744" cy="259045"/>
    <xdr:sp macro="" textlink="">
      <xdr:nvSpPr>
        <xdr:cNvPr id="160" name="n_4mainValue債務償還比率"/>
        <xdr:cNvSpPr txBox="1"/>
      </xdr:nvSpPr>
      <xdr:spPr>
        <a:xfrm>
          <a:off x="11563427" y="544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34925</xdr:rowOff>
    </xdr:from>
    <xdr:to>
      <xdr:col>24</xdr:col>
      <xdr:colOff>114300</xdr:colOff>
      <xdr:row>39</xdr:row>
      <xdr:rowOff>136525</xdr:rowOff>
    </xdr:to>
    <xdr:sp macro="" textlink="">
      <xdr:nvSpPr>
        <xdr:cNvPr id="73" name="楕円 72"/>
        <xdr:cNvSpPr/>
      </xdr:nvSpPr>
      <xdr:spPr>
        <a:xfrm>
          <a:off x="4584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13352</xdr:rowOff>
    </xdr:from>
    <xdr:ext cx="405111" cy="259045"/>
    <xdr:sp macro="" textlink="">
      <xdr:nvSpPr>
        <xdr:cNvPr id="74" name="【道路】&#10;有形固定資産減価償却率該当値テキスト"/>
        <xdr:cNvSpPr txBox="1"/>
      </xdr:nvSpPr>
      <xdr:spPr>
        <a:xfrm>
          <a:off x="4673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5" name="楕円 74"/>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70485</xdr:rowOff>
    </xdr:from>
    <xdr:to>
      <xdr:col>24</xdr:col>
      <xdr:colOff>63500</xdr:colOff>
      <xdr:row>39</xdr:row>
      <xdr:rowOff>85725</xdr:rowOff>
    </xdr:to>
    <xdr:cxnSp macro="">
      <xdr:nvCxnSpPr>
        <xdr:cNvPr id="76" name="直線コネクタ 75"/>
        <xdr:cNvCxnSpPr/>
      </xdr:nvCxnSpPr>
      <xdr:spPr>
        <a:xfrm>
          <a:off x="3797300" y="67570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70485</xdr:rowOff>
    </xdr:to>
    <xdr:cxnSp macro="">
      <xdr:nvCxnSpPr>
        <xdr:cNvPr id="78" name="直線コネクタ 77"/>
        <xdr:cNvCxnSpPr/>
      </xdr:nvCxnSpPr>
      <xdr:spPr>
        <a:xfrm>
          <a:off x="2908300" y="67437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9" name="楕円 78"/>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57150</xdr:rowOff>
    </xdr:to>
    <xdr:cxnSp macro="">
      <xdr:nvCxnSpPr>
        <xdr:cNvPr id="80" name="直線コネクタ 79"/>
        <xdr:cNvCxnSpPr/>
      </xdr:nvCxnSpPr>
      <xdr:spPr>
        <a:xfrm>
          <a:off x="2019300" y="6728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149225</xdr:rowOff>
    </xdr:from>
    <xdr:to>
      <xdr:col>6</xdr:col>
      <xdr:colOff>38100</xdr:colOff>
      <xdr:row>39</xdr:row>
      <xdr:rowOff>79375</xdr:rowOff>
    </xdr:to>
    <xdr:sp macro="" textlink="">
      <xdr:nvSpPr>
        <xdr:cNvPr id="81" name="楕円 80"/>
        <xdr:cNvSpPr/>
      </xdr:nvSpPr>
      <xdr:spPr>
        <a:xfrm>
          <a:off x="1079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28575</xdr:rowOff>
    </xdr:from>
    <xdr:to>
      <xdr:col>10</xdr:col>
      <xdr:colOff>114300</xdr:colOff>
      <xdr:row>39</xdr:row>
      <xdr:rowOff>41910</xdr:rowOff>
    </xdr:to>
    <xdr:cxnSp macro="">
      <xdr:nvCxnSpPr>
        <xdr:cNvPr id="82" name="直線コネクタ 81"/>
        <xdr:cNvCxnSpPr/>
      </xdr:nvCxnSpPr>
      <xdr:spPr>
        <a:xfrm>
          <a:off x="1130300" y="67151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87" name="n_1mainValue【道路】&#10;有形固定資産減価償却率"/>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9" name="n_3main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70502</xdr:rowOff>
    </xdr:from>
    <xdr:ext cx="405111" cy="259045"/>
    <xdr:sp macro="" textlink="">
      <xdr:nvSpPr>
        <xdr:cNvPr id="90" name="n_4mainValue【道路】&#10;有形固定資産減価償却率"/>
        <xdr:cNvSpPr txBox="1"/>
      </xdr:nvSpPr>
      <xdr:spPr>
        <a:xfrm>
          <a:off x="927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84531</xdr:rowOff>
    </xdr:from>
    <xdr:to>
      <xdr:col>55</xdr:col>
      <xdr:colOff>50800</xdr:colOff>
      <xdr:row>41</xdr:row>
      <xdr:rowOff>14681</xdr:rowOff>
    </xdr:to>
    <xdr:sp macro="" textlink="">
      <xdr:nvSpPr>
        <xdr:cNvPr id="130" name="楕円 129"/>
        <xdr:cNvSpPr/>
      </xdr:nvSpPr>
      <xdr:spPr>
        <a:xfrm>
          <a:off x="10426700" y="69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62958</xdr:rowOff>
    </xdr:from>
    <xdr:ext cx="534377" cy="259045"/>
    <xdr:sp macro="" textlink="">
      <xdr:nvSpPr>
        <xdr:cNvPr id="131" name="【道路】&#10;一人当たり延長該当値テキスト"/>
        <xdr:cNvSpPr txBox="1"/>
      </xdr:nvSpPr>
      <xdr:spPr>
        <a:xfrm>
          <a:off x="10515600" y="69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85979</xdr:rowOff>
    </xdr:from>
    <xdr:to>
      <xdr:col>50</xdr:col>
      <xdr:colOff>165100</xdr:colOff>
      <xdr:row>41</xdr:row>
      <xdr:rowOff>16129</xdr:rowOff>
    </xdr:to>
    <xdr:sp macro="" textlink="">
      <xdr:nvSpPr>
        <xdr:cNvPr id="132" name="楕円 131"/>
        <xdr:cNvSpPr/>
      </xdr:nvSpPr>
      <xdr:spPr>
        <a:xfrm>
          <a:off x="9588500" y="6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135331</xdr:rowOff>
    </xdr:from>
    <xdr:to>
      <xdr:col>55</xdr:col>
      <xdr:colOff>0</xdr:colOff>
      <xdr:row>40</xdr:row>
      <xdr:rowOff>136779</xdr:rowOff>
    </xdr:to>
    <xdr:cxnSp macro="">
      <xdr:nvCxnSpPr>
        <xdr:cNvPr id="133" name="直線コネクタ 132"/>
        <xdr:cNvCxnSpPr/>
      </xdr:nvCxnSpPr>
      <xdr:spPr>
        <a:xfrm flipV="1">
          <a:off x="9639300" y="699333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85027</xdr:rowOff>
    </xdr:from>
    <xdr:to>
      <xdr:col>46</xdr:col>
      <xdr:colOff>38100</xdr:colOff>
      <xdr:row>41</xdr:row>
      <xdr:rowOff>15177</xdr:rowOff>
    </xdr:to>
    <xdr:sp macro="" textlink="">
      <xdr:nvSpPr>
        <xdr:cNvPr id="134" name="楕円 133"/>
        <xdr:cNvSpPr/>
      </xdr:nvSpPr>
      <xdr:spPr>
        <a:xfrm>
          <a:off x="8699500" y="6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135827</xdr:rowOff>
    </xdr:from>
    <xdr:to>
      <xdr:col>50</xdr:col>
      <xdr:colOff>114300</xdr:colOff>
      <xdr:row>40</xdr:row>
      <xdr:rowOff>136779</xdr:rowOff>
    </xdr:to>
    <xdr:cxnSp macro="">
      <xdr:nvCxnSpPr>
        <xdr:cNvPr id="135" name="直線コネクタ 134"/>
        <xdr:cNvCxnSpPr/>
      </xdr:nvCxnSpPr>
      <xdr:spPr>
        <a:xfrm>
          <a:off x="8750300" y="699382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84703</xdr:rowOff>
    </xdr:from>
    <xdr:to>
      <xdr:col>41</xdr:col>
      <xdr:colOff>101600</xdr:colOff>
      <xdr:row>41</xdr:row>
      <xdr:rowOff>14853</xdr:rowOff>
    </xdr:to>
    <xdr:sp macro="" textlink="">
      <xdr:nvSpPr>
        <xdr:cNvPr id="136" name="楕円 135"/>
        <xdr:cNvSpPr/>
      </xdr:nvSpPr>
      <xdr:spPr>
        <a:xfrm>
          <a:off x="7810500" y="6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135503</xdr:rowOff>
    </xdr:from>
    <xdr:to>
      <xdr:col>45</xdr:col>
      <xdr:colOff>177800</xdr:colOff>
      <xdr:row>40</xdr:row>
      <xdr:rowOff>135827</xdr:rowOff>
    </xdr:to>
    <xdr:cxnSp macro="">
      <xdr:nvCxnSpPr>
        <xdr:cNvPr id="137" name="直線コネクタ 136"/>
        <xdr:cNvCxnSpPr/>
      </xdr:nvCxnSpPr>
      <xdr:spPr>
        <a:xfrm>
          <a:off x="7861300" y="699350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82264</xdr:rowOff>
    </xdr:from>
    <xdr:to>
      <xdr:col>36</xdr:col>
      <xdr:colOff>165100</xdr:colOff>
      <xdr:row>41</xdr:row>
      <xdr:rowOff>12414</xdr:rowOff>
    </xdr:to>
    <xdr:sp macro="" textlink="">
      <xdr:nvSpPr>
        <xdr:cNvPr id="138" name="楕円 137"/>
        <xdr:cNvSpPr/>
      </xdr:nvSpPr>
      <xdr:spPr>
        <a:xfrm>
          <a:off x="6921500" y="69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133064</xdr:rowOff>
    </xdr:from>
    <xdr:to>
      <xdr:col>41</xdr:col>
      <xdr:colOff>50800</xdr:colOff>
      <xdr:row>40</xdr:row>
      <xdr:rowOff>135503</xdr:rowOff>
    </xdr:to>
    <xdr:cxnSp macro="">
      <xdr:nvCxnSpPr>
        <xdr:cNvPr id="139" name="直線コネクタ 138"/>
        <xdr:cNvCxnSpPr/>
      </xdr:nvCxnSpPr>
      <xdr:spPr>
        <a:xfrm>
          <a:off x="6972300" y="699106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7256</xdr:rowOff>
    </xdr:from>
    <xdr:ext cx="534377" cy="259045"/>
    <xdr:sp macro="" textlink="">
      <xdr:nvSpPr>
        <xdr:cNvPr id="144" name="n_1mainValue【道路】&#10;一人当たり延長"/>
        <xdr:cNvSpPr txBox="1"/>
      </xdr:nvSpPr>
      <xdr:spPr>
        <a:xfrm>
          <a:off x="9359411" y="70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6304</xdr:rowOff>
    </xdr:from>
    <xdr:ext cx="534377" cy="259045"/>
    <xdr:sp macro="" textlink="">
      <xdr:nvSpPr>
        <xdr:cNvPr id="145" name="n_2mainValue【道路】&#10;一人当たり延長"/>
        <xdr:cNvSpPr txBox="1"/>
      </xdr:nvSpPr>
      <xdr:spPr>
        <a:xfrm>
          <a:off x="8483111" y="70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5980</xdr:rowOff>
    </xdr:from>
    <xdr:ext cx="534377" cy="259045"/>
    <xdr:sp macro="" textlink="">
      <xdr:nvSpPr>
        <xdr:cNvPr id="146" name="n_3mainValue【道路】&#10;一人当たり延長"/>
        <xdr:cNvSpPr txBox="1"/>
      </xdr:nvSpPr>
      <xdr:spPr>
        <a:xfrm>
          <a:off x="7594111" y="7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3541</xdr:rowOff>
    </xdr:from>
    <xdr:ext cx="534377" cy="259045"/>
    <xdr:sp macro="" textlink="">
      <xdr:nvSpPr>
        <xdr:cNvPr id="147" name="n_4mainValue【道路】&#10;一人当たり延長"/>
        <xdr:cNvSpPr txBox="1"/>
      </xdr:nvSpPr>
      <xdr:spPr>
        <a:xfrm>
          <a:off x="6705111" y="7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8" name="楕円 187"/>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89" name="【橋りょう・トンネル】&#10;有形固定資産減価償却率該当値テキスト"/>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90" name="楕円 189"/>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51435</xdr:rowOff>
    </xdr:to>
    <xdr:cxnSp macro="">
      <xdr:nvCxnSpPr>
        <xdr:cNvPr id="191" name="直線コネクタ 190"/>
        <xdr:cNvCxnSpPr/>
      </xdr:nvCxnSpPr>
      <xdr:spPr>
        <a:xfrm>
          <a:off x="3797300" y="103060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92" name="楕円 191"/>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19050</xdr:rowOff>
    </xdr:to>
    <xdr:cxnSp macro="">
      <xdr:nvCxnSpPr>
        <xdr:cNvPr id="193" name="直線コネクタ 192"/>
        <xdr:cNvCxnSpPr/>
      </xdr:nvCxnSpPr>
      <xdr:spPr>
        <a:xfrm>
          <a:off x="2908300" y="1027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4" name="楕円 193"/>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161925</xdr:rowOff>
    </xdr:to>
    <xdr:cxnSp macro="">
      <xdr:nvCxnSpPr>
        <xdr:cNvPr id="195" name="直線コネクタ 194"/>
        <xdr:cNvCxnSpPr/>
      </xdr:nvCxnSpPr>
      <xdr:spPr>
        <a:xfrm>
          <a:off x="2019300" y="1024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6" name="楕円 195"/>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131445</xdr:rowOff>
    </xdr:to>
    <xdr:cxnSp macro="">
      <xdr:nvCxnSpPr>
        <xdr:cNvPr id="197" name="直線コネクタ 196"/>
        <xdr:cNvCxnSpPr/>
      </xdr:nvCxnSpPr>
      <xdr:spPr>
        <a:xfrm>
          <a:off x="1130300" y="10216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202" name="n_1mainValue【橋りょう・トンネ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3" name="n_2mainValue【橋りょう・トンネ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1922</xdr:rowOff>
    </xdr:from>
    <xdr:ext cx="405111" cy="259045"/>
    <xdr:sp macro="" textlink="">
      <xdr:nvSpPr>
        <xdr:cNvPr id="204" name="n_3mainValue【橋りょう・トンネル】&#10;有形固定資産減価償却率"/>
        <xdr:cNvSpPr txBox="1"/>
      </xdr:nvSpPr>
      <xdr:spPr>
        <a:xfrm>
          <a:off x="1816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205" name="n_4mainValue【橋りょう・トンネル】&#10;有形固定資産減価償却率"/>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48261</xdr:rowOff>
    </xdr:from>
    <xdr:to>
      <xdr:col>55</xdr:col>
      <xdr:colOff>50800</xdr:colOff>
      <xdr:row>62</xdr:row>
      <xdr:rowOff>149861</xdr:rowOff>
    </xdr:to>
    <xdr:sp macro="" textlink="">
      <xdr:nvSpPr>
        <xdr:cNvPr id="243" name="楕円 242"/>
        <xdr:cNvSpPr/>
      </xdr:nvSpPr>
      <xdr:spPr>
        <a:xfrm>
          <a:off x="10426700" y="10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26688</xdr:rowOff>
    </xdr:from>
    <xdr:ext cx="599010" cy="259045"/>
    <xdr:sp macro="" textlink="">
      <xdr:nvSpPr>
        <xdr:cNvPr id="244" name="【橋りょう・トンネル】&#10;一人当たり有形固定資産（償却資産）額該当値テキスト"/>
        <xdr:cNvSpPr txBox="1"/>
      </xdr:nvSpPr>
      <xdr:spPr>
        <a:xfrm>
          <a:off x="10515600" y="1065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49507</xdr:rowOff>
    </xdr:from>
    <xdr:to>
      <xdr:col>50</xdr:col>
      <xdr:colOff>165100</xdr:colOff>
      <xdr:row>62</xdr:row>
      <xdr:rowOff>151107</xdr:rowOff>
    </xdr:to>
    <xdr:sp macro="" textlink="">
      <xdr:nvSpPr>
        <xdr:cNvPr id="245" name="楕円 244"/>
        <xdr:cNvSpPr/>
      </xdr:nvSpPr>
      <xdr:spPr>
        <a:xfrm>
          <a:off x="9588500" y="106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99061</xdr:rowOff>
    </xdr:from>
    <xdr:to>
      <xdr:col>55</xdr:col>
      <xdr:colOff>0</xdr:colOff>
      <xdr:row>62</xdr:row>
      <xdr:rowOff>100307</xdr:rowOff>
    </xdr:to>
    <xdr:cxnSp macro="">
      <xdr:nvCxnSpPr>
        <xdr:cNvPr id="246" name="直線コネクタ 245"/>
        <xdr:cNvCxnSpPr/>
      </xdr:nvCxnSpPr>
      <xdr:spPr>
        <a:xfrm flipV="1">
          <a:off x="9639300" y="10728961"/>
          <a:ext cx="8382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49361</xdr:rowOff>
    </xdr:from>
    <xdr:to>
      <xdr:col>46</xdr:col>
      <xdr:colOff>38100</xdr:colOff>
      <xdr:row>62</xdr:row>
      <xdr:rowOff>150961</xdr:rowOff>
    </xdr:to>
    <xdr:sp macro="" textlink="">
      <xdr:nvSpPr>
        <xdr:cNvPr id="247" name="楕円 246"/>
        <xdr:cNvSpPr/>
      </xdr:nvSpPr>
      <xdr:spPr>
        <a:xfrm>
          <a:off x="8699500" y="10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100161</xdr:rowOff>
    </xdr:from>
    <xdr:to>
      <xdr:col>50</xdr:col>
      <xdr:colOff>114300</xdr:colOff>
      <xdr:row>62</xdr:row>
      <xdr:rowOff>100307</xdr:rowOff>
    </xdr:to>
    <xdr:cxnSp macro="">
      <xdr:nvCxnSpPr>
        <xdr:cNvPr id="248" name="直線コネクタ 247"/>
        <xdr:cNvCxnSpPr/>
      </xdr:nvCxnSpPr>
      <xdr:spPr>
        <a:xfrm>
          <a:off x="8750300" y="1073006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49135</xdr:rowOff>
    </xdr:from>
    <xdr:to>
      <xdr:col>41</xdr:col>
      <xdr:colOff>101600</xdr:colOff>
      <xdr:row>62</xdr:row>
      <xdr:rowOff>150735</xdr:rowOff>
    </xdr:to>
    <xdr:sp macro="" textlink="">
      <xdr:nvSpPr>
        <xdr:cNvPr id="249" name="楕円 248"/>
        <xdr:cNvSpPr/>
      </xdr:nvSpPr>
      <xdr:spPr>
        <a:xfrm>
          <a:off x="7810500" y="10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99935</xdr:rowOff>
    </xdr:from>
    <xdr:to>
      <xdr:col>45</xdr:col>
      <xdr:colOff>177800</xdr:colOff>
      <xdr:row>62</xdr:row>
      <xdr:rowOff>100161</xdr:rowOff>
    </xdr:to>
    <xdr:cxnSp macro="">
      <xdr:nvCxnSpPr>
        <xdr:cNvPr id="250" name="直線コネクタ 249"/>
        <xdr:cNvCxnSpPr/>
      </xdr:nvCxnSpPr>
      <xdr:spPr>
        <a:xfrm>
          <a:off x="7861300" y="10729835"/>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47758</xdr:rowOff>
    </xdr:from>
    <xdr:to>
      <xdr:col>36</xdr:col>
      <xdr:colOff>165100</xdr:colOff>
      <xdr:row>62</xdr:row>
      <xdr:rowOff>149358</xdr:rowOff>
    </xdr:to>
    <xdr:sp macro="" textlink="">
      <xdr:nvSpPr>
        <xdr:cNvPr id="251" name="楕円 250"/>
        <xdr:cNvSpPr/>
      </xdr:nvSpPr>
      <xdr:spPr>
        <a:xfrm>
          <a:off x="6921500" y="10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98558</xdr:rowOff>
    </xdr:from>
    <xdr:to>
      <xdr:col>41</xdr:col>
      <xdr:colOff>50800</xdr:colOff>
      <xdr:row>62</xdr:row>
      <xdr:rowOff>99935</xdr:rowOff>
    </xdr:to>
    <xdr:cxnSp macro="">
      <xdr:nvCxnSpPr>
        <xdr:cNvPr id="252" name="直線コネクタ 251"/>
        <xdr:cNvCxnSpPr/>
      </xdr:nvCxnSpPr>
      <xdr:spPr>
        <a:xfrm>
          <a:off x="6972300" y="10728458"/>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142234</xdr:rowOff>
    </xdr:from>
    <xdr:ext cx="599010" cy="259045"/>
    <xdr:sp macro="" textlink="">
      <xdr:nvSpPr>
        <xdr:cNvPr id="257" name="n_1mainValue【橋りょう・トンネル】&#10;一人当たり有形固定資産（償却資産）額"/>
        <xdr:cNvSpPr txBox="1"/>
      </xdr:nvSpPr>
      <xdr:spPr>
        <a:xfrm>
          <a:off x="9327095" y="1077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142088</xdr:rowOff>
    </xdr:from>
    <xdr:ext cx="599010" cy="259045"/>
    <xdr:sp macro="" textlink="">
      <xdr:nvSpPr>
        <xdr:cNvPr id="258" name="n_2mainValue【橋りょう・トンネル】&#10;一人当たり有形固定資産（償却資産）額"/>
        <xdr:cNvSpPr txBox="1"/>
      </xdr:nvSpPr>
      <xdr:spPr>
        <a:xfrm>
          <a:off x="8450795" y="1077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141862</xdr:rowOff>
    </xdr:from>
    <xdr:ext cx="599010" cy="259045"/>
    <xdr:sp macro="" textlink="">
      <xdr:nvSpPr>
        <xdr:cNvPr id="259" name="n_3mainValue【橋りょう・トンネル】&#10;一人当たり有形固定資産（償却資産）額"/>
        <xdr:cNvSpPr txBox="1"/>
      </xdr:nvSpPr>
      <xdr:spPr>
        <a:xfrm>
          <a:off x="7561795" y="1077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140485</xdr:rowOff>
    </xdr:from>
    <xdr:ext cx="599010" cy="259045"/>
    <xdr:sp macro="" textlink="">
      <xdr:nvSpPr>
        <xdr:cNvPr id="260" name="n_4mainValue【橋りょう・トンネル】&#10;一人当たり有形固定資産（償却資産）額"/>
        <xdr:cNvSpPr txBox="1"/>
      </xdr:nvSpPr>
      <xdr:spPr>
        <a:xfrm>
          <a:off x="6672795" y="1077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62412</xdr:rowOff>
    </xdr:from>
    <xdr:to>
      <xdr:col>24</xdr:col>
      <xdr:colOff>114300</xdr:colOff>
      <xdr:row>85</xdr:row>
      <xdr:rowOff>164012</xdr:rowOff>
    </xdr:to>
    <xdr:sp macro="" textlink="">
      <xdr:nvSpPr>
        <xdr:cNvPr id="302" name="楕円 301"/>
        <xdr:cNvSpPr/>
      </xdr:nvSpPr>
      <xdr:spPr>
        <a:xfrm>
          <a:off x="4584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40839</xdr:rowOff>
    </xdr:from>
    <xdr:ext cx="405111" cy="259045"/>
    <xdr:sp macro="" textlink="">
      <xdr:nvSpPr>
        <xdr:cNvPr id="303" name="【公営住宅】&#10;有形固定資産減価償却率該当値テキスト"/>
        <xdr:cNvSpPr txBox="1"/>
      </xdr:nvSpPr>
      <xdr:spPr>
        <a:xfrm>
          <a:off x="4673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39551</xdr:rowOff>
    </xdr:from>
    <xdr:to>
      <xdr:col>20</xdr:col>
      <xdr:colOff>38100</xdr:colOff>
      <xdr:row>85</xdr:row>
      <xdr:rowOff>141151</xdr:rowOff>
    </xdr:to>
    <xdr:sp macro="" textlink="">
      <xdr:nvSpPr>
        <xdr:cNvPr id="304" name="楕円 303"/>
        <xdr:cNvSpPr/>
      </xdr:nvSpPr>
      <xdr:spPr>
        <a:xfrm>
          <a:off x="3746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90351</xdr:rowOff>
    </xdr:from>
    <xdr:to>
      <xdr:col>24</xdr:col>
      <xdr:colOff>63500</xdr:colOff>
      <xdr:row>85</xdr:row>
      <xdr:rowOff>113212</xdr:rowOff>
    </xdr:to>
    <xdr:cxnSp macro="">
      <xdr:nvCxnSpPr>
        <xdr:cNvPr id="305" name="直線コネクタ 304"/>
        <xdr:cNvCxnSpPr/>
      </xdr:nvCxnSpPr>
      <xdr:spPr>
        <a:xfrm>
          <a:off x="3797300" y="146636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19957</xdr:rowOff>
    </xdr:from>
    <xdr:to>
      <xdr:col>15</xdr:col>
      <xdr:colOff>101600</xdr:colOff>
      <xdr:row>85</xdr:row>
      <xdr:rowOff>121557</xdr:rowOff>
    </xdr:to>
    <xdr:sp macro="" textlink="">
      <xdr:nvSpPr>
        <xdr:cNvPr id="306" name="楕円 305"/>
        <xdr:cNvSpPr/>
      </xdr:nvSpPr>
      <xdr:spPr>
        <a:xfrm>
          <a:off x="2857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70757</xdr:rowOff>
    </xdr:from>
    <xdr:to>
      <xdr:col>19</xdr:col>
      <xdr:colOff>177800</xdr:colOff>
      <xdr:row>85</xdr:row>
      <xdr:rowOff>90351</xdr:rowOff>
    </xdr:to>
    <xdr:cxnSp macro="">
      <xdr:nvCxnSpPr>
        <xdr:cNvPr id="307" name="直線コネクタ 306"/>
        <xdr:cNvCxnSpPr/>
      </xdr:nvCxnSpPr>
      <xdr:spPr>
        <a:xfrm>
          <a:off x="2908300" y="146440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23223</xdr:rowOff>
    </xdr:from>
    <xdr:to>
      <xdr:col>10</xdr:col>
      <xdr:colOff>165100</xdr:colOff>
      <xdr:row>85</xdr:row>
      <xdr:rowOff>124823</xdr:rowOff>
    </xdr:to>
    <xdr:sp macro="" textlink="">
      <xdr:nvSpPr>
        <xdr:cNvPr id="308" name="楕円 307"/>
        <xdr:cNvSpPr/>
      </xdr:nvSpPr>
      <xdr:spPr>
        <a:xfrm>
          <a:off x="196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70757</xdr:rowOff>
    </xdr:from>
    <xdr:to>
      <xdr:col>15</xdr:col>
      <xdr:colOff>50800</xdr:colOff>
      <xdr:row>85</xdr:row>
      <xdr:rowOff>74023</xdr:rowOff>
    </xdr:to>
    <xdr:cxnSp macro="">
      <xdr:nvCxnSpPr>
        <xdr:cNvPr id="309" name="直線コネクタ 308"/>
        <xdr:cNvCxnSpPr/>
      </xdr:nvCxnSpPr>
      <xdr:spPr>
        <a:xfrm flipV="1">
          <a:off x="2019300" y="146440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1995</xdr:rowOff>
    </xdr:from>
    <xdr:to>
      <xdr:col>6</xdr:col>
      <xdr:colOff>38100</xdr:colOff>
      <xdr:row>85</xdr:row>
      <xdr:rowOff>103595</xdr:rowOff>
    </xdr:to>
    <xdr:sp macro="" textlink="">
      <xdr:nvSpPr>
        <xdr:cNvPr id="310" name="楕円 309"/>
        <xdr:cNvSpPr/>
      </xdr:nvSpPr>
      <xdr:spPr>
        <a:xfrm>
          <a:off x="1079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52795</xdr:rowOff>
    </xdr:from>
    <xdr:to>
      <xdr:col>10</xdr:col>
      <xdr:colOff>114300</xdr:colOff>
      <xdr:row>85</xdr:row>
      <xdr:rowOff>74023</xdr:rowOff>
    </xdr:to>
    <xdr:cxnSp macro="">
      <xdr:nvCxnSpPr>
        <xdr:cNvPr id="311" name="直線コネクタ 310"/>
        <xdr:cNvCxnSpPr/>
      </xdr:nvCxnSpPr>
      <xdr:spPr>
        <a:xfrm>
          <a:off x="1130300" y="146260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132278</xdr:rowOff>
    </xdr:from>
    <xdr:ext cx="405111" cy="259045"/>
    <xdr:sp macro="" textlink="">
      <xdr:nvSpPr>
        <xdr:cNvPr id="316" name="n_1mainValue【公営住宅】&#10;有形固定資産減価償却率"/>
        <xdr:cNvSpPr txBox="1"/>
      </xdr:nvSpPr>
      <xdr:spPr>
        <a:xfrm>
          <a:off x="3582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112684</xdr:rowOff>
    </xdr:from>
    <xdr:ext cx="405111" cy="259045"/>
    <xdr:sp macro="" textlink="">
      <xdr:nvSpPr>
        <xdr:cNvPr id="317" name="n_2mainValue【公営住宅】&#10;有形固定資産減価償却率"/>
        <xdr:cNvSpPr txBox="1"/>
      </xdr:nvSpPr>
      <xdr:spPr>
        <a:xfrm>
          <a:off x="2705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115950</xdr:rowOff>
    </xdr:from>
    <xdr:ext cx="405111" cy="259045"/>
    <xdr:sp macro="" textlink="">
      <xdr:nvSpPr>
        <xdr:cNvPr id="318" name="n_3mainValue【公営住宅】&#10;有形固定資産減価償却率"/>
        <xdr:cNvSpPr txBox="1"/>
      </xdr:nvSpPr>
      <xdr:spPr>
        <a:xfrm>
          <a:off x="1816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94722</xdr:rowOff>
    </xdr:from>
    <xdr:ext cx="405111" cy="259045"/>
    <xdr:sp macro="" textlink="">
      <xdr:nvSpPr>
        <xdr:cNvPr id="319" name="n_4mainValue【公営住宅】&#10;有形固定資産減価償却率"/>
        <xdr:cNvSpPr txBox="1"/>
      </xdr:nvSpPr>
      <xdr:spPr>
        <a:xfrm>
          <a:off x="927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357" name="楕円 356"/>
        <xdr:cNvSpPr/>
      </xdr:nvSpPr>
      <xdr:spPr>
        <a:xfrm>
          <a:off x="104267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111574</xdr:rowOff>
    </xdr:from>
    <xdr:ext cx="469744" cy="259045"/>
    <xdr:sp macro="" textlink="">
      <xdr:nvSpPr>
        <xdr:cNvPr id="358" name="【公営住宅】&#10;一人当たり面積該当値テキスト"/>
        <xdr:cNvSpPr txBox="1"/>
      </xdr:nvSpPr>
      <xdr:spPr>
        <a:xfrm>
          <a:off x="10515600" y="1451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59" name="楕円 358"/>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12497</xdr:rowOff>
    </xdr:from>
    <xdr:to>
      <xdr:col>55</xdr:col>
      <xdr:colOff>0</xdr:colOff>
      <xdr:row>85</xdr:row>
      <xdr:rowOff>19813</xdr:rowOff>
    </xdr:to>
    <xdr:cxnSp macro="">
      <xdr:nvCxnSpPr>
        <xdr:cNvPr id="360" name="直線コネクタ 359"/>
        <xdr:cNvCxnSpPr/>
      </xdr:nvCxnSpPr>
      <xdr:spPr>
        <a:xfrm flipV="1">
          <a:off x="9639300" y="1458574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131775</xdr:rowOff>
    </xdr:from>
    <xdr:to>
      <xdr:col>46</xdr:col>
      <xdr:colOff>38100</xdr:colOff>
      <xdr:row>85</xdr:row>
      <xdr:rowOff>61925</xdr:rowOff>
    </xdr:to>
    <xdr:sp macro="" textlink="">
      <xdr:nvSpPr>
        <xdr:cNvPr id="361" name="楕円 360"/>
        <xdr:cNvSpPr/>
      </xdr:nvSpPr>
      <xdr:spPr>
        <a:xfrm>
          <a:off x="8699500" y="145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11125</xdr:rowOff>
    </xdr:from>
    <xdr:to>
      <xdr:col>50</xdr:col>
      <xdr:colOff>114300</xdr:colOff>
      <xdr:row>85</xdr:row>
      <xdr:rowOff>19813</xdr:rowOff>
    </xdr:to>
    <xdr:cxnSp macro="">
      <xdr:nvCxnSpPr>
        <xdr:cNvPr id="362" name="直線コネクタ 361"/>
        <xdr:cNvCxnSpPr/>
      </xdr:nvCxnSpPr>
      <xdr:spPr>
        <a:xfrm>
          <a:off x="8750300" y="14584375"/>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129490</xdr:rowOff>
    </xdr:from>
    <xdr:to>
      <xdr:col>41</xdr:col>
      <xdr:colOff>101600</xdr:colOff>
      <xdr:row>85</xdr:row>
      <xdr:rowOff>59640</xdr:rowOff>
    </xdr:to>
    <xdr:sp macro="" textlink="">
      <xdr:nvSpPr>
        <xdr:cNvPr id="363" name="楕円 362"/>
        <xdr:cNvSpPr/>
      </xdr:nvSpPr>
      <xdr:spPr>
        <a:xfrm>
          <a:off x="78105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8840</xdr:rowOff>
    </xdr:from>
    <xdr:to>
      <xdr:col>45</xdr:col>
      <xdr:colOff>177800</xdr:colOff>
      <xdr:row>85</xdr:row>
      <xdr:rowOff>11125</xdr:rowOff>
    </xdr:to>
    <xdr:cxnSp macro="">
      <xdr:nvCxnSpPr>
        <xdr:cNvPr id="364" name="直線コネクタ 363"/>
        <xdr:cNvCxnSpPr/>
      </xdr:nvCxnSpPr>
      <xdr:spPr>
        <a:xfrm>
          <a:off x="7861300" y="1458209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135432</xdr:rowOff>
    </xdr:from>
    <xdr:to>
      <xdr:col>36</xdr:col>
      <xdr:colOff>165100</xdr:colOff>
      <xdr:row>85</xdr:row>
      <xdr:rowOff>65582</xdr:rowOff>
    </xdr:to>
    <xdr:sp macro="" textlink="">
      <xdr:nvSpPr>
        <xdr:cNvPr id="365" name="楕円 364"/>
        <xdr:cNvSpPr/>
      </xdr:nvSpPr>
      <xdr:spPr>
        <a:xfrm>
          <a:off x="6921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8840</xdr:rowOff>
    </xdr:from>
    <xdr:to>
      <xdr:col>41</xdr:col>
      <xdr:colOff>50800</xdr:colOff>
      <xdr:row>85</xdr:row>
      <xdr:rowOff>14782</xdr:rowOff>
    </xdr:to>
    <xdr:cxnSp macro="">
      <xdr:nvCxnSpPr>
        <xdr:cNvPr id="366" name="直線コネクタ 365"/>
        <xdr:cNvCxnSpPr/>
      </xdr:nvCxnSpPr>
      <xdr:spPr>
        <a:xfrm flipV="1">
          <a:off x="6972300" y="14582090"/>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macro="" textlink="">
      <xdr:nvSpPr>
        <xdr:cNvPr id="371" name="n_1mainValue【公営住宅】&#10;一人当たり面積"/>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53052</xdr:rowOff>
    </xdr:from>
    <xdr:ext cx="469744" cy="259045"/>
    <xdr:sp macro="" textlink="">
      <xdr:nvSpPr>
        <xdr:cNvPr id="372" name="n_2mainValue【公営住宅】&#10;一人当たり面積"/>
        <xdr:cNvSpPr txBox="1"/>
      </xdr:nvSpPr>
      <xdr:spPr>
        <a:xfrm>
          <a:off x="8515427" y="146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50767</xdr:rowOff>
    </xdr:from>
    <xdr:ext cx="469744" cy="259045"/>
    <xdr:sp macro="" textlink="">
      <xdr:nvSpPr>
        <xdr:cNvPr id="373" name="n_3mainValue【公営住宅】&#10;一人当たり面積"/>
        <xdr:cNvSpPr txBox="1"/>
      </xdr:nvSpPr>
      <xdr:spPr>
        <a:xfrm>
          <a:off x="7626427" y="14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56709</xdr:rowOff>
    </xdr:from>
    <xdr:ext cx="469744" cy="259045"/>
    <xdr:sp macro="" textlink="">
      <xdr:nvSpPr>
        <xdr:cNvPr id="374" name="n_4mainValue【公営住宅】&#10;一人当たり面積"/>
        <xdr:cNvSpPr txBox="1"/>
      </xdr:nvSpPr>
      <xdr:spPr>
        <a:xfrm>
          <a:off x="6737427" y="146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15" name="楕円 414"/>
        <xdr:cNvSpPr/>
      </xdr:nvSpPr>
      <xdr:spPr>
        <a:xfrm>
          <a:off x="4584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130191</xdr:rowOff>
    </xdr:from>
    <xdr:ext cx="405111" cy="259045"/>
    <xdr:sp macro="" textlink="">
      <xdr:nvSpPr>
        <xdr:cNvPr id="416" name="【港湾・漁港】&#10;有形固定資産減価償却率該当値テキスト"/>
        <xdr:cNvSpPr txBox="1"/>
      </xdr:nvSpPr>
      <xdr:spPr>
        <a:xfrm>
          <a:off x="4673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417" name="楕円 416"/>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103</xdr:row>
      <xdr:rowOff>158114</xdr:rowOff>
    </xdr:to>
    <xdr:cxnSp macro="">
      <xdr:nvCxnSpPr>
        <xdr:cNvPr id="418" name="直線コネクタ 417"/>
        <xdr:cNvCxnSpPr/>
      </xdr:nvCxnSpPr>
      <xdr:spPr>
        <a:xfrm>
          <a:off x="3797300" y="177812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419" name="楕円 418"/>
        <xdr:cNvSpPr/>
      </xdr:nvSpPr>
      <xdr:spPr>
        <a:xfrm>
          <a:off x="2857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85725</xdr:rowOff>
    </xdr:from>
    <xdr:to>
      <xdr:col>19</xdr:col>
      <xdr:colOff>177800</xdr:colOff>
      <xdr:row>103</xdr:row>
      <xdr:rowOff>121920</xdr:rowOff>
    </xdr:to>
    <xdr:cxnSp macro="">
      <xdr:nvCxnSpPr>
        <xdr:cNvPr id="420" name="直線コネクタ 419"/>
        <xdr:cNvCxnSpPr/>
      </xdr:nvCxnSpPr>
      <xdr:spPr>
        <a:xfrm>
          <a:off x="2908300" y="1774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21" name="楕円 420"/>
        <xdr:cNvSpPr/>
      </xdr:nvSpPr>
      <xdr:spPr>
        <a:xfrm>
          <a:off x="196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49530</xdr:rowOff>
    </xdr:from>
    <xdr:to>
      <xdr:col>15</xdr:col>
      <xdr:colOff>50800</xdr:colOff>
      <xdr:row>103</xdr:row>
      <xdr:rowOff>85725</xdr:rowOff>
    </xdr:to>
    <xdr:cxnSp macro="">
      <xdr:nvCxnSpPr>
        <xdr:cNvPr id="422" name="直線コネクタ 421"/>
        <xdr:cNvCxnSpPr/>
      </xdr:nvCxnSpPr>
      <xdr:spPr>
        <a:xfrm>
          <a:off x="2019300" y="1770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23" name="楕円 422"/>
        <xdr:cNvSpPr/>
      </xdr:nvSpPr>
      <xdr:spPr>
        <a:xfrm>
          <a:off x="1079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15239</xdr:rowOff>
    </xdr:from>
    <xdr:to>
      <xdr:col>10</xdr:col>
      <xdr:colOff>114300</xdr:colOff>
      <xdr:row>103</xdr:row>
      <xdr:rowOff>49530</xdr:rowOff>
    </xdr:to>
    <xdr:cxnSp macro="">
      <xdr:nvCxnSpPr>
        <xdr:cNvPr id="424" name="直線コネクタ 423"/>
        <xdr:cNvCxnSpPr/>
      </xdr:nvCxnSpPr>
      <xdr:spPr>
        <a:xfrm>
          <a:off x="1130300" y="17674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429" name="n_1mainValue【港湾・漁港】&#10;有形固定資産減価償却率"/>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30" name="n_2mainValue【港湾・漁港】&#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1" name="n_3mainValue【港湾・漁港】&#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432" name="n_4mainValue【港湾・漁港】&#10;有形固定資産減価償却率"/>
        <xdr:cNvSpPr txBox="1"/>
      </xdr:nvSpPr>
      <xdr:spPr>
        <a:xfrm>
          <a:off x="927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68943</xdr:rowOff>
    </xdr:from>
    <xdr:to>
      <xdr:col>55</xdr:col>
      <xdr:colOff>50800</xdr:colOff>
      <xdr:row>107</xdr:row>
      <xdr:rowOff>170543</xdr:rowOff>
    </xdr:to>
    <xdr:sp macro="" textlink="">
      <xdr:nvSpPr>
        <xdr:cNvPr id="472" name="楕円 471"/>
        <xdr:cNvSpPr/>
      </xdr:nvSpPr>
      <xdr:spPr>
        <a:xfrm>
          <a:off x="10426700" y="184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47370</xdr:rowOff>
    </xdr:from>
    <xdr:ext cx="599010" cy="259045"/>
    <xdr:sp macro="" textlink="">
      <xdr:nvSpPr>
        <xdr:cNvPr id="473" name="【港湾・漁港】&#10;一人当たり有形固定資産（償却資産）額該当値テキスト"/>
        <xdr:cNvSpPr txBox="1"/>
      </xdr:nvSpPr>
      <xdr:spPr>
        <a:xfrm>
          <a:off x="10515600" y="183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70072</xdr:rowOff>
    </xdr:from>
    <xdr:to>
      <xdr:col>50</xdr:col>
      <xdr:colOff>165100</xdr:colOff>
      <xdr:row>108</xdr:row>
      <xdr:rowOff>222</xdr:rowOff>
    </xdr:to>
    <xdr:sp macro="" textlink="">
      <xdr:nvSpPr>
        <xdr:cNvPr id="474" name="楕円 473"/>
        <xdr:cNvSpPr/>
      </xdr:nvSpPr>
      <xdr:spPr>
        <a:xfrm>
          <a:off x="9588500" y="184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119743</xdr:rowOff>
    </xdr:from>
    <xdr:to>
      <xdr:col>55</xdr:col>
      <xdr:colOff>0</xdr:colOff>
      <xdr:row>107</xdr:row>
      <xdr:rowOff>120872</xdr:rowOff>
    </xdr:to>
    <xdr:cxnSp macro="">
      <xdr:nvCxnSpPr>
        <xdr:cNvPr id="475" name="直線コネクタ 474"/>
        <xdr:cNvCxnSpPr/>
      </xdr:nvCxnSpPr>
      <xdr:spPr>
        <a:xfrm flipV="1">
          <a:off x="9639300" y="18464893"/>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69123</xdr:rowOff>
    </xdr:from>
    <xdr:to>
      <xdr:col>46</xdr:col>
      <xdr:colOff>38100</xdr:colOff>
      <xdr:row>107</xdr:row>
      <xdr:rowOff>170723</xdr:rowOff>
    </xdr:to>
    <xdr:sp macro="" textlink="">
      <xdr:nvSpPr>
        <xdr:cNvPr id="476" name="楕円 475"/>
        <xdr:cNvSpPr/>
      </xdr:nvSpPr>
      <xdr:spPr>
        <a:xfrm>
          <a:off x="8699500" y="184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119923</xdr:rowOff>
    </xdr:from>
    <xdr:to>
      <xdr:col>50</xdr:col>
      <xdr:colOff>114300</xdr:colOff>
      <xdr:row>107</xdr:row>
      <xdr:rowOff>120872</xdr:rowOff>
    </xdr:to>
    <xdr:cxnSp macro="">
      <xdr:nvCxnSpPr>
        <xdr:cNvPr id="477" name="直線コネクタ 476"/>
        <xdr:cNvCxnSpPr/>
      </xdr:nvCxnSpPr>
      <xdr:spPr>
        <a:xfrm>
          <a:off x="8750300" y="18465073"/>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68797</xdr:rowOff>
    </xdr:from>
    <xdr:to>
      <xdr:col>41</xdr:col>
      <xdr:colOff>101600</xdr:colOff>
      <xdr:row>107</xdr:row>
      <xdr:rowOff>170397</xdr:rowOff>
    </xdr:to>
    <xdr:sp macro="" textlink="">
      <xdr:nvSpPr>
        <xdr:cNvPr id="478" name="楕円 477"/>
        <xdr:cNvSpPr/>
      </xdr:nvSpPr>
      <xdr:spPr>
        <a:xfrm>
          <a:off x="7810500" y="184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119597</xdr:rowOff>
    </xdr:from>
    <xdr:to>
      <xdr:col>45</xdr:col>
      <xdr:colOff>177800</xdr:colOff>
      <xdr:row>107</xdr:row>
      <xdr:rowOff>119923</xdr:rowOff>
    </xdr:to>
    <xdr:cxnSp macro="">
      <xdr:nvCxnSpPr>
        <xdr:cNvPr id="479" name="直線コネクタ 478"/>
        <xdr:cNvCxnSpPr/>
      </xdr:nvCxnSpPr>
      <xdr:spPr>
        <a:xfrm>
          <a:off x="7861300" y="184647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67244</xdr:rowOff>
    </xdr:from>
    <xdr:to>
      <xdr:col>36</xdr:col>
      <xdr:colOff>165100</xdr:colOff>
      <xdr:row>107</xdr:row>
      <xdr:rowOff>168844</xdr:rowOff>
    </xdr:to>
    <xdr:sp macro="" textlink="">
      <xdr:nvSpPr>
        <xdr:cNvPr id="480" name="楕円 479"/>
        <xdr:cNvSpPr/>
      </xdr:nvSpPr>
      <xdr:spPr>
        <a:xfrm>
          <a:off x="6921500" y="18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118044</xdr:rowOff>
    </xdr:from>
    <xdr:to>
      <xdr:col>41</xdr:col>
      <xdr:colOff>50800</xdr:colOff>
      <xdr:row>107</xdr:row>
      <xdr:rowOff>119597</xdr:rowOff>
    </xdr:to>
    <xdr:cxnSp macro="">
      <xdr:nvCxnSpPr>
        <xdr:cNvPr id="481" name="直線コネクタ 480"/>
        <xdr:cNvCxnSpPr/>
      </xdr:nvCxnSpPr>
      <xdr:spPr>
        <a:xfrm>
          <a:off x="6972300" y="1846319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163568</xdr:rowOff>
    </xdr:from>
    <xdr:ext cx="599010" cy="259045"/>
    <xdr:sp macro="" textlink="">
      <xdr:nvSpPr>
        <xdr:cNvPr id="482" name="n_1aveValue【港湾・漁港】&#10;一人当たり有形固定資産（償却資産）額"/>
        <xdr:cNvSpPr txBox="1"/>
      </xdr:nvSpPr>
      <xdr:spPr>
        <a:xfrm>
          <a:off x="93270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40586</xdr:rowOff>
    </xdr:from>
    <xdr:ext cx="599010" cy="259045"/>
    <xdr:sp macro="" textlink="">
      <xdr:nvSpPr>
        <xdr:cNvPr id="483" name="n_2aveValue【港湾・漁港】&#10;一人当たり有形固定資産（償却資産）額"/>
        <xdr:cNvSpPr txBox="1"/>
      </xdr:nvSpPr>
      <xdr:spPr>
        <a:xfrm>
          <a:off x="8450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43945</xdr:rowOff>
    </xdr:from>
    <xdr:ext cx="599010" cy="259045"/>
    <xdr:sp macro="" textlink="">
      <xdr:nvSpPr>
        <xdr:cNvPr id="484" name="n_3aveValue【港湾・漁港】&#10;一人当たり有形固定資産（償却資産）額"/>
        <xdr:cNvSpPr txBox="1"/>
      </xdr:nvSpPr>
      <xdr:spPr>
        <a:xfrm>
          <a:off x="7561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39363</xdr:rowOff>
    </xdr:from>
    <xdr:ext cx="599010" cy="259045"/>
    <xdr:sp macro="" textlink="">
      <xdr:nvSpPr>
        <xdr:cNvPr id="485" name="n_4aveValue【港湾・漁港】&#10;一人当たり有形固定資産（償却資産）額"/>
        <xdr:cNvSpPr txBox="1"/>
      </xdr:nvSpPr>
      <xdr:spPr>
        <a:xfrm>
          <a:off x="6672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16749</xdr:rowOff>
    </xdr:from>
    <xdr:ext cx="599010" cy="259045"/>
    <xdr:sp macro="" textlink="">
      <xdr:nvSpPr>
        <xdr:cNvPr id="486" name="n_1mainValue【港湾・漁港】&#10;一人当たり有形固定資産（償却資産）額"/>
        <xdr:cNvSpPr txBox="1"/>
      </xdr:nvSpPr>
      <xdr:spPr>
        <a:xfrm>
          <a:off x="9327095" y="1819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15800</xdr:rowOff>
    </xdr:from>
    <xdr:ext cx="599010" cy="259045"/>
    <xdr:sp macro="" textlink="">
      <xdr:nvSpPr>
        <xdr:cNvPr id="487" name="n_2mainValue【港湾・漁港】&#10;一人当たり有形固定資産（償却資産）額"/>
        <xdr:cNvSpPr txBox="1"/>
      </xdr:nvSpPr>
      <xdr:spPr>
        <a:xfrm>
          <a:off x="8450795" y="1818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15474</xdr:rowOff>
    </xdr:from>
    <xdr:ext cx="599010" cy="259045"/>
    <xdr:sp macro="" textlink="">
      <xdr:nvSpPr>
        <xdr:cNvPr id="488" name="n_3mainValue【港湾・漁港】&#10;一人当たり有形固定資産（償却資産）額"/>
        <xdr:cNvSpPr txBox="1"/>
      </xdr:nvSpPr>
      <xdr:spPr>
        <a:xfrm>
          <a:off x="7561795" y="1818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13921</xdr:rowOff>
    </xdr:from>
    <xdr:ext cx="599010" cy="259045"/>
    <xdr:sp macro="" textlink="">
      <xdr:nvSpPr>
        <xdr:cNvPr id="489" name="n_4mainValue【港湾・漁港】&#10;一人当たり有形固定資産（償却資産）額"/>
        <xdr:cNvSpPr txBox="1"/>
      </xdr:nvSpPr>
      <xdr:spPr>
        <a:xfrm>
          <a:off x="6672795" y="181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30" name="楕円 529"/>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531" name="【認定こども園・幼稚園・保育所】&#10;有形固定資産減価償却率該当値テキスト"/>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2" name="楕円 531"/>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93345</xdr:rowOff>
    </xdr:to>
    <xdr:cxnSp macro="">
      <xdr:nvCxnSpPr>
        <xdr:cNvPr id="533" name="直線コネクタ 532"/>
        <xdr:cNvCxnSpPr/>
      </xdr:nvCxnSpPr>
      <xdr:spPr>
        <a:xfrm flipV="1">
          <a:off x="15481300" y="674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534" name="楕円 533"/>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142875</xdr:rowOff>
    </xdr:to>
    <xdr:cxnSp macro="">
      <xdr:nvCxnSpPr>
        <xdr:cNvPr id="535" name="直線コネクタ 534"/>
        <xdr:cNvCxnSpPr/>
      </xdr:nvCxnSpPr>
      <xdr:spPr>
        <a:xfrm flipV="1">
          <a:off x="14592300" y="677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6" name="楕円 535"/>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40</xdr:row>
      <xdr:rowOff>28575</xdr:rowOff>
    </xdr:to>
    <xdr:cxnSp macro="">
      <xdr:nvCxnSpPr>
        <xdr:cNvPr id="537" name="直線コネクタ 536"/>
        <xdr:cNvCxnSpPr/>
      </xdr:nvCxnSpPr>
      <xdr:spPr>
        <a:xfrm flipV="1">
          <a:off x="13703300" y="6829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113030</xdr:rowOff>
    </xdr:from>
    <xdr:to>
      <xdr:col>67</xdr:col>
      <xdr:colOff>101600</xdr:colOff>
      <xdr:row>40</xdr:row>
      <xdr:rowOff>43180</xdr:rowOff>
    </xdr:to>
    <xdr:sp macro="" textlink="">
      <xdr:nvSpPr>
        <xdr:cNvPr id="538" name="楕円 537"/>
        <xdr:cNvSpPr/>
      </xdr:nvSpPr>
      <xdr:spPr>
        <a:xfrm>
          <a:off x="1276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163830</xdr:rowOff>
    </xdr:from>
    <xdr:to>
      <xdr:col>71</xdr:col>
      <xdr:colOff>177800</xdr:colOff>
      <xdr:row>40</xdr:row>
      <xdr:rowOff>28575</xdr:rowOff>
    </xdr:to>
    <xdr:cxnSp macro="">
      <xdr:nvCxnSpPr>
        <xdr:cNvPr id="539" name="直線コネクタ 538"/>
        <xdr:cNvCxnSpPr/>
      </xdr:nvCxnSpPr>
      <xdr:spPr>
        <a:xfrm>
          <a:off x="12814300" y="6850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4" name="n_1mainValue【認定こども園・幼稚園・保育所】&#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545" name="n_2mainValue【認定こども園・幼稚園・保育所】&#10;有形固定資産減価償却率"/>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6" name="n_3mainValue【認定こども園・幼稚園・保育所】&#10;有形固定資産減価償却率"/>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34307</xdr:rowOff>
    </xdr:from>
    <xdr:ext cx="405111" cy="259045"/>
    <xdr:sp macro="" textlink="">
      <xdr:nvSpPr>
        <xdr:cNvPr id="547" name="n_4mainValue【認定こども園・幼稚園・保育所】&#10;有形固定資産減価償却率"/>
        <xdr:cNvSpPr txBox="1"/>
      </xdr:nvSpPr>
      <xdr:spPr>
        <a:xfrm>
          <a:off x="12611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43688</xdr:rowOff>
    </xdr:from>
    <xdr:to>
      <xdr:col>116</xdr:col>
      <xdr:colOff>114300</xdr:colOff>
      <xdr:row>34</xdr:row>
      <xdr:rowOff>145288</xdr:rowOff>
    </xdr:to>
    <xdr:sp macro="" textlink="">
      <xdr:nvSpPr>
        <xdr:cNvPr id="585" name="楕円 584"/>
        <xdr:cNvSpPr/>
      </xdr:nvSpPr>
      <xdr:spPr>
        <a:xfrm>
          <a:off x="221107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66565</xdr:rowOff>
    </xdr:from>
    <xdr:ext cx="469744" cy="259045"/>
    <xdr:sp macro="" textlink="">
      <xdr:nvSpPr>
        <xdr:cNvPr id="586" name="【認定こども園・幼稚園・保育所】&#10;一人当たり面積該当値テキスト"/>
        <xdr:cNvSpPr txBox="1"/>
      </xdr:nvSpPr>
      <xdr:spPr>
        <a:xfrm>
          <a:off x="22199600" y="572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52832</xdr:rowOff>
    </xdr:from>
    <xdr:to>
      <xdr:col>112</xdr:col>
      <xdr:colOff>38100</xdr:colOff>
      <xdr:row>34</xdr:row>
      <xdr:rowOff>154432</xdr:rowOff>
    </xdr:to>
    <xdr:sp macro="" textlink="">
      <xdr:nvSpPr>
        <xdr:cNvPr id="587" name="楕円 586"/>
        <xdr:cNvSpPr/>
      </xdr:nvSpPr>
      <xdr:spPr>
        <a:xfrm>
          <a:off x="21272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94488</xdr:rowOff>
    </xdr:from>
    <xdr:to>
      <xdr:col>116</xdr:col>
      <xdr:colOff>63500</xdr:colOff>
      <xdr:row>34</xdr:row>
      <xdr:rowOff>103632</xdr:rowOff>
    </xdr:to>
    <xdr:cxnSp macro="">
      <xdr:nvCxnSpPr>
        <xdr:cNvPr id="588" name="直線コネクタ 587"/>
        <xdr:cNvCxnSpPr/>
      </xdr:nvCxnSpPr>
      <xdr:spPr>
        <a:xfrm flipV="1">
          <a:off x="21323300" y="5923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43688</xdr:rowOff>
    </xdr:from>
    <xdr:to>
      <xdr:col>107</xdr:col>
      <xdr:colOff>101600</xdr:colOff>
      <xdr:row>34</xdr:row>
      <xdr:rowOff>145288</xdr:rowOff>
    </xdr:to>
    <xdr:sp macro="" textlink="">
      <xdr:nvSpPr>
        <xdr:cNvPr id="589" name="楕円 588"/>
        <xdr:cNvSpPr/>
      </xdr:nvSpPr>
      <xdr:spPr>
        <a:xfrm>
          <a:off x="20383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94488</xdr:rowOff>
    </xdr:from>
    <xdr:to>
      <xdr:col>111</xdr:col>
      <xdr:colOff>177800</xdr:colOff>
      <xdr:row>34</xdr:row>
      <xdr:rowOff>103632</xdr:rowOff>
    </xdr:to>
    <xdr:cxnSp macro="">
      <xdr:nvCxnSpPr>
        <xdr:cNvPr id="590" name="直線コネクタ 589"/>
        <xdr:cNvCxnSpPr/>
      </xdr:nvCxnSpPr>
      <xdr:spPr>
        <a:xfrm>
          <a:off x="20434300" y="5923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43688</xdr:rowOff>
    </xdr:from>
    <xdr:to>
      <xdr:col>102</xdr:col>
      <xdr:colOff>165100</xdr:colOff>
      <xdr:row>34</xdr:row>
      <xdr:rowOff>145288</xdr:rowOff>
    </xdr:to>
    <xdr:sp macro="" textlink="">
      <xdr:nvSpPr>
        <xdr:cNvPr id="591" name="楕円 590"/>
        <xdr:cNvSpPr/>
      </xdr:nvSpPr>
      <xdr:spPr>
        <a:xfrm>
          <a:off x="19494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94488</xdr:rowOff>
    </xdr:from>
    <xdr:to>
      <xdr:col>107</xdr:col>
      <xdr:colOff>50800</xdr:colOff>
      <xdr:row>34</xdr:row>
      <xdr:rowOff>94488</xdr:rowOff>
    </xdr:to>
    <xdr:cxnSp macro="">
      <xdr:nvCxnSpPr>
        <xdr:cNvPr id="592" name="直線コネクタ 591"/>
        <xdr:cNvCxnSpPr/>
      </xdr:nvCxnSpPr>
      <xdr:spPr>
        <a:xfrm>
          <a:off x="19545300" y="5923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34544</xdr:rowOff>
    </xdr:from>
    <xdr:to>
      <xdr:col>98</xdr:col>
      <xdr:colOff>38100</xdr:colOff>
      <xdr:row>34</xdr:row>
      <xdr:rowOff>136144</xdr:rowOff>
    </xdr:to>
    <xdr:sp macro="" textlink="">
      <xdr:nvSpPr>
        <xdr:cNvPr id="593" name="楕円 592"/>
        <xdr:cNvSpPr/>
      </xdr:nvSpPr>
      <xdr:spPr>
        <a:xfrm>
          <a:off x="18605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85344</xdr:rowOff>
    </xdr:from>
    <xdr:to>
      <xdr:col>102</xdr:col>
      <xdr:colOff>114300</xdr:colOff>
      <xdr:row>34</xdr:row>
      <xdr:rowOff>94488</xdr:rowOff>
    </xdr:to>
    <xdr:cxnSp macro="">
      <xdr:nvCxnSpPr>
        <xdr:cNvPr id="594" name="直線コネクタ 593"/>
        <xdr:cNvCxnSpPr/>
      </xdr:nvCxnSpPr>
      <xdr:spPr>
        <a:xfrm>
          <a:off x="18656300" y="5914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170959</xdr:rowOff>
    </xdr:from>
    <xdr:ext cx="469744" cy="259045"/>
    <xdr:sp macro="" textlink="">
      <xdr:nvSpPr>
        <xdr:cNvPr id="599" name="n_1mainValue【認定こども園・幼稚園・保育所】&#10;一人当たり面積"/>
        <xdr:cNvSpPr txBox="1"/>
      </xdr:nvSpPr>
      <xdr:spPr>
        <a:xfrm>
          <a:off x="210757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161815</xdr:rowOff>
    </xdr:from>
    <xdr:ext cx="469744" cy="259045"/>
    <xdr:sp macro="" textlink="">
      <xdr:nvSpPr>
        <xdr:cNvPr id="600" name="n_2mainValue【認定こども園・幼稚園・保育所】&#10;一人当たり面積"/>
        <xdr:cNvSpPr txBox="1"/>
      </xdr:nvSpPr>
      <xdr:spPr>
        <a:xfrm>
          <a:off x="20199427"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161815</xdr:rowOff>
    </xdr:from>
    <xdr:ext cx="469744" cy="259045"/>
    <xdr:sp macro="" textlink="">
      <xdr:nvSpPr>
        <xdr:cNvPr id="601" name="n_3mainValue【認定こども園・幼稚園・保育所】&#10;一人当たり面積"/>
        <xdr:cNvSpPr txBox="1"/>
      </xdr:nvSpPr>
      <xdr:spPr>
        <a:xfrm>
          <a:off x="19310427"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152671</xdr:rowOff>
    </xdr:from>
    <xdr:ext cx="469744" cy="259045"/>
    <xdr:sp macro="" textlink="">
      <xdr:nvSpPr>
        <xdr:cNvPr id="602" name="n_4mainValue【認定こども園・幼稚園・保育所】&#10;一人当たり面積"/>
        <xdr:cNvSpPr txBox="1"/>
      </xdr:nvSpPr>
      <xdr:spPr>
        <a:xfrm>
          <a:off x="18421427" y="56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123916</xdr:rowOff>
    </xdr:from>
    <xdr:to>
      <xdr:col>85</xdr:col>
      <xdr:colOff>177800</xdr:colOff>
      <xdr:row>62</xdr:row>
      <xdr:rowOff>54066</xdr:rowOff>
    </xdr:to>
    <xdr:sp macro="" textlink="">
      <xdr:nvSpPr>
        <xdr:cNvPr id="645" name="楕円 644"/>
        <xdr:cNvSpPr/>
      </xdr:nvSpPr>
      <xdr:spPr>
        <a:xfrm>
          <a:off x="16268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102343</xdr:rowOff>
    </xdr:from>
    <xdr:ext cx="405111" cy="259045"/>
    <xdr:sp macro="" textlink="">
      <xdr:nvSpPr>
        <xdr:cNvPr id="646" name="【学校施設】&#10;有形固定資産減価償却率該当値テキスト"/>
        <xdr:cNvSpPr txBox="1"/>
      </xdr:nvSpPr>
      <xdr:spPr>
        <a:xfrm>
          <a:off x="16357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84727</xdr:rowOff>
    </xdr:from>
    <xdr:to>
      <xdr:col>81</xdr:col>
      <xdr:colOff>101600</xdr:colOff>
      <xdr:row>62</xdr:row>
      <xdr:rowOff>14877</xdr:rowOff>
    </xdr:to>
    <xdr:sp macro="" textlink="">
      <xdr:nvSpPr>
        <xdr:cNvPr id="647" name="楕円 646"/>
        <xdr:cNvSpPr/>
      </xdr:nvSpPr>
      <xdr:spPr>
        <a:xfrm>
          <a:off x="1543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62</xdr:row>
      <xdr:rowOff>3266</xdr:rowOff>
    </xdr:to>
    <xdr:cxnSp macro="">
      <xdr:nvCxnSpPr>
        <xdr:cNvPr id="648" name="直線コネクタ 647"/>
        <xdr:cNvCxnSpPr/>
      </xdr:nvCxnSpPr>
      <xdr:spPr>
        <a:xfrm>
          <a:off x="15481300" y="105939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649" name="楕円 648"/>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61</xdr:row>
      <xdr:rowOff>135527</xdr:rowOff>
    </xdr:to>
    <xdr:cxnSp macro="">
      <xdr:nvCxnSpPr>
        <xdr:cNvPr id="650" name="直線コネクタ 649"/>
        <xdr:cNvCxnSpPr/>
      </xdr:nvCxnSpPr>
      <xdr:spPr>
        <a:xfrm>
          <a:off x="14592300" y="105776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651" name="楕円 650"/>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83276</xdr:rowOff>
    </xdr:from>
    <xdr:to>
      <xdr:col>76</xdr:col>
      <xdr:colOff>114300</xdr:colOff>
      <xdr:row>61</xdr:row>
      <xdr:rowOff>119199</xdr:rowOff>
    </xdr:to>
    <xdr:cxnSp macro="">
      <xdr:nvCxnSpPr>
        <xdr:cNvPr id="652" name="直線コネクタ 651"/>
        <xdr:cNvCxnSpPr/>
      </xdr:nvCxnSpPr>
      <xdr:spPr>
        <a:xfrm>
          <a:off x="13703300" y="1054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32476</xdr:rowOff>
    </xdr:from>
    <xdr:to>
      <xdr:col>67</xdr:col>
      <xdr:colOff>101600</xdr:colOff>
      <xdr:row>61</xdr:row>
      <xdr:rowOff>134076</xdr:rowOff>
    </xdr:to>
    <xdr:sp macro="" textlink="">
      <xdr:nvSpPr>
        <xdr:cNvPr id="653" name="楕円 652"/>
        <xdr:cNvSpPr/>
      </xdr:nvSpPr>
      <xdr:spPr>
        <a:xfrm>
          <a:off x="12763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83276</xdr:rowOff>
    </xdr:from>
    <xdr:to>
      <xdr:col>71</xdr:col>
      <xdr:colOff>177800</xdr:colOff>
      <xdr:row>61</xdr:row>
      <xdr:rowOff>83276</xdr:rowOff>
    </xdr:to>
    <xdr:cxnSp macro="">
      <xdr:nvCxnSpPr>
        <xdr:cNvPr id="654" name="直線コネクタ 653"/>
        <xdr:cNvCxnSpPr/>
      </xdr:nvCxnSpPr>
      <xdr:spPr>
        <a:xfrm>
          <a:off x="12814300" y="1054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6004</xdr:rowOff>
    </xdr:from>
    <xdr:ext cx="405111" cy="259045"/>
    <xdr:sp macro="" textlink="">
      <xdr:nvSpPr>
        <xdr:cNvPr id="659" name="n_1mainValue【学校施設】&#10;有形固定資産減価償却率"/>
        <xdr:cNvSpPr txBox="1"/>
      </xdr:nvSpPr>
      <xdr:spPr>
        <a:xfrm>
          <a:off x="15266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660" name="n_2mainValue【学校施設】&#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661" name="n_3mainValue【学校施設】&#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macro="" textlink="">
      <xdr:nvSpPr>
        <xdr:cNvPr id="662" name="n_4mainValue【学校施設】&#10;有形固定資産減価償却率"/>
        <xdr:cNvSpPr txBox="1"/>
      </xdr:nvSpPr>
      <xdr:spPr>
        <a:xfrm>
          <a:off x="12611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64567</xdr:rowOff>
    </xdr:from>
    <xdr:to>
      <xdr:col>116</xdr:col>
      <xdr:colOff>114300</xdr:colOff>
      <xdr:row>63</xdr:row>
      <xdr:rowOff>166167</xdr:rowOff>
    </xdr:to>
    <xdr:sp macro="" textlink="">
      <xdr:nvSpPr>
        <xdr:cNvPr id="702" name="楕円 701"/>
        <xdr:cNvSpPr/>
      </xdr:nvSpPr>
      <xdr:spPr>
        <a:xfrm>
          <a:off x="22110700" y="108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23944</xdr:rowOff>
    </xdr:from>
    <xdr:ext cx="469744" cy="259045"/>
    <xdr:sp macro="" textlink="">
      <xdr:nvSpPr>
        <xdr:cNvPr id="703" name="【学校施設】&#10;一人当たり面積該当値テキスト"/>
        <xdr:cNvSpPr txBox="1"/>
      </xdr:nvSpPr>
      <xdr:spPr>
        <a:xfrm>
          <a:off x="22199600" y="1065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65177</xdr:rowOff>
    </xdr:from>
    <xdr:to>
      <xdr:col>112</xdr:col>
      <xdr:colOff>38100</xdr:colOff>
      <xdr:row>63</xdr:row>
      <xdr:rowOff>166777</xdr:rowOff>
    </xdr:to>
    <xdr:sp macro="" textlink="">
      <xdr:nvSpPr>
        <xdr:cNvPr id="704" name="楕円 703"/>
        <xdr:cNvSpPr/>
      </xdr:nvSpPr>
      <xdr:spPr>
        <a:xfrm>
          <a:off x="21272500" y="108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115367</xdr:rowOff>
    </xdr:from>
    <xdr:to>
      <xdr:col>116</xdr:col>
      <xdr:colOff>63500</xdr:colOff>
      <xdr:row>63</xdr:row>
      <xdr:rowOff>115977</xdr:rowOff>
    </xdr:to>
    <xdr:cxnSp macro="">
      <xdr:nvCxnSpPr>
        <xdr:cNvPr id="705" name="直線コネクタ 704"/>
        <xdr:cNvCxnSpPr/>
      </xdr:nvCxnSpPr>
      <xdr:spPr>
        <a:xfrm flipV="1">
          <a:off x="21323300" y="10916717"/>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64567</xdr:rowOff>
    </xdr:from>
    <xdr:to>
      <xdr:col>107</xdr:col>
      <xdr:colOff>101600</xdr:colOff>
      <xdr:row>63</xdr:row>
      <xdr:rowOff>166167</xdr:rowOff>
    </xdr:to>
    <xdr:sp macro="" textlink="">
      <xdr:nvSpPr>
        <xdr:cNvPr id="706" name="楕円 705"/>
        <xdr:cNvSpPr/>
      </xdr:nvSpPr>
      <xdr:spPr>
        <a:xfrm>
          <a:off x="20383500" y="108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115367</xdr:rowOff>
    </xdr:from>
    <xdr:to>
      <xdr:col>111</xdr:col>
      <xdr:colOff>177800</xdr:colOff>
      <xdr:row>63</xdr:row>
      <xdr:rowOff>115977</xdr:rowOff>
    </xdr:to>
    <xdr:cxnSp macro="">
      <xdr:nvCxnSpPr>
        <xdr:cNvPr id="707" name="直線コネクタ 706"/>
        <xdr:cNvCxnSpPr/>
      </xdr:nvCxnSpPr>
      <xdr:spPr>
        <a:xfrm>
          <a:off x="20434300" y="109167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64262</xdr:rowOff>
    </xdr:from>
    <xdr:to>
      <xdr:col>102</xdr:col>
      <xdr:colOff>165100</xdr:colOff>
      <xdr:row>63</xdr:row>
      <xdr:rowOff>165862</xdr:rowOff>
    </xdr:to>
    <xdr:sp macro="" textlink="">
      <xdr:nvSpPr>
        <xdr:cNvPr id="708" name="楕円 707"/>
        <xdr:cNvSpPr/>
      </xdr:nvSpPr>
      <xdr:spPr>
        <a:xfrm>
          <a:off x="194945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115062</xdr:rowOff>
    </xdr:from>
    <xdr:to>
      <xdr:col>107</xdr:col>
      <xdr:colOff>50800</xdr:colOff>
      <xdr:row>63</xdr:row>
      <xdr:rowOff>115367</xdr:rowOff>
    </xdr:to>
    <xdr:cxnSp macro="">
      <xdr:nvCxnSpPr>
        <xdr:cNvPr id="709" name="直線コネクタ 708"/>
        <xdr:cNvCxnSpPr/>
      </xdr:nvCxnSpPr>
      <xdr:spPr>
        <a:xfrm>
          <a:off x="19545300" y="1091641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63043</xdr:rowOff>
    </xdr:from>
    <xdr:to>
      <xdr:col>98</xdr:col>
      <xdr:colOff>38100</xdr:colOff>
      <xdr:row>63</xdr:row>
      <xdr:rowOff>164643</xdr:rowOff>
    </xdr:to>
    <xdr:sp macro="" textlink="">
      <xdr:nvSpPr>
        <xdr:cNvPr id="710" name="楕円 709"/>
        <xdr:cNvSpPr/>
      </xdr:nvSpPr>
      <xdr:spPr>
        <a:xfrm>
          <a:off x="18605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113843</xdr:rowOff>
    </xdr:from>
    <xdr:to>
      <xdr:col>102</xdr:col>
      <xdr:colOff>114300</xdr:colOff>
      <xdr:row>63</xdr:row>
      <xdr:rowOff>115062</xdr:rowOff>
    </xdr:to>
    <xdr:cxnSp macro="">
      <xdr:nvCxnSpPr>
        <xdr:cNvPr id="711" name="直線コネクタ 710"/>
        <xdr:cNvCxnSpPr/>
      </xdr:nvCxnSpPr>
      <xdr:spPr>
        <a:xfrm>
          <a:off x="18656300" y="1091519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712"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11854</xdr:rowOff>
    </xdr:from>
    <xdr:ext cx="469744" cy="259045"/>
    <xdr:sp macro="" textlink="">
      <xdr:nvSpPr>
        <xdr:cNvPr id="716" name="n_1mainValue【学校施設】&#10;一人当たり面積"/>
        <xdr:cNvSpPr txBox="1"/>
      </xdr:nvSpPr>
      <xdr:spPr>
        <a:xfrm>
          <a:off x="21075727" y="106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11244</xdr:rowOff>
    </xdr:from>
    <xdr:ext cx="469744" cy="259045"/>
    <xdr:sp macro="" textlink="">
      <xdr:nvSpPr>
        <xdr:cNvPr id="717" name="n_2mainValue【学校施設】&#10;一人当たり面積"/>
        <xdr:cNvSpPr txBox="1"/>
      </xdr:nvSpPr>
      <xdr:spPr>
        <a:xfrm>
          <a:off x="20199427" y="1064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10939</xdr:rowOff>
    </xdr:from>
    <xdr:ext cx="469744" cy="259045"/>
    <xdr:sp macro="" textlink="">
      <xdr:nvSpPr>
        <xdr:cNvPr id="718" name="n_3mainValue【学校施設】&#10;一人当たり面積"/>
        <xdr:cNvSpPr txBox="1"/>
      </xdr:nvSpPr>
      <xdr:spPr>
        <a:xfrm>
          <a:off x="19310427"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9720</xdr:rowOff>
    </xdr:from>
    <xdr:ext cx="469744" cy="259045"/>
    <xdr:sp macro="" textlink="">
      <xdr:nvSpPr>
        <xdr:cNvPr id="719" name="n_4mainValue【学校施設】&#10;一人当たり面積"/>
        <xdr:cNvSpPr txBox="1"/>
      </xdr:nvSpPr>
      <xdr:spPr>
        <a:xfrm>
          <a:off x="18421427" y="106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760" name="楕円 759"/>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761" name="【児童館】&#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105411</xdr:rowOff>
    </xdr:from>
    <xdr:to>
      <xdr:col>81</xdr:col>
      <xdr:colOff>101600</xdr:colOff>
      <xdr:row>85</xdr:row>
      <xdr:rowOff>35561</xdr:rowOff>
    </xdr:to>
    <xdr:sp macro="" textlink="">
      <xdr:nvSpPr>
        <xdr:cNvPr id="762" name="楕円 761"/>
        <xdr:cNvSpPr/>
      </xdr:nvSpPr>
      <xdr:spPr>
        <a:xfrm>
          <a:off x="1543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156211</xdr:rowOff>
    </xdr:from>
    <xdr:to>
      <xdr:col>85</xdr:col>
      <xdr:colOff>127000</xdr:colOff>
      <xdr:row>85</xdr:row>
      <xdr:rowOff>26670</xdr:rowOff>
    </xdr:to>
    <xdr:cxnSp macro="">
      <xdr:nvCxnSpPr>
        <xdr:cNvPr id="763" name="直線コネクタ 762"/>
        <xdr:cNvCxnSpPr/>
      </xdr:nvCxnSpPr>
      <xdr:spPr>
        <a:xfrm>
          <a:off x="15481300" y="14558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65405</xdr:rowOff>
    </xdr:from>
    <xdr:to>
      <xdr:col>76</xdr:col>
      <xdr:colOff>165100</xdr:colOff>
      <xdr:row>84</xdr:row>
      <xdr:rowOff>167005</xdr:rowOff>
    </xdr:to>
    <xdr:sp macro="" textlink="">
      <xdr:nvSpPr>
        <xdr:cNvPr id="764" name="楕円 763"/>
        <xdr:cNvSpPr/>
      </xdr:nvSpPr>
      <xdr:spPr>
        <a:xfrm>
          <a:off x="14541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116205</xdr:rowOff>
    </xdr:from>
    <xdr:to>
      <xdr:col>81</xdr:col>
      <xdr:colOff>50800</xdr:colOff>
      <xdr:row>84</xdr:row>
      <xdr:rowOff>156211</xdr:rowOff>
    </xdr:to>
    <xdr:cxnSp macro="">
      <xdr:nvCxnSpPr>
        <xdr:cNvPr id="765" name="直線コネクタ 764"/>
        <xdr:cNvCxnSpPr/>
      </xdr:nvCxnSpPr>
      <xdr:spPr>
        <a:xfrm>
          <a:off x="14592300" y="145180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66" name="楕円 765"/>
        <xdr:cNvSpPr/>
      </xdr:nvSpPr>
      <xdr:spPr>
        <a:xfrm>
          <a:off x="1365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116205</xdr:rowOff>
    </xdr:to>
    <xdr:cxnSp macro="">
      <xdr:nvCxnSpPr>
        <xdr:cNvPr id="767" name="直線コネクタ 766"/>
        <xdr:cNvCxnSpPr/>
      </xdr:nvCxnSpPr>
      <xdr:spPr>
        <a:xfrm>
          <a:off x="13703300" y="1447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156845</xdr:rowOff>
    </xdr:from>
    <xdr:to>
      <xdr:col>67</xdr:col>
      <xdr:colOff>101600</xdr:colOff>
      <xdr:row>84</xdr:row>
      <xdr:rowOff>86995</xdr:rowOff>
    </xdr:to>
    <xdr:sp macro="" textlink="">
      <xdr:nvSpPr>
        <xdr:cNvPr id="768" name="楕円 767"/>
        <xdr:cNvSpPr/>
      </xdr:nvSpPr>
      <xdr:spPr>
        <a:xfrm>
          <a:off x="12763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36195</xdr:rowOff>
    </xdr:from>
    <xdr:to>
      <xdr:col>71</xdr:col>
      <xdr:colOff>177800</xdr:colOff>
      <xdr:row>84</xdr:row>
      <xdr:rowOff>76200</xdr:rowOff>
    </xdr:to>
    <xdr:cxnSp macro="">
      <xdr:nvCxnSpPr>
        <xdr:cNvPr id="769" name="直線コネクタ 768"/>
        <xdr:cNvCxnSpPr/>
      </xdr:nvCxnSpPr>
      <xdr:spPr>
        <a:xfrm>
          <a:off x="12814300" y="14437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26688</xdr:rowOff>
    </xdr:from>
    <xdr:ext cx="405111" cy="259045"/>
    <xdr:sp macro="" textlink="">
      <xdr:nvSpPr>
        <xdr:cNvPr id="774" name="n_1mainValue【児童館】&#10;有形固定資産減価償却率"/>
        <xdr:cNvSpPr txBox="1"/>
      </xdr:nvSpPr>
      <xdr:spPr>
        <a:xfrm>
          <a:off x="15266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158132</xdr:rowOff>
    </xdr:from>
    <xdr:ext cx="405111" cy="259045"/>
    <xdr:sp macro="" textlink="">
      <xdr:nvSpPr>
        <xdr:cNvPr id="775" name="n_2mainValue【児童館】&#10;有形固定資産減価償却率"/>
        <xdr:cNvSpPr txBox="1"/>
      </xdr:nvSpPr>
      <xdr:spPr>
        <a:xfrm>
          <a:off x="14389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76" name="n_3mainValue【児童館】&#10;有形固定資産減価償却率"/>
        <xdr:cNvSpPr txBox="1"/>
      </xdr:nvSpPr>
      <xdr:spPr>
        <a:xfrm>
          <a:off x="13500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78122</xdr:rowOff>
    </xdr:from>
    <xdr:ext cx="405111" cy="259045"/>
    <xdr:sp macro="" textlink="">
      <xdr:nvSpPr>
        <xdr:cNvPr id="777" name="n_4mainValue【児童館】&#10;有形固定資産減価償却率"/>
        <xdr:cNvSpPr txBox="1"/>
      </xdr:nvSpPr>
      <xdr:spPr>
        <a:xfrm>
          <a:off x="12611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806"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817" name="楕円 816"/>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818"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19" name="楕円 818"/>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820" name="直線コネクタ 819"/>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1" name="楕円 820"/>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822" name="直線コネクタ 821"/>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23" name="楕円 822"/>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824" name="直線コネクタ 823"/>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5" name="楕円 824"/>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6" name="直線コネクタ 825"/>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31"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2"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3" name="n_3mainValue【児童館】&#10;一人当たり面積"/>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4" name="n_4mainValue【児童館】&#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875" name="楕円 874"/>
        <xdr:cNvSpPr/>
      </xdr:nvSpPr>
      <xdr:spPr>
        <a:xfrm>
          <a:off x="16268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876" name="【公民館】&#10;有形固定資産減価償却率該当値テキスト"/>
        <xdr:cNvSpPr txBox="1"/>
      </xdr:nvSpPr>
      <xdr:spPr>
        <a:xfrm>
          <a:off x="16357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877" name="楕円 876"/>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140970</xdr:rowOff>
    </xdr:from>
    <xdr:to>
      <xdr:col>85</xdr:col>
      <xdr:colOff>127000</xdr:colOff>
      <xdr:row>105</xdr:row>
      <xdr:rowOff>163830</xdr:rowOff>
    </xdr:to>
    <xdr:cxnSp macro="">
      <xdr:nvCxnSpPr>
        <xdr:cNvPr id="878" name="直線コネクタ 877"/>
        <xdr:cNvCxnSpPr/>
      </xdr:nvCxnSpPr>
      <xdr:spPr>
        <a:xfrm>
          <a:off x="15481300" y="18143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79" name="楕円 878"/>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140970</xdr:rowOff>
    </xdr:to>
    <xdr:cxnSp macro="">
      <xdr:nvCxnSpPr>
        <xdr:cNvPr id="880" name="直線コネクタ 879"/>
        <xdr:cNvCxnSpPr/>
      </xdr:nvCxnSpPr>
      <xdr:spPr>
        <a:xfrm>
          <a:off x="14592300" y="1810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1" name="楕円 880"/>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102870</xdr:rowOff>
    </xdr:to>
    <xdr:cxnSp macro="">
      <xdr:nvCxnSpPr>
        <xdr:cNvPr id="882" name="直線コネクタ 881"/>
        <xdr:cNvCxnSpPr/>
      </xdr:nvCxnSpPr>
      <xdr:spPr>
        <a:xfrm>
          <a:off x="13703300" y="1806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153036</xdr:rowOff>
    </xdr:from>
    <xdr:to>
      <xdr:col>67</xdr:col>
      <xdr:colOff>101600</xdr:colOff>
      <xdr:row>105</xdr:row>
      <xdr:rowOff>83186</xdr:rowOff>
    </xdr:to>
    <xdr:sp macro="" textlink="">
      <xdr:nvSpPr>
        <xdr:cNvPr id="883" name="楕円 882"/>
        <xdr:cNvSpPr/>
      </xdr:nvSpPr>
      <xdr:spPr>
        <a:xfrm>
          <a:off x="1276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105</xdr:row>
      <xdr:rowOff>64770</xdr:rowOff>
    </xdr:to>
    <xdr:cxnSp macro="">
      <xdr:nvCxnSpPr>
        <xdr:cNvPr id="884" name="直線コネクタ 883"/>
        <xdr:cNvCxnSpPr/>
      </xdr:nvCxnSpPr>
      <xdr:spPr>
        <a:xfrm>
          <a:off x="12814300" y="18034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889" name="n_1mainValue【公民館】&#10;有形固定資産減価償却率"/>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890" name="n_2mainValue【公民館】&#10;有形固定資産減価償却率"/>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1" name="n_3mainValue【公民館】&#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892" name="n_4mainValue【公民館】&#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19"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楕円 929"/>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931" name="【公民館】&#10;一人当たり面積該当値テキスト"/>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932" name="楕円 931"/>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64770</xdr:rowOff>
    </xdr:to>
    <xdr:cxnSp macro="">
      <xdr:nvCxnSpPr>
        <xdr:cNvPr id="933" name="直線コネクタ 932"/>
        <xdr:cNvCxnSpPr/>
      </xdr:nvCxnSpPr>
      <xdr:spPr>
        <a:xfrm>
          <a:off x="21323300" y="1823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4" name="楕円 933"/>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935" name="直線コネクタ 934"/>
        <xdr:cNvCxnSpPr/>
      </xdr:nvCxnSpPr>
      <xdr:spPr>
        <a:xfrm>
          <a:off x="20434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36" name="楕円 935"/>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64770</xdr:rowOff>
    </xdr:to>
    <xdr:cxnSp macro="">
      <xdr:nvCxnSpPr>
        <xdr:cNvPr id="937" name="直線コネクタ 936"/>
        <xdr:cNvCxnSpPr/>
      </xdr:nvCxnSpPr>
      <xdr:spPr>
        <a:xfrm>
          <a:off x="19545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938" name="楕円 937"/>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107</xdr:row>
      <xdr:rowOff>9906</xdr:rowOff>
    </xdr:to>
    <xdr:cxnSp macro="">
      <xdr:nvCxnSpPr>
        <xdr:cNvPr id="939" name="直線コネクタ 938"/>
        <xdr:cNvCxnSpPr/>
      </xdr:nvCxnSpPr>
      <xdr:spPr>
        <a:xfrm flipV="1">
          <a:off x="18656300" y="1823847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944" name="n_1mainValue【公民館】&#10;一人当たり面積"/>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45" name="n_2mainValue【公民館】&#10;一人当たり面積"/>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946" name="n_3mainValue【公民館】&#10;一人当たり面積"/>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947" name="n_4mainValue【公民館】&#10;一人当たり面積"/>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年代後半にかけて整備した施設が多いことから、ほとんどの類型において類似団体と比べて高くなっている。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道路、橋りょう、港湾漁港施設については、優先度の高い箇所から長寿命化対策を講じている。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認定こども園・幼稚園・保育所、児童館、公民館は、常滑市公共施設アクションプランに基づき、施設の統廃合や計画的な予防保全による長寿命化対策を進める。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学校施設については、順次校舎の長寿命化を進めている。学校施設のうち小学校のプールについては、中学校のプール及び常滑市温水プールへの集約化を進めている。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59,010
57,549
55.90
39,225,976
37,923,488
1,241,070
14,363,471
28,023,177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10704</xdr:rowOff>
    </xdr:from>
    <xdr:to>
      <xdr:col>20</xdr:col>
      <xdr:colOff>38100</xdr:colOff>
      <xdr:row>42</xdr:row>
      <xdr:rowOff>112304</xdr:rowOff>
    </xdr:to>
    <xdr:sp macro="" textlink="">
      <xdr:nvSpPr>
        <xdr:cNvPr id="76" name="楕円 75"/>
        <xdr:cNvSpPr/>
      </xdr:nvSpPr>
      <xdr:spPr>
        <a:xfrm>
          <a:off x="3746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61504</xdr:rowOff>
    </xdr:from>
    <xdr:to>
      <xdr:col>24</xdr:col>
      <xdr:colOff>63500</xdr:colOff>
      <xdr:row>42</xdr:row>
      <xdr:rowOff>92528</xdr:rowOff>
    </xdr:to>
    <xdr:cxnSp macro="">
      <xdr:nvCxnSpPr>
        <xdr:cNvPr id="77" name="直線コネクタ 76"/>
        <xdr:cNvCxnSpPr/>
      </xdr:nvCxnSpPr>
      <xdr:spPr>
        <a:xfrm>
          <a:off x="3797300" y="72624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149497</xdr:rowOff>
    </xdr:from>
    <xdr:to>
      <xdr:col>15</xdr:col>
      <xdr:colOff>101600</xdr:colOff>
      <xdr:row>42</xdr:row>
      <xdr:rowOff>79647</xdr:rowOff>
    </xdr:to>
    <xdr:sp macro="" textlink="">
      <xdr:nvSpPr>
        <xdr:cNvPr id="78" name="楕円 77"/>
        <xdr:cNvSpPr/>
      </xdr:nvSpPr>
      <xdr:spPr>
        <a:xfrm>
          <a:off x="2857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28847</xdr:rowOff>
    </xdr:from>
    <xdr:to>
      <xdr:col>19</xdr:col>
      <xdr:colOff>177800</xdr:colOff>
      <xdr:row>42</xdr:row>
      <xdr:rowOff>61504</xdr:rowOff>
    </xdr:to>
    <xdr:cxnSp macro="">
      <xdr:nvCxnSpPr>
        <xdr:cNvPr id="79" name="直線コネクタ 78"/>
        <xdr:cNvCxnSpPr/>
      </xdr:nvCxnSpPr>
      <xdr:spPr>
        <a:xfrm>
          <a:off x="2908300" y="72297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118473</xdr:rowOff>
    </xdr:from>
    <xdr:to>
      <xdr:col>10</xdr:col>
      <xdr:colOff>165100</xdr:colOff>
      <xdr:row>42</xdr:row>
      <xdr:rowOff>48623</xdr:rowOff>
    </xdr:to>
    <xdr:sp macro="" textlink="">
      <xdr:nvSpPr>
        <xdr:cNvPr id="80" name="楕円 79"/>
        <xdr:cNvSpPr/>
      </xdr:nvSpPr>
      <xdr:spPr>
        <a:xfrm>
          <a:off x="1968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169273</xdr:rowOff>
    </xdr:from>
    <xdr:to>
      <xdr:col>15</xdr:col>
      <xdr:colOff>50800</xdr:colOff>
      <xdr:row>42</xdr:row>
      <xdr:rowOff>28847</xdr:rowOff>
    </xdr:to>
    <xdr:cxnSp macro="">
      <xdr:nvCxnSpPr>
        <xdr:cNvPr id="81" name="直線コネクタ 80"/>
        <xdr:cNvCxnSpPr/>
      </xdr:nvCxnSpPr>
      <xdr:spPr>
        <a:xfrm>
          <a:off x="2019300" y="71987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87449</xdr:rowOff>
    </xdr:from>
    <xdr:to>
      <xdr:col>6</xdr:col>
      <xdr:colOff>38100</xdr:colOff>
      <xdr:row>42</xdr:row>
      <xdr:rowOff>17599</xdr:rowOff>
    </xdr:to>
    <xdr:sp macro="" textlink="">
      <xdr:nvSpPr>
        <xdr:cNvPr id="82" name="楕円 81"/>
        <xdr:cNvSpPr/>
      </xdr:nvSpPr>
      <xdr:spPr>
        <a:xfrm>
          <a:off x="1079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138249</xdr:rowOff>
    </xdr:from>
    <xdr:to>
      <xdr:col>10</xdr:col>
      <xdr:colOff>114300</xdr:colOff>
      <xdr:row>41</xdr:row>
      <xdr:rowOff>169273</xdr:rowOff>
    </xdr:to>
    <xdr:cxnSp macro="">
      <xdr:nvCxnSpPr>
        <xdr:cNvPr id="83" name="直線コネクタ 82"/>
        <xdr:cNvCxnSpPr/>
      </xdr:nvCxnSpPr>
      <xdr:spPr>
        <a:xfrm>
          <a:off x="1130300" y="71676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103431</xdr:rowOff>
    </xdr:from>
    <xdr:ext cx="405111" cy="259045"/>
    <xdr:sp macro="" textlink="">
      <xdr:nvSpPr>
        <xdr:cNvPr id="88" name="n_1mainValue【図書館】&#10;有形固定資産減価償却率"/>
        <xdr:cNvSpPr txBox="1"/>
      </xdr:nvSpPr>
      <xdr:spPr>
        <a:xfrm>
          <a:off x="3582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70774</xdr:rowOff>
    </xdr:from>
    <xdr:ext cx="405111" cy="259045"/>
    <xdr:sp macro="" textlink="">
      <xdr:nvSpPr>
        <xdr:cNvPr id="89" name="n_2mainValue【図書館】&#10;有形固定資産減価償却率"/>
        <xdr:cNvSpPr txBox="1"/>
      </xdr:nvSpPr>
      <xdr:spPr>
        <a:xfrm>
          <a:off x="2705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39750</xdr:rowOff>
    </xdr:from>
    <xdr:ext cx="405111" cy="259045"/>
    <xdr:sp macro="" textlink="">
      <xdr:nvSpPr>
        <xdr:cNvPr id="90" name="n_3mainValue【図書館】&#10;有形固定資産減価償却率"/>
        <xdr:cNvSpPr txBox="1"/>
      </xdr:nvSpPr>
      <xdr:spPr>
        <a:xfrm>
          <a:off x="1816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8726</xdr:rowOff>
    </xdr:from>
    <xdr:ext cx="405111" cy="259045"/>
    <xdr:sp macro="" textlink="">
      <xdr:nvSpPr>
        <xdr:cNvPr id="91" name="n_4mainValue【図書館】&#10;有形固定資産減価償却率"/>
        <xdr:cNvSpPr txBox="1"/>
      </xdr:nvSpPr>
      <xdr:spPr>
        <a:xfrm>
          <a:off x="927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76200</xdr:rowOff>
    </xdr:to>
    <xdr:cxnSp macro="">
      <xdr:nvCxnSpPr>
        <xdr:cNvPr id="134" name="直線コネクタ 133"/>
        <xdr:cNvCxnSpPr/>
      </xdr:nvCxnSpPr>
      <xdr:spPr>
        <a:xfrm flipV="1">
          <a:off x="9639300" y="692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6" name="直線コネクタ 135"/>
        <xdr:cNvCxnSpPr/>
      </xdr:nvCxnSpPr>
      <xdr:spPr>
        <a:xfrm>
          <a:off x="8750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体育館・プール】&#10;有形固定資産減価償却率該当値テキスト"/>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2" name="楕円 191"/>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117566</xdr:rowOff>
    </xdr:to>
    <xdr:cxnSp macro="">
      <xdr:nvCxnSpPr>
        <xdr:cNvPr id="193" name="直線コネクタ 192"/>
        <xdr:cNvCxnSpPr/>
      </xdr:nvCxnSpPr>
      <xdr:spPr>
        <a:xfrm>
          <a:off x="3797300" y="103768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4" name="楕円 193"/>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89807</xdr:rowOff>
    </xdr:to>
    <xdr:cxnSp macro="">
      <xdr:nvCxnSpPr>
        <xdr:cNvPr id="195" name="直線コネクタ 194"/>
        <xdr:cNvCxnSpPr/>
      </xdr:nvCxnSpPr>
      <xdr:spPr>
        <a:xfrm>
          <a:off x="2908300" y="10350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6" name="楕円 195"/>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63681</xdr:rowOff>
    </xdr:to>
    <xdr:cxnSp macro="">
      <xdr:nvCxnSpPr>
        <xdr:cNvPr id="197" name="直線コネクタ 196"/>
        <xdr:cNvCxnSpPr/>
      </xdr:nvCxnSpPr>
      <xdr:spPr>
        <a:xfrm>
          <a:off x="2019300" y="103131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198" name="楕円 197"/>
        <xdr:cNvSpPr/>
      </xdr:nvSpPr>
      <xdr:spPr>
        <a:xfrm>
          <a:off x="1079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26126</xdr:rowOff>
    </xdr:to>
    <xdr:cxnSp macro="">
      <xdr:nvCxnSpPr>
        <xdr:cNvPr id="199" name="直線コネクタ 198"/>
        <xdr:cNvCxnSpPr/>
      </xdr:nvCxnSpPr>
      <xdr:spPr>
        <a:xfrm>
          <a:off x="1130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4" name="n_1mainValue【体育館・プール】&#10;有形固定資産減価償却率"/>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5" name="n_2mainValue【体育館・プール】&#10;有形固定資産減価償却率"/>
        <xdr:cNvSpPr txBox="1"/>
      </xdr:nvSpPr>
      <xdr:spPr>
        <a:xfrm>
          <a:off x="2705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206" name="n_3mainValue【体育館・プール】&#10;有形固定資産減価償却率"/>
        <xdr:cNvSpPr txBox="1"/>
      </xdr:nvSpPr>
      <xdr:spPr>
        <a:xfrm>
          <a:off x="1816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207" name="n_4mainValue【体育館・プール】&#10;有形固定資産減価償却率"/>
        <xdr:cNvSpPr txBox="1"/>
      </xdr:nvSpPr>
      <xdr:spPr>
        <a:xfrm>
          <a:off x="927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xdr:rowOff>
    </xdr:from>
    <xdr:to>
      <xdr:col>55</xdr:col>
      <xdr:colOff>50800</xdr:colOff>
      <xdr:row>62</xdr:row>
      <xdr:rowOff>113665</xdr:rowOff>
    </xdr:to>
    <xdr:sp macro="" textlink="">
      <xdr:nvSpPr>
        <xdr:cNvPr id="247" name="楕円 246"/>
        <xdr:cNvSpPr/>
      </xdr:nvSpPr>
      <xdr:spPr>
        <a:xfrm>
          <a:off x="10426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34942</xdr:rowOff>
    </xdr:from>
    <xdr:ext cx="469744" cy="259045"/>
    <xdr:sp macro="" textlink="">
      <xdr:nvSpPr>
        <xdr:cNvPr id="248" name="【体育館・プール】&#10;一人当たり面積該当値テキスト"/>
        <xdr:cNvSpPr txBox="1"/>
      </xdr:nvSpPr>
      <xdr:spPr>
        <a:xfrm>
          <a:off x="10515600"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9" name="楕円 248"/>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64770</xdr:rowOff>
    </xdr:to>
    <xdr:cxnSp macro="">
      <xdr:nvCxnSpPr>
        <xdr:cNvPr id="250" name="直線コネクタ 249"/>
        <xdr:cNvCxnSpPr/>
      </xdr:nvCxnSpPr>
      <xdr:spPr>
        <a:xfrm flipV="1">
          <a:off x="9639300" y="106927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51" name="楕円 250"/>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62865</xdr:rowOff>
    </xdr:from>
    <xdr:to>
      <xdr:col>50</xdr:col>
      <xdr:colOff>114300</xdr:colOff>
      <xdr:row>62</xdr:row>
      <xdr:rowOff>64770</xdr:rowOff>
    </xdr:to>
    <xdr:cxnSp macro="">
      <xdr:nvCxnSpPr>
        <xdr:cNvPr id="252" name="直線コネクタ 251"/>
        <xdr:cNvCxnSpPr/>
      </xdr:nvCxnSpPr>
      <xdr:spPr>
        <a:xfrm>
          <a:off x="8750300" y="10692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253" name="楕円 252"/>
        <xdr:cNvSpPr/>
      </xdr:nvSpPr>
      <xdr:spPr>
        <a:xfrm>
          <a:off x="781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62865</xdr:rowOff>
    </xdr:from>
    <xdr:to>
      <xdr:col>45</xdr:col>
      <xdr:colOff>177800</xdr:colOff>
      <xdr:row>62</xdr:row>
      <xdr:rowOff>62865</xdr:rowOff>
    </xdr:to>
    <xdr:cxnSp macro="">
      <xdr:nvCxnSpPr>
        <xdr:cNvPr id="254" name="直線コネクタ 253"/>
        <xdr:cNvCxnSpPr/>
      </xdr:nvCxnSpPr>
      <xdr:spPr>
        <a:xfrm>
          <a:off x="7861300" y="10692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xdr:rowOff>
    </xdr:from>
    <xdr:to>
      <xdr:col>36</xdr:col>
      <xdr:colOff>165100</xdr:colOff>
      <xdr:row>62</xdr:row>
      <xdr:rowOff>109855</xdr:rowOff>
    </xdr:to>
    <xdr:sp macro="" textlink="">
      <xdr:nvSpPr>
        <xdr:cNvPr id="255" name="楕円 254"/>
        <xdr:cNvSpPr/>
      </xdr:nvSpPr>
      <xdr:spPr>
        <a:xfrm>
          <a:off x="6921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59055</xdr:rowOff>
    </xdr:from>
    <xdr:to>
      <xdr:col>41</xdr:col>
      <xdr:colOff>50800</xdr:colOff>
      <xdr:row>62</xdr:row>
      <xdr:rowOff>62865</xdr:rowOff>
    </xdr:to>
    <xdr:cxnSp macro="">
      <xdr:nvCxnSpPr>
        <xdr:cNvPr id="256" name="直線コネクタ 255"/>
        <xdr:cNvCxnSpPr/>
      </xdr:nvCxnSpPr>
      <xdr:spPr>
        <a:xfrm>
          <a:off x="6972300" y="106889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61"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62" name="n_2main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63" name="n_3main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126382</xdr:rowOff>
    </xdr:from>
    <xdr:ext cx="469744" cy="259045"/>
    <xdr:sp macro="" textlink="">
      <xdr:nvSpPr>
        <xdr:cNvPr id="264" name="n_4mainValue【体育館・プール】&#10;一人当たり面積"/>
        <xdr:cNvSpPr txBox="1"/>
      </xdr:nvSpPr>
      <xdr:spPr>
        <a:xfrm>
          <a:off x="6737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15602</xdr:rowOff>
    </xdr:from>
    <xdr:to>
      <xdr:col>24</xdr:col>
      <xdr:colOff>114300</xdr:colOff>
      <xdr:row>107</xdr:row>
      <xdr:rowOff>117202</xdr:rowOff>
    </xdr:to>
    <xdr:sp macro="" textlink="">
      <xdr:nvSpPr>
        <xdr:cNvPr id="322" name="楕円 321"/>
        <xdr:cNvSpPr/>
      </xdr:nvSpPr>
      <xdr:spPr>
        <a:xfrm>
          <a:off x="4584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165479</xdr:rowOff>
    </xdr:from>
    <xdr:ext cx="405111" cy="259045"/>
    <xdr:sp macro="" textlink="">
      <xdr:nvSpPr>
        <xdr:cNvPr id="323" name="【市民会館】&#10;有形固定資産減価償却率該当値テキスト"/>
        <xdr:cNvSpPr txBox="1"/>
      </xdr:nvSpPr>
      <xdr:spPr>
        <a:xfrm>
          <a:off x="4673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324" name="楕円 323"/>
        <xdr:cNvSpPr/>
      </xdr:nvSpPr>
      <xdr:spPr>
        <a:xfrm>
          <a:off x="3746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66402</xdr:rowOff>
    </xdr:to>
    <xdr:cxnSp macro="">
      <xdr:nvCxnSpPr>
        <xdr:cNvPr id="325" name="直線コネクタ 324"/>
        <xdr:cNvCxnSpPr/>
      </xdr:nvCxnSpPr>
      <xdr:spPr>
        <a:xfrm>
          <a:off x="3797300" y="1839848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326" name="楕円 325"/>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53339</xdr:rowOff>
    </xdr:to>
    <xdr:cxnSp macro="">
      <xdr:nvCxnSpPr>
        <xdr:cNvPr id="327" name="直線コネクタ 326"/>
        <xdr:cNvCxnSpPr/>
      </xdr:nvCxnSpPr>
      <xdr:spPr>
        <a:xfrm>
          <a:off x="2908300" y="18364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111942</xdr:rowOff>
    </xdr:from>
    <xdr:to>
      <xdr:col>10</xdr:col>
      <xdr:colOff>165100</xdr:colOff>
      <xdr:row>107</xdr:row>
      <xdr:rowOff>42092</xdr:rowOff>
    </xdr:to>
    <xdr:sp macro="" textlink="">
      <xdr:nvSpPr>
        <xdr:cNvPr id="328" name="楕円 327"/>
        <xdr:cNvSpPr/>
      </xdr:nvSpPr>
      <xdr:spPr>
        <a:xfrm>
          <a:off x="1968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162742</xdr:rowOff>
    </xdr:from>
    <xdr:to>
      <xdr:col>15</xdr:col>
      <xdr:colOff>50800</xdr:colOff>
      <xdr:row>107</xdr:row>
      <xdr:rowOff>19050</xdr:rowOff>
    </xdr:to>
    <xdr:cxnSp macro="">
      <xdr:nvCxnSpPr>
        <xdr:cNvPr id="329" name="直線コネクタ 328"/>
        <xdr:cNvCxnSpPr/>
      </xdr:nvCxnSpPr>
      <xdr:spPr>
        <a:xfrm>
          <a:off x="2019300" y="1833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79284</xdr:rowOff>
    </xdr:from>
    <xdr:to>
      <xdr:col>6</xdr:col>
      <xdr:colOff>38100</xdr:colOff>
      <xdr:row>107</xdr:row>
      <xdr:rowOff>9434</xdr:rowOff>
    </xdr:to>
    <xdr:sp macro="" textlink="">
      <xdr:nvSpPr>
        <xdr:cNvPr id="330" name="楕円 329"/>
        <xdr:cNvSpPr/>
      </xdr:nvSpPr>
      <xdr:spPr>
        <a:xfrm>
          <a:off x="1079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130084</xdr:rowOff>
    </xdr:from>
    <xdr:to>
      <xdr:col>10</xdr:col>
      <xdr:colOff>114300</xdr:colOff>
      <xdr:row>106</xdr:row>
      <xdr:rowOff>162742</xdr:rowOff>
    </xdr:to>
    <xdr:cxnSp macro="">
      <xdr:nvCxnSpPr>
        <xdr:cNvPr id="331" name="直線コネクタ 330"/>
        <xdr:cNvCxnSpPr/>
      </xdr:nvCxnSpPr>
      <xdr:spPr>
        <a:xfrm>
          <a:off x="1130300" y="18303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95266</xdr:rowOff>
    </xdr:from>
    <xdr:ext cx="405111" cy="259045"/>
    <xdr:sp macro="" textlink="">
      <xdr:nvSpPr>
        <xdr:cNvPr id="336" name="n_1mainValue【市民会館】&#10;有形固定資産減価償却率"/>
        <xdr:cNvSpPr txBox="1"/>
      </xdr:nvSpPr>
      <xdr:spPr>
        <a:xfrm>
          <a:off x="3582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337"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33219</xdr:rowOff>
    </xdr:from>
    <xdr:ext cx="405111" cy="259045"/>
    <xdr:sp macro="" textlink="">
      <xdr:nvSpPr>
        <xdr:cNvPr id="338" name="n_3mainValue【市民会館】&#10;有形固定資産減価償却率"/>
        <xdr:cNvSpPr txBox="1"/>
      </xdr:nvSpPr>
      <xdr:spPr>
        <a:xfrm>
          <a:off x="1816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561</xdr:rowOff>
    </xdr:from>
    <xdr:ext cx="405111" cy="259045"/>
    <xdr:sp macro="" textlink="">
      <xdr:nvSpPr>
        <xdr:cNvPr id="339" name="n_4mainValue【市民会館】&#10;有形固定資産減価償却率"/>
        <xdr:cNvSpPr txBox="1"/>
      </xdr:nvSpPr>
      <xdr:spPr>
        <a:xfrm>
          <a:off x="927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370"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381" name="楕円 380"/>
        <xdr:cNvSpPr/>
      </xdr:nvSpPr>
      <xdr:spPr>
        <a:xfrm>
          <a:off x="10426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5822</xdr:rowOff>
    </xdr:from>
    <xdr:ext cx="469744" cy="259045"/>
    <xdr:sp macro="" textlink="">
      <xdr:nvSpPr>
        <xdr:cNvPr id="382" name="【市民会館】&#10;一人当たり面積該当値テキスト"/>
        <xdr:cNvSpPr txBox="1"/>
      </xdr:nvSpPr>
      <xdr:spPr>
        <a:xfrm>
          <a:off x="10515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157662</xdr:rowOff>
    </xdr:from>
    <xdr:to>
      <xdr:col>50</xdr:col>
      <xdr:colOff>165100</xdr:colOff>
      <xdr:row>106</xdr:row>
      <xdr:rowOff>87812</xdr:rowOff>
    </xdr:to>
    <xdr:sp macro="" textlink="">
      <xdr:nvSpPr>
        <xdr:cNvPr id="383" name="楕円 382"/>
        <xdr:cNvSpPr/>
      </xdr:nvSpPr>
      <xdr:spPr>
        <a:xfrm>
          <a:off x="9588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37012</xdr:rowOff>
    </xdr:to>
    <xdr:cxnSp macro="">
      <xdr:nvCxnSpPr>
        <xdr:cNvPr id="384" name="直線コネクタ 383"/>
        <xdr:cNvCxnSpPr/>
      </xdr:nvCxnSpPr>
      <xdr:spPr>
        <a:xfrm flipV="1">
          <a:off x="9639300" y="182074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154395</xdr:rowOff>
    </xdr:from>
    <xdr:to>
      <xdr:col>46</xdr:col>
      <xdr:colOff>38100</xdr:colOff>
      <xdr:row>106</xdr:row>
      <xdr:rowOff>84545</xdr:rowOff>
    </xdr:to>
    <xdr:sp macro="" textlink="">
      <xdr:nvSpPr>
        <xdr:cNvPr id="385" name="楕円 384"/>
        <xdr:cNvSpPr/>
      </xdr:nvSpPr>
      <xdr:spPr>
        <a:xfrm>
          <a:off x="869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33745</xdr:rowOff>
    </xdr:from>
    <xdr:to>
      <xdr:col>50</xdr:col>
      <xdr:colOff>114300</xdr:colOff>
      <xdr:row>106</xdr:row>
      <xdr:rowOff>37012</xdr:rowOff>
    </xdr:to>
    <xdr:cxnSp macro="">
      <xdr:nvCxnSpPr>
        <xdr:cNvPr id="386" name="直線コネクタ 385"/>
        <xdr:cNvCxnSpPr/>
      </xdr:nvCxnSpPr>
      <xdr:spPr>
        <a:xfrm>
          <a:off x="8750300" y="18207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154395</xdr:rowOff>
    </xdr:from>
    <xdr:to>
      <xdr:col>41</xdr:col>
      <xdr:colOff>101600</xdr:colOff>
      <xdr:row>106</xdr:row>
      <xdr:rowOff>84545</xdr:rowOff>
    </xdr:to>
    <xdr:sp macro="" textlink="">
      <xdr:nvSpPr>
        <xdr:cNvPr id="387" name="楕円 386"/>
        <xdr:cNvSpPr/>
      </xdr:nvSpPr>
      <xdr:spPr>
        <a:xfrm>
          <a:off x="7810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33745</xdr:rowOff>
    </xdr:from>
    <xdr:to>
      <xdr:col>45</xdr:col>
      <xdr:colOff>177800</xdr:colOff>
      <xdr:row>106</xdr:row>
      <xdr:rowOff>33745</xdr:rowOff>
    </xdr:to>
    <xdr:cxnSp macro="">
      <xdr:nvCxnSpPr>
        <xdr:cNvPr id="388" name="直線コネクタ 387"/>
        <xdr:cNvCxnSpPr/>
      </xdr:nvCxnSpPr>
      <xdr:spPr>
        <a:xfrm>
          <a:off x="7861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389" name="楕円 388"/>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33745</xdr:rowOff>
    </xdr:to>
    <xdr:cxnSp macro="">
      <xdr:nvCxnSpPr>
        <xdr:cNvPr id="390" name="直線コネクタ 389"/>
        <xdr:cNvCxnSpPr/>
      </xdr:nvCxnSpPr>
      <xdr:spPr>
        <a:xfrm>
          <a:off x="6972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391"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392"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393"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4"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104339</xdr:rowOff>
    </xdr:from>
    <xdr:ext cx="469744" cy="259045"/>
    <xdr:sp macro="" textlink="">
      <xdr:nvSpPr>
        <xdr:cNvPr id="395" name="n_1mainValue【市民会館】&#10;一人当たり面積"/>
        <xdr:cNvSpPr txBox="1"/>
      </xdr:nvSpPr>
      <xdr:spPr>
        <a:xfrm>
          <a:off x="9391727" y="179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101072</xdr:rowOff>
    </xdr:from>
    <xdr:ext cx="469744" cy="259045"/>
    <xdr:sp macro="" textlink="">
      <xdr:nvSpPr>
        <xdr:cNvPr id="396" name="n_2mainValue【市民会館】&#10;一人当たり面積"/>
        <xdr:cNvSpPr txBox="1"/>
      </xdr:nvSpPr>
      <xdr:spPr>
        <a:xfrm>
          <a:off x="8515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101072</xdr:rowOff>
    </xdr:from>
    <xdr:ext cx="469744" cy="259045"/>
    <xdr:sp macro="" textlink="">
      <xdr:nvSpPr>
        <xdr:cNvPr id="397" name="n_3mainValue【市民会館】&#10;一人当たり面積"/>
        <xdr:cNvSpPr txBox="1"/>
      </xdr:nvSpPr>
      <xdr:spPr>
        <a:xfrm>
          <a:off x="7626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398" name="n_4main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29"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40" name="楕円 439"/>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136270</xdr:rowOff>
    </xdr:from>
    <xdr:ext cx="405111" cy="259045"/>
    <xdr:sp macro="" textlink="">
      <xdr:nvSpPr>
        <xdr:cNvPr id="441" name="【一般廃棄物処理施設】&#10;有形固定資産減価償却率該当値テキスト"/>
        <xdr:cNvSpPr txBox="1"/>
      </xdr:nvSpPr>
      <xdr:spPr>
        <a:xfrm>
          <a:off x="16357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28666</xdr:rowOff>
    </xdr:from>
    <xdr:to>
      <xdr:col>81</xdr:col>
      <xdr:colOff>101600</xdr:colOff>
      <xdr:row>41</xdr:row>
      <xdr:rowOff>130266</xdr:rowOff>
    </xdr:to>
    <xdr:sp macro="" textlink="">
      <xdr:nvSpPr>
        <xdr:cNvPr id="442" name="楕円 441"/>
        <xdr:cNvSpPr/>
      </xdr:nvSpPr>
      <xdr:spPr>
        <a:xfrm>
          <a:off x="15430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79466</xdr:rowOff>
    </xdr:from>
    <xdr:to>
      <xdr:col>85</xdr:col>
      <xdr:colOff>127000</xdr:colOff>
      <xdr:row>41</xdr:row>
      <xdr:rowOff>100693</xdr:rowOff>
    </xdr:to>
    <xdr:cxnSp macro="">
      <xdr:nvCxnSpPr>
        <xdr:cNvPr id="443" name="直線コネクタ 442"/>
        <xdr:cNvCxnSpPr/>
      </xdr:nvCxnSpPr>
      <xdr:spPr>
        <a:xfrm>
          <a:off x="15481300" y="71089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44" name="楕円 443"/>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50074</xdr:rowOff>
    </xdr:from>
    <xdr:to>
      <xdr:col>81</xdr:col>
      <xdr:colOff>50800</xdr:colOff>
      <xdr:row>41</xdr:row>
      <xdr:rowOff>79466</xdr:rowOff>
    </xdr:to>
    <xdr:cxnSp macro="">
      <xdr:nvCxnSpPr>
        <xdr:cNvPr id="445" name="直線コネクタ 444"/>
        <xdr:cNvCxnSpPr/>
      </xdr:nvCxnSpPr>
      <xdr:spPr>
        <a:xfrm>
          <a:off x="14592300" y="7079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446" name="楕円 445"/>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50074</xdr:rowOff>
    </xdr:to>
    <xdr:cxnSp macro="">
      <xdr:nvCxnSpPr>
        <xdr:cNvPr id="447" name="直線コネクタ 446"/>
        <xdr:cNvCxnSpPr/>
      </xdr:nvCxnSpPr>
      <xdr:spPr>
        <a:xfrm>
          <a:off x="13703300" y="705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108676</xdr:rowOff>
    </xdr:from>
    <xdr:to>
      <xdr:col>67</xdr:col>
      <xdr:colOff>101600</xdr:colOff>
      <xdr:row>41</xdr:row>
      <xdr:rowOff>38826</xdr:rowOff>
    </xdr:to>
    <xdr:sp macro="" textlink="">
      <xdr:nvSpPr>
        <xdr:cNvPr id="448" name="楕円 447"/>
        <xdr:cNvSpPr/>
      </xdr:nvSpPr>
      <xdr:spPr>
        <a:xfrm>
          <a:off x="12763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159476</xdr:rowOff>
    </xdr:from>
    <xdr:to>
      <xdr:col>71</xdr:col>
      <xdr:colOff>177800</xdr:colOff>
      <xdr:row>41</xdr:row>
      <xdr:rowOff>25581</xdr:rowOff>
    </xdr:to>
    <xdr:cxnSp macro="">
      <xdr:nvCxnSpPr>
        <xdr:cNvPr id="449" name="直線コネクタ 448"/>
        <xdr:cNvCxnSpPr/>
      </xdr:nvCxnSpPr>
      <xdr:spPr>
        <a:xfrm>
          <a:off x="12814300" y="701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50"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5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52"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53"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121393</xdr:rowOff>
    </xdr:from>
    <xdr:ext cx="405111" cy="259045"/>
    <xdr:sp macro="" textlink="">
      <xdr:nvSpPr>
        <xdr:cNvPr id="454" name="n_1mainValue【一般廃棄物処理施設】&#10;有形固定資産減価償却率"/>
        <xdr:cNvSpPr txBox="1"/>
      </xdr:nvSpPr>
      <xdr:spPr>
        <a:xfrm>
          <a:off x="15266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55" name="n_2mainValue【一般廃棄物処理施設】&#10;有形固定資産減価償却率"/>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456" name="n_3mainValue【一般廃棄物処理施設】&#10;有形固定資産減価償却率"/>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29953</xdr:rowOff>
    </xdr:from>
    <xdr:ext cx="405111" cy="259045"/>
    <xdr:sp macro="" textlink="">
      <xdr:nvSpPr>
        <xdr:cNvPr id="457" name="n_4mainValue【一般廃棄物処理施設】&#10;有形固定資産減価償却率"/>
        <xdr:cNvSpPr txBox="1"/>
      </xdr:nvSpPr>
      <xdr:spPr>
        <a:xfrm>
          <a:off x="12611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9" name="直線コネクタ 478"/>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80"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81" name="直線コネクタ 480"/>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82"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3" name="直線コネクタ 482"/>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84"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5" name="フローチャート: 判断 484"/>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6" name="フローチャート: 判断 485"/>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7" name="フローチャート: 判断 48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8" name="フローチャート: 判断 487"/>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9" name="フローチャート: 判断 488"/>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72903</xdr:rowOff>
    </xdr:from>
    <xdr:to>
      <xdr:col>116</xdr:col>
      <xdr:colOff>114300</xdr:colOff>
      <xdr:row>41</xdr:row>
      <xdr:rowOff>3053</xdr:rowOff>
    </xdr:to>
    <xdr:sp macro="" textlink="">
      <xdr:nvSpPr>
        <xdr:cNvPr id="495" name="楕円 494"/>
        <xdr:cNvSpPr/>
      </xdr:nvSpPr>
      <xdr:spPr>
        <a:xfrm>
          <a:off x="22110700" y="69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51330</xdr:rowOff>
    </xdr:from>
    <xdr:ext cx="534377" cy="259045"/>
    <xdr:sp macro="" textlink="">
      <xdr:nvSpPr>
        <xdr:cNvPr id="496" name="【一般廃棄物処理施設】&#10;一人当たり有形固定資産（償却資産）額該当値テキスト"/>
        <xdr:cNvSpPr txBox="1"/>
      </xdr:nvSpPr>
      <xdr:spPr>
        <a:xfrm>
          <a:off x="22199600" y="69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70891</xdr:rowOff>
    </xdr:from>
    <xdr:to>
      <xdr:col>112</xdr:col>
      <xdr:colOff>38100</xdr:colOff>
      <xdr:row>41</xdr:row>
      <xdr:rowOff>1041</xdr:rowOff>
    </xdr:to>
    <xdr:sp macro="" textlink="">
      <xdr:nvSpPr>
        <xdr:cNvPr id="497" name="楕円 496"/>
        <xdr:cNvSpPr/>
      </xdr:nvSpPr>
      <xdr:spPr>
        <a:xfrm>
          <a:off x="21272500" y="69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121691</xdr:rowOff>
    </xdr:from>
    <xdr:to>
      <xdr:col>116</xdr:col>
      <xdr:colOff>63500</xdr:colOff>
      <xdr:row>40</xdr:row>
      <xdr:rowOff>123703</xdr:rowOff>
    </xdr:to>
    <xdr:cxnSp macro="">
      <xdr:nvCxnSpPr>
        <xdr:cNvPr id="498" name="直線コネクタ 497"/>
        <xdr:cNvCxnSpPr/>
      </xdr:nvCxnSpPr>
      <xdr:spPr>
        <a:xfrm>
          <a:off x="21323300" y="697969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67874</xdr:rowOff>
    </xdr:from>
    <xdr:to>
      <xdr:col>107</xdr:col>
      <xdr:colOff>101600</xdr:colOff>
      <xdr:row>40</xdr:row>
      <xdr:rowOff>169474</xdr:rowOff>
    </xdr:to>
    <xdr:sp macro="" textlink="">
      <xdr:nvSpPr>
        <xdr:cNvPr id="499" name="楕円 498"/>
        <xdr:cNvSpPr/>
      </xdr:nvSpPr>
      <xdr:spPr>
        <a:xfrm>
          <a:off x="20383500" y="69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118674</xdr:rowOff>
    </xdr:from>
    <xdr:to>
      <xdr:col>111</xdr:col>
      <xdr:colOff>177800</xdr:colOff>
      <xdr:row>40</xdr:row>
      <xdr:rowOff>121691</xdr:rowOff>
    </xdr:to>
    <xdr:cxnSp macro="">
      <xdr:nvCxnSpPr>
        <xdr:cNvPr id="500" name="直線コネクタ 499"/>
        <xdr:cNvCxnSpPr/>
      </xdr:nvCxnSpPr>
      <xdr:spPr>
        <a:xfrm>
          <a:off x="20434300" y="697667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70982</xdr:rowOff>
    </xdr:from>
    <xdr:to>
      <xdr:col>102</xdr:col>
      <xdr:colOff>165100</xdr:colOff>
      <xdr:row>41</xdr:row>
      <xdr:rowOff>1132</xdr:rowOff>
    </xdr:to>
    <xdr:sp macro="" textlink="">
      <xdr:nvSpPr>
        <xdr:cNvPr id="501" name="楕円 500"/>
        <xdr:cNvSpPr/>
      </xdr:nvSpPr>
      <xdr:spPr>
        <a:xfrm>
          <a:off x="19494500" y="69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118674</xdr:rowOff>
    </xdr:from>
    <xdr:to>
      <xdr:col>107</xdr:col>
      <xdr:colOff>50800</xdr:colOff>
      <xdr:row>40</xdr:row>
      <xdr:rowOff>121782</xdr:rowOff>
    </xdr:to>
    <xdr:cxnSp macro="">
      <xdr:nvCxnSpPr>
        <xdr:cNvPr id="502" name="直線コネクタ 501"/>
        <xdr:cNvCxnSpPr/>
      </xdr:nvCxnSpPr>
      <xdr:spPr>
        <a:xfrm flipV="1">
          <a:off x="19545300" y="697667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71552</xdr:rowOff>
    </xdr:from>
    <xdr:to>
      <xdr:col>98</xdr:col>
      <xdr:colOff>38100</xdr:colOff>
      <xdr:row>41</xdr:row>
      <xdr:rowOff>1702</xdr:rowOff>
    </xdr:to>
    <xdr:sp macro="" textlink="">
      <xdr:nvSpPr>
        <xdr:cNvPr id="503" name="楕円 502"/>
        <xdr:cNvSpPr/>
      </xdr:nvSpPr>
      <xdr:spPr>
        <a:xfrm>
          <a:off x="18605500" y="69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121782</xdr:rowOff>
    </xdr:from>
    <xdr:to>
      <xdr:col>102</xdr:col>
      <xdr:colOff>114300</xdr:colOff>
      <xdr:row>40</xdr:row>
      <xdr:rowOff>122352</xdr:rowOff>
    </xdr:to>
    <xdr:cxnSp macro="">
      <xdr:nvCxnSpPr>
        <xdr:cNvPr id="504" name="直線コネクタ 503"/>
        <xdr:cNvCxnSpPr/>
      </xdr:nvCxnSpPr>
      <xdr:spPr>
        <a:xfrm flipV="1">
          <a:off x="18656300" y="697978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05"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06"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07"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08"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163618</xdr:rowOff>
    </xdr:from>
    <xdr:ext cx="534377" cy="259045"/>
    <xdr:sp macro="" textlink="">
      <xdr:nvSpPr>
        <xdr:cNvPr id="509" name="n_1mainValue【一般廃棄物処理施設】&#10;一人当たり有形固定資産（償却資産）額"/>
        <xdr:cNvSpPr txBox="1"/>
      </xdr:nvSpPr>
      <xdr:spPr>
        <a:xfrm>
          <a:off x="21043411" y="70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160601</xdr:rowOff>
    </xdr:from>
    <xdr:ext cx="534377" cy="259045"/>
    <xdr:sp macro="" textlink="">
      <xdr:nvSpPr>
        <xdr:cNvPr id="510" name="n_2mainValue【一般廃棄物処理施設】&#10;一人当たり有形固定資産（償却資産）額"/>
        <xdr:cNvSpPr txBox="1"/>
      </xdr:nvSpPr>
      <xdr:spPr>
        <a:xfrm>
          <a:off x="20167111" y="70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163709</xdr:rowOff>
    </xdr:from>
    <xdr:ext cx="534377" cy="259045"/>
    <xdr:sp macro="" textlink="">
      <xdr:nvSpPr>
        <xdr:cNvPr id="511" name="n_3mainValue【一般廃棄物処理施設】&#10;一人当たり有形固定資産（償却資産）額"/>
        <xdr:cNvSpPr txBox="1"/>
      </xdr:nvSpPr>
      <xdr:spPr>
        <a:xfrm>
          <a:off x="19278111" y="70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164279</xdr:rowOff>
    </xdr:from>
    <xdr:ext cx="534377" cy="259045"/>
    <xdr:sp macro="" textlink="">
      <xdr:nvSpPr>
        <xdr:cNvPr id="512" name="n_4mainValue【一般廃棄物処理施設】&#10;一人当たり有形固定資産（償却資産）額"/>
        <xdr:cNvSpPr txBox="1"/>
      </xdr:nvSpPr>
      <xdr:spPr>
        <a:xfrm>
          <a:off x="18389111" y="70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554" name="直線コネクタ 553"/>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555"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556" name="直線コネクタ 555"/>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557"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8" name="直線コネクタ 5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59"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60" name="フローチャート: 判断 559"/>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561" name="フローチャート: 判断 560"/>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62" name="フローチャート: 判断 561"/>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63" name="フローチャート: 判断 562"/>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64" name="フローチャート: 判断 563"/>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70" name="楕円 569"/>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571" name="【消防施設】&#10;有形固定資産減価償却率該当値テキスト"/>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572" name="楕円 571"/>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77288</xdr:rowOff>
    </xdr:to>
    <xdr:cxnSp macro="">
      <xdr:nvCxnSpPr>
        <xdr:cNvPr id="573" name="直線コネクタ 572"/>
        <xdr:cNvCxnSpPr/>
      </xdr:nvCxnSpPr>
      <xdr:spPr>
        <a:xfrm>
          <a:off x="15481300" y="141263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574" name="楕円 573"/>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67492</xdr:rowOff>
    </xdr:to>
    <xdr:cxnSp macro="">
      <xdr:nvCxnSpPr>
        <xdr:cNvPr id="575" name="直線コネクタ 574"/>
        <xdr:cNvCxnSpPr/>
      </xdr:nvCxnSpPr>
      <xdr:spPr>
        <a:xfrm>
          <a:off x="14592300" y="141035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140788</xdr:rowOff>
    </xdr:from>
    <xdr:to>
      <xdr:col>72</xdr:col>
      <xdr:colOff>38100</xdr:colOff>
      <xdr:row>82</xdr:row>
      <xdr:rowOff>70938</xdr:rowOff>
    </xdr:to>
    <xdr:sp macro="" textlink="">
      <xdr:nvSpPr>
        <xdr:cNvPr id="576" name="楕円 575"/>
        <xdr:cNvSpPr/>
      </xdr:nvSpPr>
      <xdr:spPr>
        <a:xfrm>
          <a:off x="13652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20138</xdr:rowOff>
    </xdr:from>
    <xdr:to>
      <xdr:col>76</xdr:col>
      <xdr:colOff>114300</xdr:colOff>
      <xdr:row>82</xdr:row>
      <xdr:rowOff>44631</xdr:rowOff>
    </xdr:to>
    <xdr:cxnSp macro="">
      <xdr:nvCxnSpPr>
        <xdr:cNvPr id="577" name="直線コネクタ 576"/>
        <xdr:cNvCxnSpPr/>
      </xdr:nvCxnSpPr>
      <xdr:spPr>
        <a:xfrm>
          <a:off x="13703300" y="140790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116295</xdr:rowOff>
    </xdr:from>
    <xdr:to>
      <xdr:col>67</xdr:col>
      <xdr:colOff>101600</xdr:colOff>
      <xdr:row>82</xdr:row>
      <xdr:rowOff>46445</xdr:rowOff>
    </xdr:to>
    <xdr:sp macro="" textlink="">
      <xdr:nvSpPr>
        <xdr:cNvPr id="578" name="楕円 577"/>
        <xdr:cNvSpPr/>
      </xdr:nvSpPr>
      <xdr:spPr>
        <a:xfrm>
          <a:off x="12763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167095</xdr:rowOff>
    </xdr:from>
    <xdr:to>
      <xdr:col>71</xdr:col>
      <xdr:colOff>177800</xdr:colOff>
      <xdr:row>82</xdr:row>
      <xdr:rowOff>20138</xdr:rowOff>
    </xdr:to>
    <xdr:cxnSp macro="">
      <xdr:nvCxnSpPr>
        <xdr:cNvPr id="579" name="直線コネクタ 578"/>
        <xdr:cNvCxnSpPr/>
      </xdr:nvCxnSpPr>
      <xdr:spPr>
        <a:xfrm>
          <a:off x="12814300" y="140545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580"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581"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582"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583"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584" name="n_1mainValue【消防施設】&#10;有形固定資産減価償却率"/>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585" name="n_2mainValue【消防施設】&#10;有形固定資産減価償却率"/>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586" name="n_3mainValue【消防施設】&#10;有形固定資産減価償却率"/>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62972</xdr:rowOff>
    </xdr:from>
    <xdr:ext cx="405111" cy="259045"/>
    <xdr:sp macro="" textlink="">
      <xdr:nvSpPr>
        <xdr:cNvPr id="587" name="n_4mainValue【消防施設】&#10;有形固定資産減価償却率"/>
        <xdr:cNvSpPr txBox="1"/>
      </xdr:nvSpPr>
      <xdr:spPr>
        <a:xfrm>
          <a:off x="12611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09" name="直線コネクタ 60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1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11" name="直線コネクタ 61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1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13" name="直線コネクタ 61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14"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15" name="フローチャート: 判断 61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16" name="フローチャート: 判断 61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17" name="フローチャート: 判断 61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18" name="フローチャート: 判断 61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19" name="フローチャート: 判断 61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25" name="楕円 624"/>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626" name="【消防施設】&#10;一人当たり面積該当値テキスト"/>
        <xdr:cNvSpPr txBox="1"/>
      </xdr:nvSpPr>
      <xdr:spPr>
        <a:xfrm>
          <a:off x="22199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627" name="楕円 626"/>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628" name="直線コネクタ 627"/>
        <xdr:cNvCxnSpPr/>
      </xdr:nvCxnSpPr>
      <xdr:spPr>
        <a:xfrm flipV="1">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629" name="楕円 628"/>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6096</xdr:rowOff>
    </xdr:to>
    <xdr:cxnSp macro="">
      <xdr:nvCxnSpPr>
        <xdr:cNvPr id="630" name="直線コネクタ 629"/>
        <xdr:cNvCxnSpPr/>
      </xdr:nvCxnSpPr>
      <xdr:spPr>
        <a:xfrm>
          <a:off x="20434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631" name="楕円 630"/>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1524</xdr:rowOff>
    </xdr:to>
    <xdr:cxnSp macro="">
      <xdr:nvCxnSpPr>
        <xdr:cNvPr id="632" name="直線コネクタ 631"/>
        <xdr:cNvCxnSpPr/>
      </xdr:nvCxnSpPr>
      <xdr:spPr>
        <a:xfrm>
          <a:off x="19545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633" name="楕円 632"/>
        <xdr:cNvSpPr/>
      </xdr:nvSpPr>
      <xdr:spPr>
        <a:xfrm>
          <a:off x="18605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1524</xdr:rowOff>
    </xdr:to>
    <xdr:cxnSp macro="">
      <xdr:nvCxnSpPr>
        <xdr:cNvPr id="634" name="直線コネクタ 633"/>
        <xdr:cNvCxnSpPr/>
      </xdr:nvCxnSpPr>
      <xdr:spPr>
        <a:xfrm>
          <a:off x="18656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635"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3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638"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48023</xdr:rowOff>
    </xdr:from>
    <xdr:ext cx="469744" cy="259045"/>
    <xdr:sp macro="" textlink="">
      <xdr:nvSpPr>
        <xdr:cNvPr id="639" name="n_1main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640" name="n_2main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641"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642" name="n_4mainValue【消防施設】&#10;一人当たり面積"/>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8" name="直線コネクタ 66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2" name="直線コネクタ 6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7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74" name="フローチャート: 判断 67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5" name="フローチャート: 判断 67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76" name="フローチャート: 判断 675"/>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677" name="フローチャート: 判断 676"/>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8" name="フローチャート: 判断 677"/>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684" name="楕円 683"/>
        <xdr:cNvSpPr/>
      </xdr:nvSpPr>
      <xdr:spPr>
        <a:xfrm>
          <a:off x="16268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685" name="【庁舎】&#10;有形固定資産減価償却率該当値テキスト"/>
        <xdr:cNvSpPr txBox="1"/>
      </xdr:nvSpPr>
      <xdr:spPr>
        <a:xfrm>
          <a:off x="16357600" y="185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686" name="楕円 685"/>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108</xdr:row>
      <xdr:rowOff>164374</xdr:rowOff>
    </xdr:to>
    <xdr:cxnSp macro="">
      <xdr:nvCxnSpPr>
        <xdr:cNvPr id="687" name="直線コネクタ 686"/>
        <xdr:cNvCxnSpPr/>
      </xdr:nvCxnSpPr>
      <xdr:spPr>
        <a:xfrm>
          <a:off x="15481300" y="186548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49893</xdr:rowOff>
    </xdr:from>
    <xdr:to>
      <xdr:col>76</xdr:col>
      <xdr:colOff>165100</xdr:colOff>
      <xdr:row>108</xdr:row>
      <xdr:rowOff>151493</xdr:rowOff>
    </xdr:to>
    <xdr:sp macro="" textlink="">
      <xdr:nvSpPr>
        <xdr:cNvPr id="688" name="楕円 687"/>
        <xdr:cNvSpPr/>
      </xdr:nvSpPr>
      <xdr:spPr>
        <a:xfrm>
          <a:off x="14541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100693</xdr:rowOff>
    </xdr:from>
    <xdr:to>
      <xdr:col>81</xdr:col>
      <xdr:colOff>50800</xdr:colOff>
      <xdr:row>108</xdr:row>
      <xdr:rowOff>138249</xdr:rowOff>
    </xdr:to>
    <xdr:cxnSp macro="">
      <xdr:nvCxnSpPr>
        <xdr:cNvPr id="689" name="直線コネクタ 688"/>
        <xdr:cNvCxnSpPr/>
      </xdr:nvCxnSpPr>
      <xdr:spPr>
        <a:xfrm>
          <a:off x="14592300" y="186172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xdr:rowOff>
    </xdr:from>
    <xdr:to>
      <xdr:col>72</xdr:col>
      <xdr:colOff>38100</xdr:colOff>
      <xdr:row>108</xdr:row>
      <xdr:rowOff>113937</xdr:rowOff>
    </xdr:to>
    <xdr:sp macro="" textlink="">
      <xdr:nvSpPr>
        <xdr:cNvPr id="690" name="楕円 689"/>
        <xdr:cNvSpPr/>
      </xdr:nvSpPr>
      <xdr:spPr>
        <a:xfrm>
          <a:off x="1365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100693</xdr:rowOff>
    </xdr:to>
    <xdr:cxnSp macro="">
      <xdr:nvCxnSpPr>
        <xdr:cNvPr id="691" name="直線コネクタ 690"/>
        <xdr:cNvCxnSpPr/>
      </xdr:nvCxnSpPr>
      <xdr:spPr>
        <a:xfrm>
          <a:off x="13703300" y="185797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692" name="楕円 691"/>
        <xdr:cNvSpPr/>
      </xdr:nvSpPr>
      <xdr:spPr>
        <a:xfrm>
          <a:off x="1276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63137</xdr:rowOff>
    </xdr:to>
    <xdr:cxnSp macro="">
      <xdr:nvCxnSpPr>
        <xdr:cNvPr id="693" name="直線コネクタ 692"/>
        <xdr:cNvCxnSpPr/>
      </xdr:nvCxnSpPr>
      <xdr:spPr>
        <a:xfrm>
          <a:off x="12814300" y="1856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9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95"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696"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7"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8726</xdr:rowOff>
    </xdr:from>
    <xdr:ext cx="405111" cy="259045"/>
    <xdr:sp macro="" textlink="">
      <xdr:nvSpPr>
        <xdr:cNvPr id="698" name="n_1mainValue【庁舎】&#10;有形固定資産減価償却率"/>
        <xdr:cNvSpPr txBox="1"/>
      </xdr:nvSpPr>
      <xdr:spPr>
        <a:xfrm>
          <a:off x="152660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142620</xdr:rowOff>
    </xdr:from>
    <xdr:ext cx="405111" cy="259045"/>
    <xdr:sp macro="" textlink="">
      <xdr:nvSpPr>
        <xdr:cNvPr id="699" name="n_2mainValue【庁舎】&#10;有形固定資産減価償却率"/>
        <xdr:cNvSpPr txBox="1"/>
      </xdr:nvSpPr>
      <xdr:spPr>
        <a:xfrm>
          <a:off x="143897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700" name="n_3mainValue【庁舎】&#10;有形固定資産減価償却率"/>
        <xdr:cNvSpPr txBox="1"/>
      </xdr:nvSpPr>
      <xdr:spPr>
        <a:xfrm>
          <a:off x="13500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701" name="n_4mainValue【庁舎】&#10;有形固定資産減価償却率"/>
        <xdr:cNvSpPr txBox="1"/>
      </xdr:nvSpPr>
      <xdr:spPr>
        <a:xfrm>
          <a:off x="12611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28" name="直線コネクタ 727"/>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29"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30" name="直線コネクタ 729"/>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31"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32" name="直線コネクタ 731"/>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3"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4" name="フローチャート: 判断 7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35" name="フローチャート: 判断 734"/>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36" name="フローチャート: 判断 735"/>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8" name="フローチャート: 判断 73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44" name="楕円 743"/>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45" name="【庁舎】&#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746" name="楕円 745"/>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747" name="直線コネクタ 746"/>
        <xdr:cNvCxnSpPr/>
      </xdr:nvCxnSpPr>
      <xdr:spPr>
        <a:xfrm flipV="1">
          <a:off x="21323300" y="18504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48" name="楕円 747"/>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749" name="直線コネクタ 748"/>
        <xdr:cNvCxnSpPr/>
      </xdr:nvCxnSpPr>
      <xdr:spPr>
        <a:xfrm>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750" name="楕円 749"/>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159476</xdr:rowOff>
    </xdr:to>
    <xdr:cxnSp macro="">
      <xdr:nvCxnSpPr>
        <xdr:cNvPr id="751" name="直線コネクタ 750"/>
        <xdr:cNvCxnSpPr/>
      </xdr:nvCxnSpPr>
      <xdr:spPr>
        <a:xfrm>
          <a:off x="19545300" y="1850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752" name="楕円 751"/>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159476</xdr:rowOff>
    </xdr:to>
    <xdr:cxnSp macro="">
      <xdr:nvCxnSpPr>
        <xdr:cNvPr id="753" name="直線コネクタ 752"/>
        <xdr:cNvCxnSpPr/>
      </xdr:nvCxnSpPr>
      <xdr:spPr>
        <a:xfrm>
          <a:off x="18656300" y="18498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54"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755"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758" name="n_1mainValue【庁舎】&#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59" name="n_2mainValue【庁舎】&#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760" name="n_3mainValue【庁舎】&#10;一人当たり面積"/>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761" name="n_4mainValue【庁舎】&#10;一人当たり面積"/>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図書館、一般廃棄物処理施設、市民会館の有形固定資産減価償却率が高くなっている。庁舎及び一般廃棄物処理施設については移転新築、図書館は分散移転を進めている。市民会館については、他施設との複合化など、公民館と合わせて施設機能の見直し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体育館・プール、消防施設については、常滑市体育館が平成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年、常滑市温水プールが平成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年、消防施設のうち消防本部庁舎が平成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年竣工となっており、比較的新しい施設であることから、類似団体と比較して有形固定資産減価償却率が低くなっている。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今後は、常滑市公共施設等総合管理計画及び常滑市公共施設アクションプランに基づき、施設の統廃合や計画的な長寿命化改修など施設の老朽化対策に努める。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2" t="s">
        <v>80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3" t="s">
        <v>82</v>
      </c>
      <c r="C3" s="444"/>
      <c r="D3" s="444"/>
      <c r="E3" s="445"/>
      <c r="F3" s="445"/>
      <c r="G3" s="445"/>
      <c r="H3" s="445"/>
      <c r="I3" s="445"/>
      <c r="J3" s="445"/>
      <c r="K3" s="445"/>
      <c r="L3" s="445" t="s">
        <v>83</v>
      </c>
      <c r="M3" s="445"/>
      <c r="N3" s="445"/>
      <c r="O3" s="445"/>
      <c r="P3" s="445"/>
      <c r="Q3" s="445"/>
      <c r="R3" s="452"/>
      <c r="S3" s="452"/>
      <c r="T3" s="452"/>
      <c r="U3" s="452"/>
      <c r="V3" s="453"/>
      <c r="W3" s="427" t="s">
        <v>84</v>
      </c>
      <c r="X3" s="428"/>
      <c r="Y3" s="428"/>
      <c r="Z3" s="428"/>
      <c r="AA3" s="428"/>
      <c r="AB3" s="444"/>
      <c r="AC3" s="452" t="s">
        <v>85</v>
      </c>
      <c r="AD3" s="428"/>
      <c r="AE3" s="428"/>
      <c r="AF3" s="428"/>
      <c r="AG3" s="428"/>
      <c r="AH3" s="428"/>
      <c r="AI3" s="428"/>
      <c r="AJ3" s="428"/>
      <c r="AK3" s="428"/>
      <c r="AL3" s="429"/>
      <c r="AM3" s="427" t="s">
        <v>86</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87</v>
      </c>
      <c r="BO3" s="428"/>
      <c r="BP3" s="428"/>
      <c r="BQ3" s="428"/>
      <c r="BR3" s="428"/>
      <c r="BS3" s="428"/>
      <c r="BT3" s="428"/>
      <c r="BU3" s="429"/>
      <c r="BV3" s="427" t="s">
        <v>88</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89</v>
      </c>
      <c r="CU3" s="428"/>
      <c r="CV3" s="428"/>
      <c r="CW3" s="428"/>
      <c r="CX3" s="428"/>
      <c r="CY3" s="428"/>
      <c r="CZ3" s="428"/>
      <c r="DA3" s="429"/>
      <c r="DB3" s="427" t="s">
        <v>90</v>
      </c>
      <c r="DC3" s="428"/>
      <c r="DD3" s="428"/>
      <c r="DE3" s="428"/>
      <c r="DF3" s="428"/>
      <c r="DG3" s="428"/>
      <c r="DH3" s="428"/>
      <c r="DI3" s="429"/>
      <c r="DJ3" s="186"/>
      <c r="DK3" s="186"/>
      <c r="DL3" s="186"/>
      <c r="DM3" s="186"/>
      <c r="DN3" s="186"/>
      <c r="DO3" s="186"/>
    </row>
    <row r="4" spans="1:119" ht="18.75" customHeight="1" x14ac:dyDescent="0.15">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91</v>
      </c>
      <c r="AZ4" s="431"/>
      <c r="BA4" s="431"/>
      <c r="BB4" s="431"/>
      <c r="BC4" s="431"/>
      <c r="BD4" s="431"/>
      <c r="BE4" s="431"/>
      <c r="BF4" s="431"/>
      <c r="BG4" s="431"/>
      <c r="BH4" s="431"/>
      <c r="BI4" s="431"/>
      <c r="BJ4" s="431"/>
      <c r="BK4" s="431"/>
      <c r="BL4" s="431"/>
      <c r="BM4" s="432"/>
      <c r="BN4" s="433">
        <v>39225976</v>
      </c>
      <c r="BO4" s="434"/>
      <c r="BP4" s="434"/>
      <c r="BQ4" s="434"/>
      <c r="BR4" s="434"/>
      <c r="BS4" s="434"/>
      <c r="BT4" s="434"/>
      <c r="BU4" s="435"/>
      <c r="BV4" s="433">
        <v>24311330</v>
      </c>
      <c r="BW4" s="434"/>
      <c r="BX4" s="434"/>
      <c r="BY4" s="434"/>
      <c r="BZ4" s="434"/>
      <c r="CA4" s="434"/>
      <c r="CB4" s="434"/>
      <c r="CC4" s="435"/>
      <c r="CD4" s="436" t="s">
        <v>92</v>
      </c>
      <c r="CE4" s="437"/>
      <c r="CF4" s="437"/>
      <c r="CG4" s="437"/>
      <c r="CH4" s="437"/>
      <c r="CI4" s="437"/>
      <c r="CJ4" s="437"/>
      <c r="CK4" s="437"/>
      <c r="CL4" s="437"/>
      <c r="CM4" s="437"/>
      <c r="CN4" s="437"/>
      <c r="CO4" s="437"/>
      <c r="CP4" s="437"/>
      <c r="CQ4" s="437"/>
      <c r="CR4" s="437"/>
      <c r="CS4" s="438"/>
      <c r="CT4" s="439">
        <v>8.6</v>
      </c>
      <c r="CU4" s="440"/>
      <c r="CV4" s="440"/>
      <c r="CW4" s="440"/>
      <c r="CX4" s="440"/>
      <c r="CY4" s="440"/>
      <c r="CZ4" s="440"/>
      <c r="DA4" s="441"/>
      <c r="DB4" s="439">
        <v>7</v>
      </c>
      <c r="DC4" s="440"/>
      <c r="DD4" s="440"/>
      <c r="DE4" s="440"/>
      <c r="DF4" s="440"/>
      <c r="DG4" s="440"/>
      <c r="DH4" s="440"/>
      <c r="DI4" s="441"/>
      <c r="DJ4" s="186"/>
      <c r="DK4" s="186"/>
      <c r="DL4" s="186"/>
      <c r="DM4" s="186"/>
      <c r="DN4" s="186"/>
      <c r="DO4" s="186"/>
    </row>
    <row r="5" spans="1:119" ht="18.75" customHeight="1" x14ac:dyDescent="0.15">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93</v>
      </c>
      <c r="AN5" s="500"/>
      <c r="AO5" s="500"/>
      <c r="AP5" s="500"/>
      <c r="AQ5" s="500"/>
      <c r="AR5" s="500"/>
      <c r="AS5" s="500"/>
      <c r="AT5" s="501"/>
      <c r="AU5" s="502" t="s">
        <v>94</v>
      </c>
      <c r="AV5" s="503"/>
      <c r="AW5" s="503"/>
      <c r="AX5" s="503"/>
      <c r="AY5" s="504" t="s">
        <v>95</v>
      </c>
      <c r="AZ5" s="505"/>
      <c r="BA5" s="505"/>
      <c r="BB5" s="505"/>
      <c r="BC5" s="505"/>
      <c r="BD5" s="505"/>
      <c r="BE5" s="505"/>
      <c r="BF5" s="505"/>
      <c r="BG5" s="505"/>
      <c r="BH5" s="505"/>
      <c r="BI5" s="505"/>
      <c r="BJ5" s="505"/>
      <c r="BK5" s="505"/>
      <c r="BL5" s="505"/>
      <c r="BM5" s="506"/>
      <c r="BN5" s="470">
        <v>37923488</v>
      </c>
      <c r="BO5" s="471"/>
      <c r="BP5" s="471"/>
      <c r="BQ5" s="471"/>
      <c r="BR5" s="471"/>
      <c r="BS5" s="471"/>
      <c r="BT5" s="471"/>
      <c r="BU5" s="472"/>
      <c r="BV5" s="470">
        <v>23327931</v>
      </c>
      <c r="BW5" s="471"/>
      <c r="BX5" s="471"/>
      <c r="BY5" s="471"/>
      <c r="BZ5" s="471"/>
      <c r="CA5" s="471"/>
      <c r="CB5" s="471"/>
      <c r="CC5" s="472"/>
      <c r="CD5" s="473" t="s">
        <v>96</v>
      </c>
      <c r="CE5" s="474"/>
      <c r="CF5" s="474"/>
      <c r="CG5" s="474"/>
      <c r="CH5" s="474"/>
      <c r="CI5" s="474"/>
      <c r="CJ5" s="474"/>
      <c r="CK5" s="474"/>
      <c r="CL5" s="474"/>
      <c r="CM5" s="474"/>
      <c r="CN5" s="474"/>
      <c r="CO5" s="474"/>
      <c r="CP5" s="474"/>
      <c r="CQ5" s="474"/>
      <c r="CR5" s="474"/>
      <c r="CS5" s="475"/>
      <c r="CT5" s="467">
        <v>87.1</v>
      </c>
      <c r="CU5" s="468"/>
      <c r="CV5" s="468"/>
      <c r="CW5" s="468"/>
      <c r="CX5" s="468"/>
      <c r="CY5" s="468"/>
      <c r="CZ5" s="468"/>
      <c r="DA5" s="469"/>
      <c r="DB5" s="467">
        <v>93.2</v>
      </c>
      <c r="DC5" s="468"/>
      <c r="DD5" s="468"/>
      <c r="DE5" s="468"/>
      <c r="DF5" s="468"/>
      <c r="DG5" s="468"/>
      <c r="DH5" s="468"/>
      <c r="DI5" s="469"/>
      <c r="DJ5" s="186"/>
      <c r="DK5" s="186"/>
      <c r="DL5" s="186"/>
      <c r="DM5" s="186"/>
      <c r="DN5" s="186"/>
      <c r="DO5" s="186"/>
    </row>
    <row r="6" spans="1:119" ht="18.75" customHeight="1" x14ac:dyDescent="0.15">
      <c r="A6" s="187"/>
      <c r="B6" s="476" t="s">
        <v>97</v>
      </c>
      <c r="C6" s="477"/>
      <c r="D6" s="477"/>
      <c r="E6" s="478"/>
      <c r="F6" s="478"/>
      <c r="G6" s="478"/>
      <c r="H6" s="478"/>
      <c r="I6" s="478"/>
      <c r="J6" s="478"/>
      <c r="K6" s="478"/>
      <c r="L6" s="478" t="s">
        <v>98</v>
      </c>
      <c r="M6" s="478"/>
      <c r="N6" s="478"/>
      <c r="O6" s="478"/>
      <c r="P6" s="478"/>
      <c r="Q6" s="478"/>
      <c r="R6" s="482"/>
      <c r="S6" s="482"/>
      <c r="T6" s="482"/>
      <c r="U6" s="482"/>
      <c r="V6" s="483"/>
      <c r="W6" s="486" t="s">
        <v>99</v>
      </c>
      <c r="X6" s="487"/>
      <c r="Y6" s="487"/>
      <c r="Z6" s="487"/>
      <c r="AA6" s="487"/>
      <c r="AB6" s="477"/>
      <c r="AC6" s="490" t="s">
        <v>100</v>
      </c>
      <c r="AD6" s="491"/>
      <c r="AE6" s="491"/>
      <c r="AF6" s="491"/>
      <c r="AG6" s="491"/>
      <c r="AH6" s="491"/>
      <c r="AI6" s="491"/>
      <c r="AJ6" s="491"/>
      <c r="AK6" s="491"/>
      <c r="AL6" s="492"/>
      <c r="AM6" s="499" t="s">
        <v>101</v>
      </c>
      <c r="AN6" s="500"/>
      <c r="AO6" s="500"/>
      <c r="AP6" s="500"/>
      <c r="AQ6" s="500"/>
      <c r="AR6" s="500"/>
      <c r="AS6" s="500"/>
      <c r="AT6" s="501"/>
      <c r="AU6" s="502" t="s">
        <v>102</v>
      </c>
      <c r="AV6" s="503"/>
      <c r="AW6" s="503"/>
      <c r="AX6" s="503"/>
      <c r="AY6" s="504" t="s">
        <v>103</v>
      </c>
      <c r="AZ6" s="505"/>
      <c r="BA6" s="505"/>
      <c r="BB6" s="505"/>
      <c r="BC6" s="505"/>
      <c r="BD6" s="505"/>
      <c r="BE6" s="505"/>
      <c r="BF6" s="505"/>
      <c r="BG6" s="505"/>
      <c r="BH6" s="505"/>
      <c r="BI6" s="505"/>
      <c r="BJ6" s="505"/>
      <c r="BK6" s="505"/>
      <c r="BL6" s="505"/>
      <c r="BM6" s="506"/>
      <c r="BN6" s="470">
        <v>1302488</v>
      </c>
      <c r="BO6" s="471"/>
      <c r="BP6" s="471"/>
      <c r="BQ6" s="471"/>
      <c r="BR6" s="471"/>
      <c r="BS6" s="471"/>
      <c r="BT6" s="471"/>
      <c r="BU6" s="472"/>
      <c r="BV6" s="470">
        <v>983399</v>
      </c>
      <c r="BW6" s="471"/>
      <c r="BX6" s="471"/>
      <c r="BY6" s="471"/>
      <c r="BZ6" s="471"/>
      <c r="CA6" s="471"/>
      <c r="CB6" s="471"/>
      <c r="CC6" s="472"/>
      <c r="CD6" s="473" t="s">
        <v>104</v>
      </c>
      <c r="CE6" s="474"/>
      <c r="CF6" s="474"/>
      <c r="CG6" s="474"/>
      <c r="CH6" s="474"/>
      <c r="CI6" s="474"/>
      <c r="CJ6" s="474"/>
      <c r="CK6" s="474"/>
      <c r="CL6" s="474"/>
      <c r="CM6" s="474"/>
      <c r="CN6" s="474"/>
      <c r="CO6" s="474"/>
      <c r="CP6" s="474"/>
      <c r="CQ6" s="474"/>
      <c r="CR6" s="474"/>
      <c r="CS6" s="475"/>
      <c r="CT6" s="507">
        <v>96.8</v>
      </c>
      <c r="CU6" s="508"/>
      <c r="CV6" s="508"/>
      <c r="CW6" s="508"/>
      <c r="CX6" s="508"/>
      <c r="CY6" s="508"/>
      <c r="CZ6" s="508"/>
      <c r="DA6" s="509"/>
      <c r="DB6" s="507">
        <v>95</v>
      </c>
      <c r="DC6" s="508"/>
      <c r="DD6" s="508"/>
      <c r="DE6" s="508"/>
      <c r="DF6" s="508"/>
      <c r="DG6" s="508"/>
      <c r="DH6" s="508"/>
      <c r="DI6" s="509"/>
      <c r="DJ6" s="186"/>
      <c r="DK6" s="186"/>
      <c r="DL6" s="186"/>
      <c r="DM6" s="186"/>
      <c r="DN6" s="186"/>
      <c r="DO6" s="186"/>
    </row>
    <row r="7" spans="1:119" ht="18.75" customHeight="1" x14ac:dyDescent="0.15">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105</v>
      </c>
      <c r="AN7" s="500"/>
      <c r="AO7" s="500"/>
      <c r="AP7" s="500"/>
      <c r="AQ7" s="500"/>
      <c r="AR7" s="500"/>
      <c r="AS7" s="500"/>
      <c r="AT7" s="501"/>
      <c r="AU7" s="502" t="s">
        <v>106</v>
      </c>
      <c r="AV7" s="503"/>
      <c r="AW7" s="503"/>
      <c r="AX7" s="503"/>
      <c r="AY7" s="504" t="s">
        <v>107</v>
      </c>
      <c r="AZ7" s="505"/>
      <c r="BA7" s="505"/>
      <c r="BB7" s="505"/>
      <c r="BC7" s="505"/>
      <c r="BD7" s="505"/>
      <c r="BE7" s="505"/>
      <c r="BF7" s="505"/>
      <c r="BG7" s="505"/>
      <c r="BH7" s="505"/>
      <c r="BI7" s="505"/>
      <c r="BJ7" s="505"/>
      <c r="BK7" s="505"/>
      <c r="BL7" s="505"/>
      <c r="BM7" s="506"/>
      <c r="BN7" s="470">
        <v>61418</v>
      </c>
      <c r="BO7" s="471"/>
      <c r="BP7" s="471"/>
      <c r="BQ7" s="471"/>
      <c r="BR7" s="471"/>
      <c r="BS7" s="471"/>
      <c r="BT7" s="471"/>
      <c r="BU7" s="472"/>
      <c r="BV7" s="470">
        <v>23301</v>
      </c>
      <c r="BW7" s="471"/>
      <c r="BX7" s="471"/>
      <c r="BY7" s="471"/>
      <c r="BZ7" s="471"/>
      <c r="CA7" s="471"/>
      <c r="CB7" s="471"/>
      <c r="CC7" s="472"/>
      <c r="CD7" s="473" t="s">
        <v>108</v>
      </c>
      <c r="CE7" s="474"/>
      <c r="CF7" s="474"/>
      <c r="CG7" s="474"/>
      <c r="CH7" s="474"/>
      <c r="CI7" s="474"/>
      <c r="CJ7" s="474"/>
      <c r="CK7" s="474"/>
      <c r="CL7" s="474"/>
      <c r="CM7" s="474"/>
      <c r="CN7" s="474"/>
      <c r="CO7" s="474"/>
      <c r="CP7" s="474"/>
      <c r="CQ7" s="474"/>
      <c r="CR7" s="474"/>
      <c r="CS7" s="475"/>
      <c r="CT7" s="470">
        <v>14363471</v>
      </c>
      <c r="CU7" s="471"/>
      <c r="CV7" s="471"/>
      <c r="CW7" s="471"/>
      <c r="CX7" s="471"/>
      <c r="CY7" s="471"/>
      <c r="CZ7" s="471"/>
      <c r="DA7" s="472"/>
      <c r="DB7" s="470">
        <v>13689342</v>
      </c>
      <c r="DC7" s="471"/>
      <c r="DD7" s="471"/>
      <c r="DE7" s="471"/>
      <c r="DF7" s="471"/>
      <c r="DG7" s="471"/>
      <c r="DH7" s="471"/>
      <c r="DI7" s="472"/>
      <c r="DJ7" s="186"/>
      <c r="DK7" s="186"/>
      <c r="DL7" s="186"/>
      <c r="DM7" s="186"/>
      <c r="DN7" s="186"/>
      <c r="DO7" s="186"/>
    </row>
    <row r="8" spans="1:119" ht="18.75" customHeight="1" thickBot="1" x14ac:dyDescent="0.2">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109</v>
      </c>
      <c r="AN8" s="500"/>
      <c r="AO8" s="500"/>
      <c r="AP8" s="500"/>
      <c r="AQ8" s="500"/>
      <c r="AR8" s="500"/>
      <c r="AS8" s="500"/>
      <c r="AT8" s="501"/>
      <c r="AU8" s="502" t="s">
        <v>110</v>
      </c>
      <c r="AV8" s="503"/>
      <c r="AW8" s="503"/>
      <c r="AX8" s="503"/>
      <c r="AY8" s="504" t="s">
        <v>111</v>
      </c>
      <c r="AZ8" s="505"/>
      <c r="BA8" s="505"/>
      <c r="BB8" s="505"/>
      <c r="BC8" s="505"/>
      <c r="BD8" s="505"/>
      <c r="BE8" s="505"/>
      <c r="BF8" s="505"/>
      <c r="BG8" s="505"/>
      <c r="BH8" s="505"/>
      <c r="BI8" s="505"/>
      <c r="BJ8" s="505"/>
      <c r="BK8" s="505"/>
      <c r="BL8" s="505"/>
      <c r="BM8" s="506"/>
      <c r="BN8" s="470">
        <v>1241070</v>
      </c>
      <c r="BO8" s="471"/>
      <c r="BP8" s="471"/>
      <c r="BQ8" s="471"/>
      <c r="BR8" s="471"/>
      <c r="BS8" s="471"/>
      <c r="BT8" s="471"/>
      <c r="BU8" s="472"/>
      <c r="BV8" s="470">
        <v>960098</v>
      </c>
      <c r="BW8" s="471"/>
      <c r="BX8" s="471"/>
      <c r="BY8" s="471"/>
      <c r="BZ8" s="471"/>
      <c r="CA8" s="471"/>
      <c r="CB8" s="471"/>
      <c r="CC8" s="472"/>
      <c r="CD8" s="473" t="s">
        <v>112</v>
      </c>
      <c r="CE8" s="474"/>
      <c r="CF8" s="474"/>
      <c r="CG8" s="474"/>
      <c r="CH8" s="474"/>
      <c r="CI8" s="474"/>
      <c r="CJ8" s="474"/>
      <c r="CK8" s="474"/>
      <c r="CL8" s="474"/>
      <c r="CM8" s="474"/>
      <c r="CN8" s="474"/>
      <c r="CO8" s="474"/>
      <c r="CP8" s="474"/>
      <c r="CQ8" s="474"/>
      <c r="CR8" s="474"/>
      <c r="CS8" s="475"/>
      <c r="CT8" s="510">
        <v>0.98</v>
      </c>
      <c r="CU8" s="511"/>
      <c r="CV8" s="511"/>
      <c r="CW8" s="511"/>
      <c r="CX8" s="511"/>
      <c r="CY8" s="511"/>
      <c r="CZ8" s="511"/>
      <c r="DA8" s="512"/>
      <c r="DB8" s="510">
        <v>0.97</v>
      </c>
      <c r="DC8" s="511"/>
      <c r="DD8" s="511"/>
      <c r="DE8" s="511"/>
      <c r="DF8" s="511"/>
      <c r="DG8" s="511"/>
      <c r="DH8" s="511"/>
      <c r="DI8" s="512"/>
      <c r="DJ8" s="186"/>
      <c r="DK8" s="186"/>
      <c r="DL8" s="186"/>
      <c r="DM8" s="186"/>
      <c r="DN8" s="186"/>
      <c r="DO8" s="186"/>
    </row>
    <row r="9" spans="1:119" ht="18.75" customHeight="1" thickBot="1" x14ac:dyDescent="0.2">
      <c r="A9" s="187"/>
      <c r="B9" s="464" t="s">
        <v>113</v>
      </c>
      <c r="C9" s="465"/>
      <c r="D9" s="465"/>
      <c r="E9" s="465"/>
      <c r="F9" s="465"/>
      <c r="G9" s="465"/>
      <c r="H9" s="465"/>
      <c r="I9" s="465"/>
      <c r="J9" s="465"/>
      <c r="K9" s="513"/>
      <c r="L9" s="514" t="s">
        <v>114</v>
      </c>
      <c r="M9" s="515"/>
      <c r="N9" s="515"/>
      <c r="O9" s="515"/>
      <c r="P9" s="515"/>
      <c r="Q9" s="516"/>
      <c r="R9" s="517">
        <v>58710</v>
      </c>
      <c r="S9" s="518"/>
      <c r="T9" s="518"/>
      <c r="U9" s="518"/>
      <c r="V9" s="519"/>
      <c r="W9" s="427" t="s">
        <v>115</v>
      </c>
      <c r="X9" s="428"/>
      <c r="Y9" s="428"/>
      <c r="Z9" s="428"/>
      <c r="AA9" s="428"/>
      <c r="AB9" s="428"/>
      <c r="AC9" s="428"/>
      <c r="AD9" s="428"/>
      <c r="AE9" s="428"/>
      <c r="AF9" s="428"/>
      <c r="AG9" s="428"/>
      <c r="AH9" s="428"/>
      <c r="AI9" s="428"/>
      <c r="AJ9" s="428"/>
      <c r="AK9" s="428"/>
      <c r="AL9" s="429"/>
      <c r="AM9" s="499" t="s">
        <v>116</v>
      </c>
      <c r="AN9" s="500"/>
      <c r="AO9" s="500"/>
      <c r="AP9" s="500"/>
      <c r="AQ9" s="500"/>
      <c r="AR9" s="500"/>
      <c r="AS9" s="500"/>
      <c r="AT9" s="501"/>
      <c r="AU9" s="502" t="s">
        <v>117</v>
      </c>
      <c r="AV9" s="503"/>
      <c r="AW9" s="503"/>
      <c r="AX9" s="503"/>
      <c r="AY9" s="504" t="s">
        <v>118</v>
      </c>
      <c r="AZ9" s="505"/>
      <c r="BA9" s="505"/>
      <c r="BB9" s="505"/>
      <c r="BC9" s="505"/>
      <c r="BD9" s="505"/>
      <c r="BE9" s="505"/>
      <c r="BF9" s="505"/>
      <c r="BG9" s="505"/>
      <c r="BH9" s="505"/>
      <c r="BI9" s="505"/>
      <c r="BJ9" s="505"/>
      <c r="BK9" s="505"/>
      <c r="BL9" s="505"/>
      <c r="BM9" s="506"/>
      <c r="BN9" s="470">
        <v>280972</v>
      </c>
      <c r="BO9" s="471"/>
      <c r="BP9" s="471"/>
      <c r="BQ9" s="471"/>
      <c r="BR9" s="471"/>
      <c r="BS9" s="471"/>
      <c r="BT9" s="471"/>
      <c r="BU9" s="472"/>
      <c r="BV9" s="470">
        <v>19588</v>
      </c>
      <c r="BW9" s="471"/>
      <c r="BX9" s="471"/>
      <c r="BY9" s="471"/>
      <c r="BZ9" s="471"/>
      <c r="CA9" s="471"/>
      <c r="CB9" s="471"/>
      <c r="CC9" s="472"/>
      <c r="CD9" s="473" t="s">
        <v>119</v>
      </c>
      <c r="CE9" s="474"/>
      <c r="CF9" s="474"/>
      <c r="CG9" s="474"/>
      <c r="CH9" s="474"/>
      <c r="CI9" s="474"/>
      <c r="CJ9" s="474"/>
      <c r="CK9" s="474"/>
      <c r="CL9" s="474"/>
      <c r="CM9" s="474"/>
      <c r="CN9" s="474"/>
      <c r="CO9" s="474"/>
      <c r="CP9" s="474"/>
      <c r="CQ9" s="474"/>
      <c r="CR9" s="474"/>
      <c r="CS9" s="475"/>
      <c r="CT9" s="467">
        <v>10.7</v>
      </c>
      <c r="CU9" s="468"/>
      <c r="CV9" s="468"/>
      <c r="CW9" s="468"/>
      <c r="CX9" s="468"/>
      <c r="CY9" s="468"/>
      <c r="CZ9" s="468"/>
      <c r="DA9" s="469"/>
      <c r="DB9" s="467">
        <v>12.7</v>
      </c>
      <c r="DC9" s="468"/>
      <c r="DD9" s="468"/>
      <c r="DE9" s="468"/>
      <c r="DF9" s="468"/>
      <c r="DG9" s="468"/>
      <c r="DH9" s="468"/>
      <c r="DI9" s="469"/>
      <c r="DJ9" s="186"/>
      <c r="DK9" s="186"/>
      <c r="DL9" s="186"/>
      <c r="DM9" s="186"/>
      <c r="DN9" s="186"/>
      <c r="DO9" s="186"/>
    </row>
    <row r="10" spans="1:119" ht="18.75" customHeight="1" thickBot="1" x14ac:dyDescent="0.2">
      <c r="A10" s="187"/>
      <c r="B10" s="464"/>
      <c r="C10" s="465"/>
      <c r="D10" s="465"/>
      <c r="E10" s="465"/>
      <c r="F10" s="465"/>
      <c r="G10" s="465"/>
      <c r="H10" s="465"/>
      <c r="I10" s="465"/>
      <c r="J10" s="465"/>
      <c r="K10" s="513"/>
      <c r="L10" s="520" t="s">
        <v>120</v>
      </c>
      <c r="M10" s="500"/>
      <c r="N10" s="500"/>
      <c r="O10" s="500"/>
      <c r="P10" s="500"/>
      <c r="Q10" s="501"/>
      <c r="R10" s="521">
        <v>56547</v>
      </c>
      <c r="S10" s="522"/>
      <c r="T10" s="522"/>
      <c r="U10" s="522"/>
      <c r="V10" s="523"/>
      <c r="W10" s="458"/>
      <c r="X10" s="459"/>
      <c r="Y10" s="459"/>
      <c r="Z10" s="459"/>
      <c r="AA10" s="459"/>
      <c r="AB10" s="459"/>
      <c r="AC10" s="459"/>
      <c r="AD10" s="459"/>
      <c r="AE10" s="459"/>
      <c r="AF10" s="459"/>
      <c r="AG10" s="459"/>
      <c r="AH10" s="459"/>
      <c r="AI10" s="459"/>
      <c r="AJ10" s="459"/>
      <c r="AK10" s="459"/>
      <c r="AL10" s="462"/>
      <c r="AM10" s="499" t="s">
        <v>121</v>
      </c>
      <c r="AN10" s="500"/>
      <c r="AO10" s="500"/>
      <c r="AP10" s="500"/>
      <c r="AQ10" s="500"/>
      <c r="AR10" s="500"/>
      <c r="AS10" s="500"/>
      <c r="AT10" s="501"/>
      <c r="AU10" s="502" t="s">
        <v>122</v>
      </c>
      <c r="AV10" s="503"/>
      <c r="AW10" s="503"/>
      <c r="AX10" s="503"/>
      <c r="AY10" s="504" t="s">
        <v>123</v>
      </c>
      <c r="AZ10" s="505"/>
      <c r="BA10" s="505"/>
      <c r="BB10" s="505"/>
      <c r="BC10" s="505"/>
      <c r="BD10" s="505"/>
      <c r="BE10" s="505"/>
      <c r="BF10" s="505"/>
      <c r="BG10" s="505"/>
      <c r="BH10" s="505"/>
      <c r="BI10" s="505"/>
      <c r="BJ10" s="505"/>
      <c r="BK10" s="505"/>
      <c r="BL10" s="505"/>
      <c r="BM10" s="506"/>
      <c r="BN10" s="470">
        <v>0</v>
      </c>
      <c r="BO10" s="471"/>
      <c r="BP10" s="471"/>
      <c r="BQ10" s="471"/>
      <c r="BR10" s="471"/>
      <c r="BS10" s="471"/>
      <c r="BT10" s="471"/>
      <c r="BU10" s="472"/>
      <c r="BV10" s="470">
        <v>0</v>
      </c>
      <c r="BW10" s="471"/>
      <c r="BX10" s="471"/>
      <c r="BY10" s="471"/>
      <c r="BZ10" s="471"/>
      <c r="CA10" s="471"/>
      <c r="CB10" s="471"/>
      <c r="CC10" s="47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4"/>
      <c r="C11" s="465"/>
      <c r="D11" s="465"/>
      <c r="E11" s="465"/>
      <c r="F11" s="465"/>
      <c r="G11" s="465"/>
      <c r="H11" s="465"/>
      <c r="I11" s="465"/>
      <c r="J11" s="465"/>
      <c r="K11" s="513"/>
      <c r="L11" s="524" t="s">
        <v>125</v>
      </c>
      <c r="M11" s="525"/>
      <c r="N11" s="525"/>
      <c r="O11" s="525"/>
      <c r="P11" s="525"/>
      <c r="Q11" s="526"/>
      <c r="R11" s="527" t="s">
        <v>126</v>
      </c>
      <c r="S11" s="528"/>
      <c r="T11" s="528"/>
      <c r="U11" s="528"/>
      <c r="V11" s="529"/>
      <c r="W11" s="458"/>
      <c r="X11" s="459"/>
      <c r="Y11" s="459"/>
      <c r="Z11" s="459"/>
      <c r="AA11" s="459"/>
      <c r="AB11" s="459"/>
      <c r="AC11" s="459"/>
      <c r="AD11" s="459"/>
      <c r="AE11" s="459"/>
      <c r="AF11" s="459"/>
      <c r="AG11" s="459"/>
      <c r="AH11" s="459"/>
      <c r="AI11" s="459"/>
      <c r="AJ11" s="459"/>
      <c r="AK11" s="459"/>
      <c r="AL11" s="462"/>
      <c r="AM11" s="499" t="s">
        <v>127</v>
      </c>
      <c r="AN11" s="500"/>
      <c r="AO11" s="500"/>
      <c r="AP11" s="500"/>
      <c r="AQ11" s="500"/>
      <c r="AR11" s="500"/>
      <c r="AS11" s="500"/>
      <c r="AT11" s="501"/>
      <c r="AU11" s="502" t="s">
        <v>128</v>
      </c>
      <c r="AV11" s="503"/>
      <c r="AW11" s="503"/>
      <c r="AX11" s="503"/>
      <c r="AY11" s="504" t="s">
        <v>129</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0</v>
      </c>
      <c r="BW11" s="471"/>
      <c r="BX11" s="471"/>
      <c r="BY11" s="471"/>
      <c r="BZ11" s="471"/>
      <c r="CA11" s="471"/>
      <c r="CB11" s="471"/>
      <c r="CC11" s="472"/>
      <c r="CD11" s="473" t="s">
        <v>130</v>
      </c>
      <c r="CE11" s="474"/>
      <c r="CF11" s="474"/>
      <c r="CG11" s="474"/>
      <c r="CH11" s="474"/>
      <c r="CI11" s="474"/>
      <c r="CJ11" s="474"/>
      <c r="CK11" s="474"/>
      <c r="CL11" s="474"/>
      <c r="CM11" s="474"/>
      <c r="CN11" s="474"/>
      <c r="CO11" s="474"/>
      <c r="CP11" s="474"/>
      <c r="CQ11" s="474"/>
      <c r="CR11" s="474"/>
      <c r="CS11" s="475"/>
      <c r="CT11" s="510" t="s">
        <v>131</v>
      </c>
      <c r="CU11" s="511"/>
      <c r="CV11" s="511"/>
      <c r="CW11" s="511"/>
      <c r="CX11" s="511"/>
      <c r="CY11" s="511"/>
      <c r="CZ11" s="511"/>
      <c r="DA11" s="512"/>
      <c r="DB11" s="510" t="s">
        <v>132</v>
      </c>
      <c r="DC11" s="511"/>
      <c r="DD11" s="511"/>
      <c r="DE11" s="511"/>
      <c r="DF11" s="511"/>
      <c r="DG11" s="511"/>
      <c r="DH11" s="511"/>
      <c r="DI11" s="512"/>
      <c r="DJ11" s="186"/>
      <c r="DK11" s="186"/>
      <c r="DL11" s="186"/>
      <c r="DM11" s="186"/>
      <c r="DN11" s="186"/>
      <c r="DO11" s="186"/>
    </row>
    <row r="12" spans="1:119" ht="18.75" customHeight="1" x14ac:dyDescent="0.15">
      <c r="A12" s="187"/>
      <c r="B12" s="530" t="s">
        <v>133</v>
      </c>
      <c r="C12" s="531"/>
      <c r="D12" s="531"/>
      <c r="E12" s="531"/>
      <c r="F12" s="531"/>
      <c r="G12" s="531"/>
      <c r="H12" s="531"/>
      <c r="I12" s="531"/>
      <c r="J12" s="531"/>
      <c r="K12" s="532"/>
      <c r="L12" s="539" t="s">
        <v>134</v>
      </c>
      <c r="M12" s="540"/>
      <c r="N12" s="540"/>
      <c r="O12" s="540"/>
      <c r="P12" s="540"/>
      <c r="Q12" s="541"/>
      <c r="R12" s="542">
        <v>59010</v>
      </c>
      <c r="S12" s="543"/>
      <c r="T12" s="543"/>
      <c r="U12" s="543"/>
      <c r="V12" s="544"/>
      <c r="W12" s="545" t="s">
        <v>1</v>
      </c>
      <c r="X12" s="503"/>
      <c r="Y12" s="503"/>
      <c r="Z12" s="503"/>
      <c r="AA12" s="503"/>
      <c r="AB12" s="546"/>
      <c r="AC12" s="547" t="s">
        <v>135</v>
      </c>
      <c r="AD12" s="548"/>
      <c r="AE12" s="548"/>
      <c r="AF12" s="548"/>
      <c r="AG12" s="549"/>
      <c r="AH12" s="547" t="s">
        <v>136</v>
      </c>
      <c r="AI12" s="548"/>
      <c r="AJ12" s="548"/>
      <c r="AK12" s="548"/>
      <c r="AL12" s="550"/>
      <c r="AM12" s="499" t="s">
        <v>137</v>
      </c>
      <c r="AN12" s="500"/>
      <c r="AO12" s="500"/>
      <c r="AP12" s="500"/>
      <c r="AQ12" s="500"/>
      <c r="AR12" s="500"/>
      <c r="AS12" s="500"/>
      <c r="AT12" s="501"/>
      <c r="AU12" s="502" t="s">
        <v>128</v>
      </c>
      <c r="AV12" s="503"/>
      <c r="AW12" s="503"/>
      <c r="AX12" s="503"/>
      <c r="AY12" s="504" t="s">
        <v>138</v>
      </c>
      <c r="AZ12" s="505"/>
      <c r="BA12" s="505"/>
      <c r="BB12" s="505"/>
      <c r="BC12" s="505"/>
      <c r="BD12" s="505"/>
      <c r="BE12" s="505"/>
      <c r="BF12" s="505"/>
      <c r="BG12" s="505"/>
      <c r="BH12" s="505"/>
      <c r="BI12" s="505"/>
      <c r="BJ12" s="505"/>
      <c r="BK12" s="505"/>
      <c r="BL12" s="505"/>
      <c r="BM12" s="506"/>
      <c r="BN12" s="470">
        <v>320000</v>
      </c>
      <c r="BO12" s="471"/>
      <c r="BP12" s="471"/>
      <c r="BQ12" s="471"/>
      <c r="BR12" s="471"/>
      <c r="BS12" s="471"/>
      <c r="BT12" s="471"/>
      <c r="BU12" s="472"/>
      <c r="BV12" s="470">
        <v>0</v>
      </c>
      <c r="BW12" s="471"/>
      <c r="BX12" s="471"/>
      <c r="BY12" s="471"/>
      <c r="BZ12" s="471"/>
      <c r="CA12" s="471"/>
      <c r="CB12" s="471"/>
      <c r="CC12" s="472"/>
      <c r="CD12" s="473" t="s">
        <v>139</v>
      </c>
      <c r="CE12" s="474"/>
      <c r="CF12" s="474"/>
      <c r="CG12" s="474"/>
      <c r="CH12" s="474"/>
      <c r="CI12" s="474"/>
      <c r="CJ12" s="474"/>
      <c r="CK12" s="474"/>
      <c r="CL12" s="474"/>
      <c r="CM12" s="474"/>
      <c r="CN12" s="474"/>
      <c r="CO12" s="474"/>
      <c r="CP12" s="474"/>
      <c r="CQ12" s="474"/>
      <c r="CR12" s="474"/>
      <c r="CS12" s="475"/>
      <c r="CT12" s="510" t="s">
        <v>140</v>
      </c>
      <c r="CU12" s="511"/>
      <c r="CV12" s="511"/>
      <c r="CW12" s="511"/>
      <c r="CX12" s="511"/>
      <c r="CY12" s="511"/>
      <c r="CZ12" s="511"/>
      <c r="DA12" s="512"/>
      <c r="DB12" s="510" t="s">
        <v>131</v>
      </c>
      <c r="DC12" s="511"/>
      <c r="DD12" s="511"/>
      <c r="DE12" s="511"/>
      <c r="DF12" s="511"/>
      <c r="DG12" s="511"/>
      <c r="DH12" s="511"/>
      <c r="DI12" s="512"/>
      <c r="DJ12" s="186"/>
      <c r="DK12" s="186"/>
      <c r="DL12" s="186"/>
      <c r="DM12" s="186"/>
      <c r="DN12" s="186"/>
      <c r="DO12" s="186"/>
    </row>
    <row r="13" spans="1:119" ht="18.75" customHeight="1" x14ac:dyDescent="0.15">
      <c r="A13" s="187"/>
      <c r="B13" s="533"/>
      <c r="C13" s="534"/>
      <c r="D13" s="534"/>
      <c r="E13" s="534"/>
      <c r="F13" s="534"/>
      <c r="G13" s="534"/>
      <c r="H13" s="534"/>
      <c r="I13" s="534"/>
      <c r="J13" s="534"/>
      <c r="K13" s="535"/>
      <c r="L13" s="197"/>
      <c r="M13" s="561" t="s">
        <v>141</v>
      </c>
      <c r="N13" s="562"/>
      <c r="O13" s="562"/>
      <c r="P13" s="562"/>
      <c r="Q13" s="563"/>
      <c r="R13" s="554">
        <v>57549</v>
      </c>
      <c r="S13" s="555"/>
      <c r="T13" s="555"/>
      <c r="U13" s="555"/>
      <c r="V13" s="556"/>
      <c r="W13" s="486" t="s">
        <v>142</v>
      </c>
      <c r="X13" s="487"/>
      <c r="Y13" s="487"/>
      <c r="Z13" s="487"/>
      <c r="AA13" s="487"/>
      <c r="AB13" s="477"/>
      <c r="AC13" s="521">
        <v>844</v>
      </c>
      <c r="AD13" s="522"/>
      <c r="AE13" s="522"/>
      <c r="AF13" s="522"/>
      <c r="AG13" s="564"/>
      <c r="AH13" s="521">
        <v>1005</v>
      </c>
      <c r="AI13" s="522"/>
      <c r="AJ13" s="522"/>
      <c r="AK13" s="522"/>
      <c r="AL13" s="523"/>
      <c r="AM13" s="499" t="s">
        <v>143</v>
      </c>
      <c r="AN13" s="500"/>
      <c r="AO13" s="500"/>
      <c r="AP13" s="500"/>
      <c r="AQ13" s="500"/>
      <c r="AR13" s="500"/>
      <c r="AS13" s="500"/>
      <c r="AT13" s="501"/>
      <c r="AU13" s="502" t="s">
        <v>144</v>
      </c>
      <c r="AV13" s="503"/>
      <c r="AW13" s="503"/>
      <c r="AX13" s="503"/>
      <c r="AY13" s="504" t="s">
        <v>145</v>
      </c>
      <c r="AZ13" s="505"/>
      <c r="BA13" s="505"/>
      <c r="BB13" s="505"/>
      <c r="BC13" s="505"/>
      <c r="BD13" s="505"/>
      <c r="BE13" s="505"/>
      <c r="BF13" s="505"/>
      <c r="BG13" s="505"/>
      <c r="BH13" s="505"/>
      <c r="BI13" s="505"/>
      <c r="BJ13" s="505"/>
      <c r="BK13" s="505"/>
      <c r="BL13" s="505"/>
      <c r="BM13" s="506"/>
      <c r="BN13" s="470">
        <v>-39028</v>
      </c>
      <c r="BO13" s="471"/>
      <c r="BP13" s="471"/>
      <c r="BQ13" s="471"/>
      <c r="BR13" s="471"/>
      <c r="BS13" s="471"/>
      <c r="BT13" s="471"/>
      <c r="BU13" s="472"/>
      <c r="BV13" s="470">
        <v>19588</v>
      </c>
      <c r="BW13" s="471"/>
      <c r="BX13" s="471"/>
      <c r="BY13" s="471"/>
      <c r="BZ13" s="471"/>
      <c r="CA13" s="471"/>
      <c r="CB13" s="471"/>
      <c r="CC13" s="472"/>
      <c r="CD13" s="473" t="s">
        <v>146</v>
      </c>
      <c r="CE13" s="474"/>
      <c r="CF13" s="474"/>
      <c r="CG13" s="474"/>
      <c r="CH13" s="474"/>
      <c r="CI13" s="474"/>
      <c r="CJ13" s="474"/>
      <c r="CK13" s="474"/>
      <c r="CL13" s="474"/>
      <c r="CM13" s="474"/>
      <c r="CN13" s="474"/>
      <c r="CO13" s="474"/>
      <c r="CP13" s="474"/>
      <c r="CQ13" s="474"/>
      <c r="CR13" s="474"/>
      <c r="CS13" s="475"/>
      <c r="CT13" s="467">
        <v>12.3</v>
      </c>
      <c r="CU13" s="468"/>
      <c r="CV13" s="468"/>
      <c r="CW13" s="468"/>
      <c r="CX13" s="468"/>
      <c r="CY13" s="468"/>
      <c r="CZ13" s="468"/>
      <c r="DA13" s="469"/>
      <c r="DB13" s="467">
        <v>12.4</v>
      </c>
      <c r="DC13" s="468"/>
      <c r="DD13" s="468"/>
      <c r="DE13" s="468"/>
      <c r="DF13" s="468"/>
      <c r="DG13" s="468"/>
      <c r="DH13" s="468"/>
      <c r="DI13" s="469"/>
      <c r="DJ13" s="186"/>
      <c r="DK13" s="186"/>
      <c r="DL13" s="186"/>
      <c r="DM13" s="186"/>
      <c r="DN13" s="186"/>
      <c r="DO13" s="186"/>
    </row>
    <row r="14" spans="1:119" ht="18.75" customHeight="1" thickBot="1" x14ac:dyDescent="0.2">
      <c r="A14" s="187"/>
      <c r="B14" s="533"/>
      <c r="C14" s="534"/>
      <c r="D14" s="534"/>
      <c r="E14" s="534"/>
      <c r="F14" s="534"/>
      <c r="G14" s="534"/>
      <c r="H14" s="534"/>
      <c r="I14" s="534"/>
      <c r="J14" s="534"/>
      <c r="K14" s="535"/>
      <c r="L14" s="551" t="s">
        <v>147</v>
      </c>
      <c r="M14" s="552"/>
      <c r="N14" s="552"/>
      <c r="O14" s="552"/>
      <c r="P14" s="552"/>
      <c r="Q14" s="553"/>
      <c r="R14" s="554">
        <v>59313</v>
      </c>
      <c r="S14" s="555"/>
      <c r="T14" s="555"/>
      <c r="U14" s="555"/>
      <c r="V14" s="556"/>
      <c r="W14" s="460"/>
      <c r="X14" s="461"/>
      <c r="Y14" s="461"/>
      <c r="Z14" s="461"/>
      <c r="AA14" s="461"/>
      <c r="AB14" s="450"/>
      <c r="AC14" s="557">
        <v>3.2</v>
      </c>
      <c r="AD14" s="558"/>
      <c r="AE14" s="558"/>
      <c r="AF14" s="558"/>
      <c r="AG14" s="559"/>
      <c r="AH14" s="557">
        <v>3.8</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148</v>
      </c>
      <c r="CE14" s="566"/>
      <c r="CF14" s="566"/>
      <c r="CG14" s="566"/>
      <c r="CH14" s="566"/>
      <c r="CI14" s="566"/>
      <c r="CJ14" s="566"/>
      <c r="CK14" s="566"/>
      <c r="CL14" s="566"/>
      <c r="CM14" s="566"/>
      <c r="CN14" s="566"/>
      <c r="CO14" s="566"/>
      <c r="CP14" s="566"/>
      <c r="CQ14" s="566"/>
      <c r="CR14" s="566"/>
      <c r="CS14" s="567"/>
      <c r="CT14" s="568">
        <v>121</v>
      </c>
      <c r="CU14" s="569"/>
      <c r="CV14" s="569"/>
      <c r="CW14" s="569"/>
      <c r="CX14" s="569"/>
      <c r="CY14" s="569"/>
      <c r="CZ14" s="569"/>
      <c r="DA14" s="570"/>
      <c r="DB14" s="568">
        <v>111</v>
      </c>
      <c r="DC14" s="569"/>
      <c r="DD14" s="569"/>
      <c r="DE14" s="569"/>
      <c r="DF14" s="569"/>
      <c r="DG14" s="569"/>
      <c r="DH14" s="569"/>
      <c r="DI14" s="570"/>
      <c r="DJ14" s="186"/>
      <c r="DK14" s="186"/>
      <c r="DL14" s="186"/>
      <c r="DM14" s="186"/>
      <c r="DN14" s="186"/>
      <c r="DO14" s="186"/>
    </row>
    <row r="15" spans="1:119" ht="18.75" customHeight="1" x14ac:dyDescent="0.15">
      <c r="A15" s="187"/>
      <c r="B15" s="533"/>
      <c r="C15" s="534"/>
      <c r="D15" s="534"/>
      <c r="E15" s="534"/>
      <c r="F15" s="534"/>
      <c r="G15" s="534"/>
      <c r="H15" s="534"/>
      <c r="I15" s="534"/>
      <c r="J15" s="534"/>
      <c r="K15" s="535"/>
      <c r="L15" s="197"/>
      <c r="M15" s="561" t="s">
        <v>141</v>
      </c>
      <c r="N15" s="562"/>
      <c r="O15" s="562"/>
      <c r="P15" s="562"/>
      <c r="Q15" s="563"/>
      <c r="R15" s="554">
        <v>57836</v>
      </c>
      <c r="S15" s="555"/>
      <c r="T15" s="555"/>
      <c r="U15" s="555"/>
      <c r="V15" s="556"/>
      <c r="W15" s="486" t="s">
        <v>149</v>
      </c>
      <c r="X15" s="487"/>
      <c r="Y15" s="487"/>
      <c r="Z15" s="487"/>
      <c r="AA15" s="487"/>
      <c r="AB15" s="477"/>
      <c r="AC15" s="521">
        <v>8591</v>
      </c>
      <c r="AD15" s="522"/>
      <c r="AE15" s="522"/>
      <c r="AF15" s="522"/>
      <c r="AG15" s="564"/>
      <c r="AH15" s="521">
        <v>8614</v>
      </c>
      <c r="AI15" s="522"/>
      <c r="AJ15" s="522"/>
      <c r="AK15" s="522"/>
      <c r="AL15" s="523"/>
      <c r="AM15" s="499"/>
      <c r="AN15" s="500"/>
      <c r="AO15" s="500"/>
      <c r="AP15" s="500"/>
      <c r="AQ15" s="500"/>
      <c r="AR15" s="500"/>
      <c r="AS15" s="500"/>
      <c r="AT15" s="501"/>
      <c r="AU15" s="502"/>
      <c r="AV15" s="503"/>
      <c r="AW15" s="503"/>
      <c r="AX15" s="503"/>
      <c r="AY15" s="430" t="s">
        <v>150</v>
      </c>
      <c r="AZ15" s="431"/>
      <c r="BA15" s="431"/>
      <c r="BB15" s="431"/>
      <c r="BC15" s="431"/>
      <c r="BD15" s="431"/>
      <c r="BE15" s="431"/>
      <c r="BF15" s="431"/>
      <c r="BG15" s="431"/>
      <c r="BH15" s="431"/>
      <c r="BI15" s="431"/>
      <c r="BJ15" s="431"/>
      <c r="BK15" s="431"/>
      <c r="BL15" s="431"/>
      <c r="BM15" s="432"/>
      <c r="BN15" s="433">
        <v>10788373</v>
      </c>
      <c r="BO15" s="434"/>
      <c r="BP15" s="434"/>
      <c r="BQ15" s="434"/>
      <c r="BR15" s="434"/>
      <c r="BS15" s="434"/>
      <c r="BT15" s="434"/>
      <c r="BU15" s="435"/>
      <c r="BV15" s="433">
        <v>10276439</v>
      </c>
      <c r="BW15" s="434"/>
      <c r="BX15" s="434"/>
      <c r="BY15" s="434"/>
      <c r="BZ15" s="434"/>
      <c r="CA15" s="434"/>
      <c r="CB15" s="434"/>
      <c r="CC15" s="435"/>
      <c r="CD15" s="571" t="s">
        <v>151</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3"/>
      <c r="C16" s="534"/>
      <c r="D16" s="534"/>
      <c r="E16" s="534"/>
      <c r="F16" s="534"/>
      <c r="G16" s="534"/>
      <c r="H16" s="534"/>
      <c r="I16" s="534"/>
      <c r="J16" s="534"/>
      <c r="K16" s="535"/>
      <c r="L16" s="551" t="s">
        <v>152</v>
      </c>
      <c r="M16" s="582"/>
      <c r="N16" s="582"/>
      <c r="O16" s="582"/>
      <c r="P16" s="582"/>
      <c r="Q16" s="583"/>
      <c r="R16" s="574" t="s">
        <v>153</v>
      </c>
      <c r="S16" s="575"/>
      <c r="T16" s="575"/>
      <c r="U16" s="575"/>
      <c r="V16" s="576"/>
      <c r="W16" s="460"/>
      <c r="X16" s="461"/>
      <c r="Y16" s="461"/>
      <c r="Z16" s="461"/>
      <c r="AA16" s="461"/>
      <c r="AB16" s="450"/>
      <c r="AC16" s="557">
        <v>32.4</v>
      </c>
      <c r="AD16" s="558"/>
      <c r="AE16" s="558"/>
      <c r="AF16" s="558"/>
      <c r="AG16" s="559"/>
      <c r="AH16" s="557">
        <v>32.9</v>
      </c>
      <c r="AI16" s="558"/>
      <c r="AJ16" s="558"/>
      <c r="AK16" s="558"/>
      <c r="AL16" s="560"/>
      <c r="AM16" s="499"/>
      <c r="AN16" s="500"/>
      <c r="AO16" s="500"/>
      <c r="AP16" s="500"/>
      <c r="AQ16" s="500"/>
      <c r="AR16" s="500"/>
      <c r="AS16" s="500"/>
      <c r="AT16" s="501"/>
      <c r="AU16" s="502"/>
      <c r="AV16" s="503"/>
      <c r="AW16" s="503"/>
      <c r="AX16" s="503"/>
      <c r="AY16" s="504" t="s">
        <v>154</v>
      </c>
      <c r="AZ16" s="505"/>
      <c r="BA16" s="505"/>
      <c r="BB16" s="505"/>
      <c r="BC16" s="505"/>
      <c r="BD16" s="505"/>
      <c r="BE16" s="505"/>
      <c r="BF16" s="505"/>
      <c r="BG16" s="505"/>
      <c r="BH16" s="505"/>
      <c r="BI16" s="505"/>
      <c r="BJ16" s="505"/>
      <c r="BK16" s="505"/>
      <c r="BL16" s="505"/>
      <c r="BM16" s="506"/>
      <c r="BN16" s="470">
        <v>11021075</v>
      </c>
      <c r="BO16" s="471"/>
      <c r="BP16" s="471"/>
      <c r="BQ16" s="471"/>
      <c r="BR16" s="471"/>
      <c r="BS16" s="471"/>
      <c r="BT16" s="471"/>
      <c r="BU16" s="472"/>
      <c r="BV16" s="470">
        <v>10462783</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x14ac:dyDescent="0.2">
      <c r="A17" s="187"/>
      <c r="B17" s="536"/>
      <c r="C17" s="537"/>
      <c r="D17" s="537"/>
      <c r="E17" s="537"/>
      <c r="F17" s="537"/>
      <c r="G17" s="537"/>
      <c r="H17" s="537"/>
      <c r="I17" s="537"/>
      <c r="J17" s="537"/>
      <c r="K17" s="538"/>
      <c r="L17" s="202"/>
      <c r="M17" s="577" t="s">
        <v>155</v>
      </c>
      <c r="N17" s="578"/>
      <c r="O17" s="578"/>
      <c r="P17" s="578"/>
      <c r="Q17" s="579"/>
      <c r="R17" s="574" t="s">
        <v>153</v>
      </c>
      <c r="S17" s="575"/>
      <c r="T17" s="575"/>
      <c r="U17" s="575"/>
      <c r="V17" s="576"/>
      <c r="W17" s="486" t="s">
        <v>156</v>
      </c>
      <c r="X17" s="487"/>
      <c r="Y17" s="487"/>
      <c r="Z17" s="487"/>
      <c r="AA17" s="487"/>
      <c r="AB17" s="477"/>
      <c r="AC17" s="521">
        <v>17091</v>
      </c>
      <c r="AD17" s="522"/>
      <c r="AE17" s="522"/>
      <c r="AF17" s="522"/>
      <c r="AG17" s="564"/>
      <c r="AH17" s="521">
        <v>16569</v>
      </c>
      <c r="AI17" s="522"/>
      <c r="AJ17" s="522"/>
      <c r="AK17" s="522"/>
      <c r="AL17" s="523"/>
      <c r="AM17" s="499"/>
      <c r="AN17" s="500"/>
      <c r="AO17" s="500"/>
      <c r="AP17" s="500"/>
      <c r="AQ17" s="500"/>
      <c r="AR17" s="500"/>
      <c r="AS17" s="500"/>
      <c r="AT17" s="501"/>
      <c r="AU17" s="502"/>
      <c r="AV17" s="503"/>
      <c r="AW17" s="503"/>
      <c r="AX17" s="503"/>
      <c r="AY17" s="504" t="s">
        <v>157</v>
      </c>
      <c r="AZ17" s="505"/>
      <c r="BA17" s="505"/>
      <c r="BB17" s="505"/>
      <c r="BC17" s="505"/>
      <c r="BD17" s="505"/>
      <c r="BE17" s="505"/>
      <c r="BF17" s="505"/>
      <c r="BG17" s="505"/>
      <c r="BH17" s="505"/>
      <c r="BI17" s="505"/>
      <c r="BJ17" s="505"/>
      <c r="BK17" s="505"/>
      <c r="BL17" s="505"/>
      <c r="BM17" s="506"/>
      <c r="BN17" s="470">
        <v>13855035</v>
      </c>
      <c r="BO17" s="471"/>
      <c r="BP17" s="471"/>
      <c r="BQ17" s="471"/>
      <c r="BR17" s="471"/>
      <c r="BS17" s="471"/>
      <c r="BT17" s="471"/>
      <c r="BU17" s="472"/>
      <c r="BV17" s="470">
        <v>13249293</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x14ac:dyDescent="0.2">
      <c r="A18" s="187"/>
      <c r="B18" s="584" t="s">
        <v>158</v>
      </c>
      <c r="C18" s="513"/>
      <c r="D18" s="513"/>
      <c r="E18" s="585"/>
      <c r="F18" s="585"/>
      <c r="G18" s="585"/>
      <c r="H18" s="585"/>
      <c r="I18" s="585"/>
      <c r="J18" s="585"/>
      <c r="K18" s="585"/>
      <c r="L18" s="586">
        <v>55.9</v>
      </c>
      <c r="M18" s="586"/>
      <c r="N18" s="586"/>
      <c r="O18" s="586"/>
      <c r="P18" s="586"/>
      <c r="Q18" s="586"/>
      <c r="R18" s="587"/>
      <c r="S18" s="587"/>
      <c r="T18" s="587"/>
      <c r="U18" s="587"/>
      <c r="V18" s="588"/>
      <c r="W18" s="488"/>
      <c r="X18" s="489"/>
      <c r="Y18" s="489"/>
      <c r="Z18" s="489"/>
      <c r="AA18" s="489"/>
      <c r="AB18" s="480"/>
      <c r="AC18" s="589">
        <v>64.400000000000006</v>
      </c>
      <c r="AD18" s="590"/>
      <c r="AE18" s="590"/>
      <c r="AF18" s="590"/>
      <c r="AG18" s="591"/>
      <c r="AH18" s="589">
        <v>63.3</v>
      </c>
      <c r="AI18" s="590"/>
      <c r="AJ18" s="590"/>
      <c r="AK18" s="590"/>
      <c r="AL18" s="592"/>
      <c r="AM18" s="499"/>
      <c r="AN18" s="500"/>
      <c r="AO18" s="500"/>
      <c r="AP18" s="500"/>
      <c r="AQ18" s="500"/>
      <c r="AR18" s="500"/>
      <c r="AS18" s="500"/>
      <c r="AT18" s="501"/>
      <c r="AU18" s="502"/>
      <c r="AV18" s="503"/>
      <c r="AW18" s="503"/>
      <c r="AX18" s="503"/>
      <c r="AY18" s="504" t="s">
        <v>159</v>
      </c>
      <c r="AZ18" s="505"/>
      <c r="BA18" s="505"/>
      <c r="BB18" s="505"/>
      <c r="BC18" s="505"/>
      <c r="BD18" s="505"/>
      <c r="BE18" s="505"/>
      <c r="BF18" s="505"/>
      <c r="BG18" s="505"/>
      <c r="BH18" s="505"/>
      <c r="BI18" s="505"/>
      <c r="BJ18" s="505"/>
      <c r="BK18" s="505"/>
      <c r="BL18" s="505"/>
      <c r="BM18" s="506"/>
      <c r="BN18" s="470">
        <v>12587802</v>
      </c>
      <c r="BO18" s="471"/>
      <c r="BP18" s="471"/>
      <c r="BQ18" s="471"/>
      <c r="BR18" s="471"/>
      <c r="BS18" s="471"/>
      <c r="BT18" s="471"/>
      <c r="BU18" s="472"/>
      <c r="BV18" s="470">
        <v>13081891</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x14ac:dyDescent="0.2">
      <c r="A19" s="187"/>
      <c r="B19" s="584" t="s">
        <v>160</v>
      </c>
      <c r="C19" s="513"/>
      <c r="D19" s="513"/>
      <c r="E19" s="585"/>
      <c r="F19" s="585"/>
      <c r="G19" s="585"/>
      <c r="H19" s="585"/>
      <c r="I19" s="585"/>
      <c r="J19" s="585"/>
      <c r="K19" s="585"/>
      <c r="L19" s="593">
        <v>1050</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161</v>
      </c>
      <c r="AZ19" s="505"/>
      <c r="BA19" s="505"/>
      <c r="BB19" s="505"/>
      <c r="BC19" s="505"/>
      <c r="BD19" s="505"/>
      <c r="BE19" s="505"/>
      <c r="BF19" s="505"/>
      <c r="BG19" s="505"/>
      <c r="BH19" s="505"/>
      <c r="BI19" s="505"/>
      <c r="BJ19" s="505"/>
      <c r="BK19" s="505"/>
      <c r="BL19" s="505"/>
      <c r="BM19" s="506"/>
      <c r="BN19" s="470">
        <v>19286929</v>
      </c>
      <c r="BO19" s="471"/>
      <c r="BP19" s="471"/>
      <c r="BQ19" s="471"/>
      <c r="BR19" s="471"/>
      <c r="BS19" s="471"/>
      <c r="BT19" s="471"/>
      <c r="BU19" s="472"/>
      <c r="BV19" s="470">
        <v>16345604</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x14ac:dyDescent="0.2">
      <c r="A20" s="187"/>
      <c r="B20" s="584" t="s">
        <v>162</v>
      </c>
      <c r="C20" s="513"/>
      <c r="D20" s="513"/>
      <c r="E20" s="585"/>
      <c r="F20" s="585"/>
      <c r="G20" s="585"/>
      <c r="H20" s="585"/>
      <c r="I20" s="585"/>
      <c r="J20" s="585"/>
      <c r="K20" s="585"/>
      <c r="L20" s="593">
        <v>24566</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x14ac:dyDescent="0.15">
      <c r="A21" s="187"/>
      <c r="B21" s="604" t="s">
        <v>163</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x14ac:dyDescent="0.2">
      <c r="A22" s="187"/>
      <c r="B22" s="607" t="s">
        <v>164</v>
      </c>
      <c r="C22" s="608"/>
      <c r="D22" s="609"/>
      <c r="E22" s="482" t="s">
        <v>1</v>
      </c>
      <c r="F22" s="487"/>
      <c r="G22" s="487"/>
      <c r="H22" s="487"/>
      <c r="I22" s="487"/>
      <c r="J22" s="487"/>
      <c r="K22" s="477"/>
      <c r="L22" s="482" t="s">
        <v>165</v>
      </c>
      <c r="M22" s="487"/>
      <c r="N22" s="487"/>
      <c r="O22" s="487"/>
      <c r="P22" s="477"/>
      <c r="Q22" s="616" t="s">
        <v>166</v>
      </c>
      <c r="R22" s="617"/>
      <c r="S22" s="617"/>
      <c r="T22" s="617"/>
      <c r="U22" s="617"/>
      <c r="V22" s="618"/>
      <c r="W22" s="622" t="s">
        <v>167</v>
      </c>
      <c r="X22" s="608"/>
      <c r="Y22" s="609"/>
      <c r="Z22" s="482" t="s">
        <v>1</v>
      </c>
      <c r="AA22" s="487"/>
      <c r="AB22" s="487"/>
      <c r="AC22" s="487"/>
      <c r="AD22" s="487"/>
      <c r="AE22" s="487"/>
      <c r="AF22" s="487"/>
      <c r="AG22" s="477"/>
      <c r="AH22" s="635" t="s">
        <v>168</v>
      </c>
      <c r="AI22" s="487"/>
      <c r="AJ22" s="487"/>
      <c r="AK22" s="487"/>
      <c r="AL22" s="477"/>
      <c r="AM22" s="635" t="s">
        <v>169</v>
      </c>
      <c r="AN22" s="636"/>
      <c r="AO22" s="636"/>
      <c r="AP22" s="636"/>
      <c r="AQ22" s="636"/>
      <c r="AR22" s="637"/>
      <c r="AS22" s="616" t="s">
        <v>166</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x14ac:dyDescent="0.15">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170</v>
      </c>
      <c r="AZ23" s="431"/>
      <c r="BA23" s="431"/>
      <c r="BB23" s="431"/>
      <c r="BC23" s="431"/>
      <c r="BD23" s="431"/>
      <c r="BE23" s="431"/>
      <c r="BF23" s="431"/>
      <c r="BG23" s="431"/>
      <c r="BH23" s="431"/>
      <c r="BI23" s="431"/>
      <c r="BJ23" s="431"/>
      <c r="BK23" s="431"/>
      <c r="BL23" s="431"/>
      <c r="BM23" s="432"/>
      <c r="BN23" s="470">
        <v>28023177</v>
      </c>
      <c r="BO23" s="471"/>
      <c r="BP23" s="471"/>
      <c r="BQ23" s="471"/>
      <c r="BR23" s="471"/>
      <c r="BS23" s="471"/>
      <c r="BT23" s="471"/>
      <c r="BU23" s="472"/>
      <c r="BV23" s="470">
        <v>22242709</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x14ac:dyDescent="0.2">
      <c r="A24" s="187"/>
      <c r="B24" s="610"/>
      <c r="C24" s="611"/>
      <c r="D24" s="612"/>
      <c r="E24" s="520" t="s">
        <v>171</v>
      </c>
      <c r="F24" s="500"/>
      <c r="G24" s="500"/>
      <c r="H24" s="500"/>
      <c r="I24" s="500"/>
      <c r="J24" s="500"/>
      <c r="K24" s="501"/>
      <c r="L24" s="521">
        <v>1</v>
      </c>
      <c r="M24" s="522"/>
      <c r="N24" s="522"/>
      <c r="O24" s="522"/>
      <c r="P24" s="564"/>
      <c r="Q24" s="521">
        <v>9190</v>
      </c>
      <c r="R24" s="522"/>
      <c r="S24" s="522"/>
      <c r="T24" s="522"/>
      <c r="U24" s="522"/>
      <c r="V24" s="564"/>
      <c r="W24" s="623"/>
      <c r="X24" s="611"/>
      <c r="Y24" s="612"/>
      <c r="Z24" s="520" t="s">
        <v>172</v>
      </c>
      <c r="AA24" s="500"/>
      <c r="AB24" s="500"/>
      <c r="AC24" s="500"/>
      <c r="AD24" s="500"/>
      <c r="AE24" s="500"/>
      <c r="AF24" s="500"/>
      <c r="AG24" s="501"/>
      <c r="AH24" s="521">
        <v>442</v>
      </c>
      <c r="AI24" s="522"/>
      <c r="AJ24" s="522"/>
      <c r="AK24" s="522"/>
      <c r="AL24" s="564"/>
      <c r="AM24" s="521">
        <v>1220362</v>
      </c>
      <c r="AN24" s="522"/>
      <c r="AO24" s="522"/>
      <c r="AP24" s="522"/>
      <c r="AQ24" s="522"/>
      <c r="AR24" s="564"/>
      <c r="AS24" s="521">
        <v>2761</v>
      </c>
      <c r="AT24" s="522"/>
      <c r="AU24" s="522"/>
      <c r="AV24" s="522"/>
      <c r="AW24" s="522"/>
      <c r="AX24" s="523"/>
      <c r="AY24" s="643" t="s">
        <v>173</v>
      </c>
      <c r="AZ24" s="644"/>
      <c r="BA24" s="644"/>
      <c r="BB24" s="644"/>
      <c r="BC24" s="644"/>
      <c r="BD24" s="644"/>
      <c r="BE24" s="644"/>
      <c r="BF24" s="644"/>
      <c r="BG24" s="644"/>
      <c r="BH24" s="644"/>
      <c r="BI24" s="644"/>
      <c r="BJ24" s="644"/>
      <c r="BK24" s="644"/>
      <c r="BL24" s="644"/>
      <c r="BM24" s="645"/>
      <c r="BN24" s="470">
        <v>17251947</v>
      </c>
      <c r="BO24" s="471"/>
      <c r="BP24" s="471"/>
      <c r="BQ24" s="471"/>
      <c r="BR24" s="471"/>
      <c r="BS24" s="471"/>
      <c r="BT24" s="471"/>
      <c r="BU24" s="472"/>
      <c r="BV24" s="470">
        <v>12901934</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x14ac:dyDescent="0.15">
      <c r="A25" s="187"/>
      <c r="B25" s="610"/>
      <c r="C25" s="611"/>
      <c r="D25" s="612"/>
      <c r="E25" s="520" t="s">
        <v>174</v>
      </c>
      <c r="F25" s="500"/>
      <c r="G25" s="500"/>
      <c r="H25" s="500"/>
      <c r="I25" s="500"/>
      <c r="J25" s="500"/>
      <c r="K25" s="501"/>
      <c r="L25" s="521">
        <v>2</v>
      </c>
      <c r="M25" s="522"/>
      <c r="N25" s="522"/>
      <c r="O25" s="522"/>
      <c r="P25" s="564"/>
      <c r="Q25" s="521">
        <v>7530</v>
      </c>
      <c r="R25" s="522"/>
      <c r="S25" s="522"/>
      <c r="T25" s="522"/>
      <c r="U25" s="522"/>
      <c r="V25" s="564"/>
      <c r="W25" s="623"/>
      <c r="X25" s="611"/>
      <c r="Y25" s="612"/>
      <c r="Z25" s="520" t="s">
        <v>175</v>
      </c>
      <c r="AA25" s="500"/>
      <c r="AB25" s="500"/>
      <c r="AC25" s="500"/>
      <c r="AD25" s="500"/>
      <c r="AE25" s="500"/>
      <c r="AF25" s="500"/>
      <c r="AG25" s="501"/>
      <c r="AH25" s="521">
        <v>90</v>
      </c>
      <c r="AI25" s="522"/>
      <c r="AJ25" s="522"/>
      <c r="AK25" s="522"/>
      <c r="AL25" s="564"/>
      <c r="AM25" s="521">
        <v>246240</v>
      </c>
      <c r="AN25" s="522"/>
      <c r="AO25" s="522"/>
      <c r="AP25" s="522"/>
      <c r="AQ25" s="522"/>
      <c r="AR25" s="564"/>
      <c r="AS25" s="521">
        <v>2736</v>
      </c>
      <c r="AT25" s="522"/>
      <c r="AU25" s="522"/>
      <c r="AV25" s="522"/>
      <c r="AW25" s="522"/>
      <c r="AX25" s="523"/>
      <c r="AY25" s="430" t="s">
        <v>176</v>
      </c>
      <c r="AZ25" s="431"/>
      <c r="BA25" s="431"/>
      <c r="BB25" s="431"/>
      <c r="BC25" s="431"/>
      <c r="BD25" s="431"/>
      <c r="BE25" s="431"/>
      <c r="BF25" s="431"/>
      <c r="BG25" s="431"/>
      <c r="BH25" s="431"/>
      <c r="BI25" s="431"/>
      <c r="BJ25" s="431"/>
      <c r="BK25" s="431"/>
      <c r="BL25" s="431"/>
      <c r="BM25" s="432"/>
      <c r="BN25" s="433">
        <v>9371348</v>
      </c>
      <c r="BO25" s="434"/>
      <c r="BP25" s="434"/>
      <c r="BQ25" s="434"/>
      <c r="BR25" s="434"/>
      <c r="BS25" s="434"/>
      <c r="BT25" s="434"/>
      <c r="BU25" s="435"/>
      <c r="BV25" s="433">
        <v>10485153</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x14ac:dyDescent="0.15">
      <c r="A26" s="187"/>
      <c r="B26" s="610"/>
      <c r="C26" s="611"/>
      <c r="D26" s="612"/>
      <c r="E26" s="520" t="s">
        <v>177</v>
      </c>
      <c r="F26" s="500"/>
      <c r="G26" s="500"/>
      <c r="H26" s="500"/>
      <c r="I26" s="500"/>
      <c r="J26" s="500"/>
      <c r="K26" s="501"/>
      <c r="L26" s="521">
        <v>1</v>
      </c>
      <c r="M26" s="522"/>
      <c r="N26" s="522"/>
      <c r="O26" s="522"/>
      <c r="P26" s="564"/>
      <c r="Q26" s="521">
        <v>6730</v>
      </c>
      <c r="R26" s="522"/>
      <c r="S26" s="522"/>
      <c r="T26" s="522"/>
      <c r="U26" s="522"/>
      <c r="V26" s="564"/>
      <c r="W26" s="623"/>
      <c r="X26" s="611"/>
      <c r="Y26" s="612"/>
      <c r="Z26" s="520" t="s">
        <v>178</v>
      </c>
      <c r="AA26" s="633"/>
      <c r="AB26" s="633"/>
      <c r="AC26" s="633"/>
      <c r="AD26" s="633"/>
      <c r="AE26" s="633"/>
      <c r="AF26" s="633"/>
      <c r="AG26" s="634"/>
      <c r="AH26" s="521">
        <v>10</v>
      </c>
      <c r="AI26" s="522"/>
      <c r="AJ26" s="522"/>
      <c r="AK26" s="522"/>
      <c r="AL26" s="564"/>
      <c r="AM26" s="521">
        <v>27960</v>
      </c>
      <c r="AN26" s="522"/>
      <c r="AO26" s="522"/>
      <c r="AP26" s="522"/>
      <c r="AQ26" s="522"/>
      <c r="AR26" s="564"/>
      <c r="AS26" s="521">
        <v>2796</v>
      </c>
      <c r="AT26" s="522"/>
      <c r="AU26" s="522"/>
      <c r="AV26" s="522"/>
      <c r="AW26" s="522"/>
      <c r="AX26" s="523"/>
      <c r="AY26" s="473" t="s">
        <v>179</v>
      </c>
      <c r="AZ26" s="474"/>
      <c r="BA26" s="474"/>
      <c r="BB26" s="474"/>
      <c r="BC26" s="474"/>
      <c r="BD26" s="474"/>
      <c r="BE26" s="474"/>
      <c r="BF26" s="474"/>
      <c r="BG26" s="474"/>
      <c r="BH26" s="474"/>
      <c r="BI26" s="474"/>
      <c r="BJ26" s="474"/>
      <c r="BK26" s="474"/>
      <c r="BL26" s="474"/>
      <c r="BM26" s="475"/>
      <c r="BN26" s="470">
        <v>2400000</v>
      </c>
      <c r="BO26" s="471"/>
      <c r="BP26" s="471"/>
      <c r="BQ26" s="471"/>
      <c r="BR26" s="471"/>
      <c r="BS26" s="471"/>
      <c r="BT26" s="471"/>
      <c r="BU26" s="472"/>
      <c r="BV26" s="470">
        <v>400000</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
      <c r="A27" s="187"/>
      <c r="B27" s="610"/>
      <c r="C27" s="611"/>
      <c r="D27" s="612"/>
      <c r="E27" s="520" t="s">
        <v>180</v>
      </c>
      <c r="F27" s="500"/>
      <c r="G27" s="500"/>
      <c r="H27" s="500"/>
      <c r="I27" s="500"/>
      <c r="J27" s="500"/>
      <c r="K27" s="501"/>
      <c r="L27" s="521">
        <v>1</v>
      </c>
      <c r="M27" s="522"/>
      <c r="N27" s="522"/>
      <c r="O27" s="522"/>
      <c r="P27" s="564"/>
      <c r="Q27" s="521">
        <v>4890</v>
      </c>
      <c r="R27" s="522"/>
      <c r="S27" s="522"/>
      <c r="T27" s="522"/>
      <c r="U27" s="522"/>
      <c r="V27" s="564"/>
      <c r="W27" s="623"/>
      <c r="X27" s="611"/>
      <c r="Y27" s="612"/>
      <c r="Z27" s="520" t="s">
        <v>181</v>
      </c>
      <c r="AA27" s="500"/>
      <c r="AB27" s="500"/>
      <c r="AC27" s="500"/>
      <c r="AD27" s="500"/>
      <c r="AE27" s="500"/>
      <c r="AF27" s="500"/>
      <c r="AG27" s="501"/>
      <c r="AH27" s="521">
        <v>8</v>
      </c>
      <c r="AI27" s="522"/>
      <c r="AJ27" s="522"/>
      <c r="AK27" s="522"/>
      <c r="AL27" s="564"/>
      <c r="AM27" s="521">
        <v>19208</v>
      </c>
      <c r="AN27" s="522"/>
      <c r="AO27" s="522"/>
      <c r="AP27" s="522"/>
      <c r="AQ27" s="522"/>
      <c r="AR27" s="564"/>
      <c r="AS27" s="521">
        <v>2401</v>
      </c>
      <c r="AT27" s="522"/>
      <c r="AU27" s="522"/>
      <c r="AV27" s="522"/>
      <c r="AW27" s="522"/>
      <c r="AX27" s="523"/>
      <c r="AY27" s="565" t="s">
        <v>182</v>
      </c>
      <c r="AZ27" s="566"/>
      <c r="BA27" s="566"/>
      <c r="BB27" s="566"/>
      <c r="BC27" s="566"/>
      <c r="BD27" s="566"/>
      <c r="BE27" s="566"/>
      <c r="BF27" s="566"/>
      <c r="BG27" s="566"/>
      <c r="BH27" s="566"/>
      <c r="BI27" s="566"/>
      <c r="BJ27" s="566"/>
      <c r="BK27" s="566"/>
      <c r="BL27" s="566"/>
      <c r="BM27" s="567"/>
      <c r="BN27" s="646" t="s">
        <v>140</v>
      </c>
      <c r="BO27" s="647"/>
      <c r="BP27" s="647"/>
      <c r="BQ27" s="647"/>
      <c r="BR27" s="647"/>
      <c r="BS27" s="647"/>
      <c r="BT27" s="647"/>
      <c r="BU27" s="648"/>
      <c r="BV27" s="646" t="s">
        <v>140</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x14ac:dyDescent="0.15">
      <c r="A28" s="187"/>
      <c r="B28" s="610"/>
      <c r="C28" s="611"/>
      <c r="D28" s="612"/>
      <c r="E28" s="520" t="s">
        <v>183</v>
      </c>
      <c r="F28" s="500"/>
      <c r="G28" s="500"/>
      <c r="H28" s="500"/>
      <c r="I28" s="500"/>
      <c r="J28" s="500"/>
      <c r="K28" s="501"/>
      <c r="L28" s="521">
        <v>1</v>
      </c>
      <c r="M28" s="522"/>
      <c r="N28" s="522"/>
      <c r="O28" s="522"/>
      <c r="P28" s="564"/>
      <c r="Q28" s="521">
        <v>4290</v>
      </c>
      <c r="R28" s="522"/>
      <c r="S28" s="522"/>
      <c r="T28" s="522"/>
      <c r="U28" s="522"/>
      <c r="V28" s="564"/>
      <c r="W28" s="623"/>
      <c r="X28" s="611"/>
      <c r="Y28" s="612"/>
      <c r="Z28" s="520" t="s">
        <v>184</v>
      </c>
      <c r="AA28" s="500"/>
      <c r="AB28" s="500"/>
      <c r="AC28" s="500"/>
      <c r="AD28" s="500"/>
      <c r="AE28" s="500"/>
      <c r="AF28" s="500"/>
      <c r="AG28" s="501"/>
      <c r="AH28" s="521" t="s">
        <v>140</v>
      </c>
      <c r="AI28" s="522"/>
      <c r="AJ28" s="522"/>
      <c r="AK28" s="522"/>
      <c r="AL28" s="564"/>
      <c r="AM28" s="521" t="s">
        <v>185</v>
      </c>
      <c r="AN28" s="522"/>
      <c r="AO28" s="522"/>
      <c r="AP28" s="522"/>
      <c r="AQ28" s="522"/>
      <c r="AR28" s="564"/>
      <c r="AS28" s="521" t="s">
        <v>186</v>
      </c>
      <c r="AT28" s="522"/>
      <c r="AU28" s="522"/>
      <c r="AV28" s="522"/>
      <c r="AW28" s="522"/>
      <c r="AX28" s="523"/>
      <c r="AY28" s="649" t="s">
        <v>187</v>
      </c>
      <c r="AZ28" s="650"/>
      <c r="BA28" s="650"/>
      <c r="BB28" s="651"/>
      <c r="BC28" s="430" t="s">
        <v>48</v>
      </c>
      <c r="BD28" s="431"/>
      <c r="BE28" s="431"/>
      <c r="BF28" s="431"/>
      <c r="BG28" s="431"/>
      <c r="BH28" s="431"/>
      <c r="BI28" s="431"/>
      <c r="BJ28" s="431"/>
      <c r="BK28" s="431"/>
      <c r="BL28" s="431"/>
      <c r="BM28" s="432"/>
      <c r="BN28" s="433">
        <v>2250000</v>
      </c>
      <c r="BO28" s="434"/>
      <c r="BP28" s="434"/>
      <c r="BQ28" s="434"/>
      <c r="BR28" s="434"/>
      <c r="BS28" s="434"/>
      <c r="BT28" s="434"/>
      <c r="BU28" s="435"/>
      <c r="BV28" s="433">
        <v>2070000</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x14ac:dyDescent="0.15">
      <c r="A29" s="187"/>
      <c r="B29" s="610"/>
      <c r="C29" s="611"/>
      <c r="D29" s="612"/>
      <c r="E29" s="520" t="s">
        <v>188</v>
      </c>
      <c r="F29" s="500"/>
      <c r="G29" s="500"/>
      <c r="H29" s="500"/>
      <c r="I29" s="500"/>
      <c r="J29" s="500"/>
      <c r="K29" s="501"/>
      <c r="L29" s="521">
        <v>16</v>
      </c>
      <c r="M29" s="522"/>
      <c r="N29" s="522"/>
      <c r="O29" s="522"/>
      <c r="P29" s="564"/>
      <c r="Q29" s="521">
        <v>3920</v>
      </c>
      <c r="R29" s="522"/>
      <c r="S29" s="522"/>
      <c r="T29" s="522"/>
      <c r="U29" s="522"/>
      <c r="V29" s="564"/>
      <c r="W29" s="624"/>
      <c r="X29" s="625"/>
      <c r="Y29" s="626"/>
      <c r="Z29" s="520" t="s">
        <v>189</v>
      </c>
      <c r="AA29" s="500"/>
      <c r="AB29" s="500"/>
      <c r="AC29" s="500"/>
      <c r="AD29" s="500"/>
      <c r="AE29" s="500"/>
      <c r="AF29" s="500"/>
      <c r="AG29" s="501"/>
      <c r="AH29" s="521">
        <v>450</v>
      </c>
      <c r="AI29" s="522"/>
      <c r="AJ29" s="522"/>
      <c r="AK29" s="522"/>
      <c r="AL29" s="564"/>
      <c r="AM29" s="521">
        <v>1239570</v>
      </c>
      <c r="AN29" s="522"/>
      <c r="AO29" s="522"/>
      <c r="AP29" s="522"/>
      <c r="AQ29" s="522"/>
      <c r="AR29" s="564"/>
      <c r="AS29" s="521">
        <v>2755</v>
      </c>
      <c r="AT29" s="522"/>
      <c r="AU29" s="522"/>
      <c r="AV29" s="522"/>
      <c r="AW29" s="522"/>
      <c r="AX29" s="523"/>
      <c r="AY29" s="652"/>
      <c r="AZ29" s="653"/>
      <c r="BA29" s="653"/>
      <c r="BB29" s="654"/>
      <c r="BC29" s="504" t="s">
        <v>190</v>
      </c>
      <c r="BD29" s="505"/>
      <c r="BE29" s="505"/>
      <c r="BF29" s="505"/>
      <c r="BG29" s="505"/>
      <c r="BH29" s="505"/>
      <c r="BI29" s="505"/>
      <c r="BJ29" s="505"/>
      <c r="BK29" s="505"/>
      <c r="BL29" s="505"/>
      <c r="BM29" s="506"/>
      <c r="BN29" s="470" t="s">
        <v>186</v>
      </c>
      <c r="BO29" s="471"/>
      <c r="BP29" s="471"/>
      <c r="BQ29" s="471"/>
      <c r="BR29" s="471"/>
      <c r="BS29" s="471"/>
      <c r="BT29" s="471"/>
      <c r="BU29" s="472"/>
      <c r="BV29" s="470" t="s">
        <v>185</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x14ac:dyDescent="0.2">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191</v>
      </c>
      <c r="X30" s="631"/>
      <c r="Y30" s="631"/>
      <c r="Z30" s="631"/>
      <c r="AA30" s="631"/>
      <c r="AB30" s="631"/>
      <c r="AC30" s="631"/>
      <c r="AD30" s="631"/>
      <c r="AE30" s="631"/>
      <c r="AF30" s="631"/>
      <c r="AG30" s="632"/>
      <c r="AH30" s="589">
        <v>97.1</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3991086</v>
      </c>
      <c r="BO30" s="647"/>
      <c r="BP30" s="647"/>
      <c r="BQ30" s="647"/>
      <c r="BR30" s="647"/>
      <c r="BS30" s="647"/>
      <c r="BT30" s="647"/>
      <c r="BU30" s="648"/>
      <c r="BV30" s="646">
        <v>2752879</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4" t="s">
        <v>198</v>
      </c>
      <c r="D33" s="494"/>
      <c r="E33" s="459" t="s">
        <v>199</v>
      </c>
      <c r="F33" s="459"/>
      <c r="G33" s="459"/>
      <c r="H33" s="459"/>
      <c r="I33" s="459"/>
      <c r="J33" s="459"/>
      <c r="K33" s="459"/>
      <c r="L33" s="459"/>
      <c r="M33" s="459"/>
      <c r="N33" s="459"/>
      <c r="O33" s="459"/>
      <c r="P33" s="459"/>
      <c r="Q33" s="459"/>
      <c r="R33" s="459"/>
      <c r="S33" s="459"/>
      <c r="T33" s="216"/>
      <c r="U33" s="494" t="s">
        <v>200</v>
      </c>
      <c r="V33" s="494"/>
      <c r="W33" s="459" t="s">
        <v>201</v>
      </c>
      <c r="X33" s="459"/>
      <c r="Y33" s="459"/>
      <c r="Z33" s="459"/>
      <c r="AA33" s="459"/>
      <c r="AB33" s="459"/>
      <c r="AC33" s="459"/>
      <c r="AD33" s="459"/>
      <c r="AE33" s="459"/>
      <c r="AF33" s="459"/>
      <c r="AG33" s="459"/>
      <c r="AH33" s="459"/>
      <c r="AI33" s="459"/>
      <c r="AJ33" s="459"/>
      <c r="AK33" s="459"/>
      <c r="AL33" s="216"/>
      <c r="AM33" s="494" t="s">
        <v>200</v>
      </c>
      <c r="AN33" s="494"/>
      <c r="AO33" s="459" t="s">
        <v>201</v>
      </c>
      <c r="AP33" s="459"/>
      <c r="AQ33" s="459"/>
      <c r="AR33" s="459"/>
      <c r="AS33" s="459"/>
      <c r="AT33" s="459"/>
      <c r="AU33" s="459"/>
      <c r="AV33" s="459"/>
      <c r="AW33" s="459"/>
      <c r="AX33" s="459"/>
      <c r="AY33" s="459"/>
      <c r="AZ33" s="459"/>
      <c r="BA33" s="459"/>
      <c r="BB33" s="459"/>
      <c r="BC33" s="459"/>
      <c r="BD33" s="217"/>
      <c r="BE33" s="459" t="s">
        <v>202</v>
      </c>
      <c r="BF33" s="459"/>
      <c r="BG33" s="459" t="s">
        <v>203</v>
      </c>
      <c r="BH33" s="459"/>
      <c r="BI33" s="459"/>
      <c r="BJ33" s="459"/>
      <c r="BK33" s="459"/>
      <c r="BL33" s="459"/>
      <c r="BM33" s="459"/>
      <c r="BN33" s="459"/>
      <c r="BO33" s="459"/>
      <c r="BP33" s="459"/>
      <c r="BQ33" s="459"/>
      <c r="BR33" s="459"/>
      <c r="BS33" s="459"/>
      <c r="BT33" s="459"/>
      <c r="BU33" s="459"/>
      <c r="BV33" s="217"/>
      <c r="BW33" s="494" t="s">
        <v>202</v>
      </c>
      <c r="BX33" s="494"/>
      <c r="BY33" s="459" t="s">
        <v>204</v>
      </c>
      <c r="BZ33" s="459"/>
      <c r="CA33" s="459"/>
      <c r="CB33" s="459"/>
      <c r="CC33" s="459"/>
      <c r="CD33" s="459"/>
      <c r="CE33" s="459"/>
      <c r="CF33" s="459"/>
      <c r="CG33" s="459"/>
      <c r="CH33" s="459"/>
      <c r="CI33" s="459"/>
      <c r="CJ33" s="459"/>
      <c r="CK33" s="459"/>
      <c r="CL33" s="459"/>
      <c r="CM33" s="459"/>
      <c r="CN33" s="216"/>
      <c r="CO33" s="494" t="s">
        <v>198</v>
      </c>
      <c r="CP33" s="494"/>
      <c r="CQ33" s="459" t="s">
        <v>205</v>
      </c>
      <c r="CR33" s="459"/>
      <c r="CS33" s="459"/>
      <c r="CT33" s="459"/>
      <c r="CU33" s="459"/>
      <c r="CV33" s="459"/>
      <c r="CW33" s="459"/>
      <c r="CX33" s="459"/>
      <c r="CY33" s="459"/>
      <c r="CZ33" s="459"/>
      <c r="DA33" s="459"/>
      <c r="DB33" s="459"/>
      <c r="DC33" s="459"/>
      <c r="DD33" s="459"/>
      <c r="DE33" s="459"/>
      <c r="DF33" s="216"/>
      <c r="DG33" s="658" t="s">
        <v>206</v>
      </c>
      <c r="DH33" s="658"/>
      <c r="DI33" s="218"/>
      <c r="DJ33" s="186"/>
      <c r="DK33" s="186"/>
      <c r="DL33" s="186"/>
      <c r="DM33" s="186"/>
      <c r="DN33" s="186"/>
      <c r="DO33" s="186"/>
    </row>
    <row r="34" spans="1:119" ht="32.25" customHeight="1" x14ac:dyDescent="0.15">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3</v>
      </c>
      <c r="V34" s="659"/>
      <c r="W34" s="660" t="str">
        <f>IF('各会計、関係団体の財政状況及び健全化判断比率'!B28="","",'各会計、関係団体の財政状況及び健全化判断比率'!B28)</f>
        <v>国民健康保険事業特別会計</v>
      </c>
      <c r="X34" s="660"/>
      <c r="Y34" s="660"/>
      <c r="Z34" s="660"/>
      <c r="AA34" s="660"/>
      <c r="AB34" s="660"/>
      <c r="AC34" s="660"/>
      <c r="AD34" s="660"/>
      <c r="AE34" s="660"/>
      <c r="AF34" s="660"/>
      <c r="AG34" s="660"/>
      <c r="AH34" s="660"/>
      <c r="AI34" s="660"/>
      <c r="AJ34" s="660"/>
      <c r="AK34" s="660"/>
      <c r="AL34" s="214"/>
      <c r="AM34" s="659">
        <f>IF(AO34="","",MAX(C34:D43,U34:V43)+1)</f>
        <v>6</v>
      </c>
      <c r="AN34" s="659"/>
      <c r="AO34" s="660" t="str">
        <f>IF('各会計、関係団体の財政状況及び健全化判断比率'!B31="","",'各会計、関係団体の財政状況及び健全化判断比率'!B31)</f>
        <v>水道事業会計</v>
      </c>
      <c r="AP34" s="660"/>
      <c r="AQ34" s="660"/>
      <c r="AR34" s="660"/>
      <c r="AS34" s="660"/>
      <c r="AT34" s="660"/>
      <c r="AU34" s="660"/>
      <c r="AV34" s="660"/>
      <c r="AW34" s="660"/>
      <c r="AX34" s="660"/>
      <c r="AY34" s="660"/>
      <c r="AZ34" s="660"/>
      <c r="BA34" s="660"/>
      <c r="BB34" s="660"/>
      <c r="BC34" s="660"/>
      <c r="BD34" s="214"/>
      <c r="BE34" s="659" t="str">
        <f>IF(BG34="","",MAX(C34:D43,U34:V43,AM34:AN43)+1)</f>
        <v/>
      </c>
      <c r="BF34" s="659"/>
      <c r="BG34" s="660"/>
      <c r="BH34" s="660"/>
      <c r="BI34" s="660"/>
      <c r="BJ34" s="660"/>
      <c r="BK34" s="660"/>
      <c r="BL34" s="660"/>
      <c r="BM34" s="660"/>
      <c r="BN34" s="660"/>
      <c r="BO34" s="660"/>
      <c r="BP34" s="660"/>
      <c r="BQ34" s="660"/>
      <c r="BR34" s="660"/>
      <c r="BS34" s="660"/>
      <c r="BT34" s="660"/>
      <c r="BU34" s="660"/>
      <c r="BV34" s="214"/>
      <c r="BW34" s="659">
        <f>IF(BY34="","",MAX(C34:D43,U34:V43,AM34:AN43,BE34:BF43)+1)</f>
        <v>10</v>
      </c>
      <c r="BX34" s="659"/>
      <c r="BY34" s="660" t="str">
        <f>IF('各会計、関係団体の財政状況及び健全化判断比率'!B68="","",'各会計、関係団体の財政状況及び健全化判断比率'!B68)</f>
        <v>半田常滑看護専門学校</v>
      </c>
      <c r="BZ34" s="660"/>
      <c r="CA34" s="660"/>
      <c r="CB34" s="660"/>
      <c r="CC34" s="660"/>
      <c r="CD34" s="660"/>
      <c r="CE34" s="660"/>
      <c r="CF34" s="660"/>
      <c r="CG34" s="660"/>
      <c r="CH34" s="660"/>
      <c r="CI34" s="660"/>
      <c r="CJ34" s="660"/>
      <c r="CK34" s="660"/>
      <c r="CL34" s="660"/>
      <c r="CM34" s="660"/>
      <c r="CN34" s="214"/>
      <c r="CO34" s="659" t="str">
        <f>IF(CQ34="","",MAX(C34:D43,U34:V43,AM34:AN43,BE34:BF43,BW34:BX43)+1)</f>
        <v/>
      </c>
      <c r="CP34" s="659"/>
      <c r="CQ34" s="660" t="str">
        <f>IF('各会計、関係団体の財政状況及び健全化判断比率'!BS7="","",'各会計、関係団体の財政状況及び健全化判断比率'!BS7)</f>
        <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x14ac:dyDescent="0.15">
      <c r="A35" s="187"/>
      <c r="B35" s="213"/>
      <c r="C35" s="659">
        <f>IF(E35="","",C34+1)</f>
        <v>2</v>
      </c>
      <c r="D35" s="659"/>
      <c r="E35" s="660" t="str">
        <f>IF('各会計、関係団体の財政状況及び健全化判断比率'!B8="","",'各会計、関係団体の財政状況及び健全化判断比率'!B8)</f>
        <v>常滑駅周辺土地区画整理事業特別会計</v>
      </c>
      <c r="F35" s="660"/>
      <c r="G35" s="660"/>
      <c r="H35" s="660"/>
      <c r="I35" s="660"/>
      <c r="J35" s="660"/>
      <c r="K35" s="660"/>
      <c r="L35" s="660"/>
      <c r="M35" s="660"/>
      <c r="N35" s="660"/>
      <c r="O35" s="660"/>
      <c r="P35" s="660"/>
      <c r="Q35" s="660"/>
      <c r="R35" s="660"/>
      <c r="S35" s="660"/>
      <c r="T35" s="214"/>
      <c r="U35" s="659">
        <f>IF(W35="","",U34+1)</f>
        <v>4</v>
      </c>
      <c r="V35" s="659"/>
      <c r="W35" s="660" t="str">
        <f>IF('各会計、関係団体の財政状況及び健全化判断比率'!B29="","",'各会計、関係団体の財政状況及び健全化判断比率'!B29)</f>
        <v>介護保険事業特別会計</v>
      </c>
      <c r="X35" s="660"/>
      <c r="Y35" s="660"/>
      <c r="Z35" s="660"/>
      <c r="AA35" s="660"/>
      <c r="AB35" s="660"/>
      <c r="AC35" s="660"/>
      <c r="AD35" s="660"/>
      <c r="AE35" s="660"/>
      <c r="AF35" s="660"/>
      <c r="AG35" s="660"/>
      <c r="AH35" s="660"/>
      <c r="AI35" s="660"/>
      <c r="AJ35" s="660"/>
      <c r="AK35" s="660"/>
      <c r="AL35" s="214"/>
      <c r="AM35" s="659">
        <f t="shared" ref="AM35:AM43" si="0">IF(AO35="","",AM34+1)</f>
        <v>7</v>
      </c>
      <c r="AN35" s="659"/>
      <c r="AO35" s="660" t="str">
        <f>IF('各会計、関係団体の財政状況及び健全化判断比率'!B32="","",'各会計、関係団体の財政状況及び健全化判断比率'!B32)</f>
        <v>下水道事業会計</v>
      </c>
      <c r="AP35" s="660"/>
      <c r="AQ35" s="660"/>
      <c r="AR35" s="660"/>
      <c r="AS35" s="660"/>
      <c r="AT35" s="660"/>
      <c r="AU35" s="660"/>
      <c r="AV35" s="660"/>
      <c r="AW35" s="660"/>
      <c r="AX35" s="660"/>
      <c r="AY35" s="660"/>
      <c r="AZ35" s="660"/>
      <c r="BA35" s="660"/>
      <c r="BB35" s="660"/>
      <c r="BC35" s="660"/>
      <c r="BD35" s="214"/>
      <c r="BE35" s="659" t="str">
        <f t="shared" ref="BE35:BE43" si="1">IF(BG35="","",BE34+1)</f>
        <v/>
      </c>
      <c r="BF35" s="659"/>
      <c r="BG35" s="660"/>
      <c r="BH35" s="660"/>
      <c r="BI35" s="660"/>
      <c r="BJ35" s="660"/>
      <c r="BK35" s="660"/>
      <c r="BL35" s="660"/>
      <c r="BM35" s="660"/>
      <c r="BN35" s="660"/>
      <c r="BO35" s="660"/>
      <c r="BP35" s="660"/>
      <c r="BQ35" s="660"/>
      <c r="BR35" s="660"/>
      <c r="BS35" s="660"/>
      <c r="BT35" s="660"/>
      <c r="BU35" s="660"/>
      <c r="BV35" s="214"/>
      <c r="BW35" s="659">
        <f t="shared" ref="BW35:BW43" si="2">IF(BY35="","",BW34+1)</f>
        <v>11</v>
      </c>
      <c r="BX35" s="659"/>
      <c r="BY35" s="660" t="str">
        <f>IF('各会計、関係団体の財政状況及び健全化判断比率'!B69="","",'各会計、関係団体の財政状況及び健全化判断比率'!B69)</f>
        <v>中部知多衛生組合</v>
      </c>
      <c r="BZ35" s="660"/>
      <c r="CA35" s="660"/>
      <c r="CB35" s="660"/>
      <c r="CC35" s="660"/>
      <c r="CD35" s="660"/>
      <c r="CE35" s="660"/>
      <c r="CF35" s="660"/>
      <c r="CG35" s="660"/>
      <c r="CH35" s="660"/>
      <c r="CI35" s="660"/>
      <c r="CJ35" s="660"/>
      <c r="CK35" s="660"/>
      <c r="CL35" s="660"/>
      <c r="CM35" s="660"/>
      <c r="CN35" s="214"/>
      <c r="CO35" s="659" t="str">
        <f t="shared" ref="CO35:CO43" si="3">IF(CQ35="","",CO34+1)</f>
        <v/>
      </c>
      <c r="CP35" s="659"/>
      <c r="CQ35" s="660" t="str">
        <f>IF('各会計、関係団体の財政状況及び健全化判断比率'!BS8="","",'各会計、関係団体の財政状況及び健全化判断比率'!BS8)</f>
        <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x14ac:dyDescent="0.15">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5</v>
      </c>
      <c r="V36" s="659"/>
      <c r="W36" s="660" t="str">
        <f>IF('各会計、関係団体の財政状況及び健全化判断比率'!B30="","",'各会計、関係団体の財政状況及び健全化判断比率'!B30)</f>
        <v>後期高齢者医療特別会計</v>
      </c>
      <c r="X36" s="660"/>
      <c r="Y36" s="660"/>
      <c r="Z36" s="660"/>
      <c r="AA36" s="660"/>
      <c r="AB36" s="660"/>
      <c r="AC36" s="660"/>
      <c r="AD36" s="660"/>
      <c r="AE36" s="660"/>
      <c r="AF36" s="660"/>
      <c r="AG36" s="660"/>
      <c r="AH36" s="660"/>
      <c r="AI36" s="660"/>
      <c r="AJ36" s="660"/>
      <c r="AK36" s="660"/>
      <c r="AL36" s="214"/>
      <c r="AM36" s="659">
        <f t="shared" si="0"/>
        <v>8</v>
      </c>
      <c r="AN36" s="659"/>
      <c r="AO36" s="660" t="str">
        <f>IF('各会計、関係団体の財政状況及び健全化判断比率'!B33="","",'各会計、関係団体の財政状況及び健全化判断比率'!B33)</f>
        <v>病院事業会計</v>
      </c>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12</v>
      </c>
      <c r="BX36" s="659"/>
      <c r="BY36" s="660" t="str">
        <f>IF('各会計、関係団体の財政状況及び健全化判断比率'!B70="","",'各会計、関係団体の財政状況及び健全化判断比率'!B70)</f>
        <v>愛知県後期高齢者広域連合（一般会計）</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x14ac:dyDescent="0.15">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t="str">
        <f t="shared" si="4"/>
        <v/>
      </c>
      <c r="V37" s="659"/>
      <c r="W37" s="660"/>
      <c r="X37" s="660"/>
      <c r="Y37" s="660"/>
      <c r="Z37" s="660"/>
      <c r="AA37" s="660"/>
      <c r="AB37" s="660"/>
      <c r="AC37" s="660"/>
      <c r="AD37" s="660"/>
      <c r="AE37" s="660"/>
      <c r="AF37" s="660"/>
      <c r="AG37" s="660"/>
      <c r="AH37" s="660"/>
      <c r="AI37" s="660"/>
      <c r="AJ37" s="660"/>
      <c r="AK37" s="660"/>
      <c r="AL37" s="214"/>
      <c r="AM37" s="659">
        <f t="shared" si="0"/>
        <v>9</v>
      </c>
      <c r="AN37" s="659"/>
      <c r="AO37" s="660" t="str">
        <f>IF('各会計、関係団体の財政状況及び健全化判断比率'!B34="","",'各会計、関係団体の財政状況及び健全化判断比率'!B34)</f>
        <v>モーターボート競走事業会計</v>
      </c>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f t="shared" si="2"/>
        <v>13</v>
      </c>
      <c r="BX37" s="659"/>
      <c r="BY37" s="660" t="str">
        <f>IF('各会計、関係団体の財政状況及び健全化判断比率'!B71="","",'各会計、関係団体の財政状況及び健全化判断比率'!B71)</f>
        <v>愛知県後期高齢者広域連合（後期高齢者医療特別会計）</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x14ac:dyDescent="0.15">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t="str">
        <f t="shared" si="4"/>
        <v/>
      </c>
      <c r="V38" s="659"/>
      <c r="W38" s="660"/>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f t="shared" si="2"/>
        <v>14</v>
      </c>
      <c r="BX38" s="659"/>
      <c r="BY38" s="660" t="str">
        <f>IF('各会計、関係団体の財政状況及び健全化判断比率'!B72="","",'各会計、関係団体の財政状況及び健全化判断比率'!B72)</f>
        <v>常滑武豊衛生組合</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x14ac:dyDescent="0.15">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f t="shared" si="2"/>
        <v>15</v>
      </c>
      <c r="BX39" s="659"/>
      <c r="BY39" s="660" t="str">
        <f>IF('各会計、関係団体の財政状況及び健全化判断比率'!B73="","",'各会計、関係団体の財政状況及び健全化判断比率'!B73)</f>
        <v>知多南部広域環境組合</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x14ac:dyDescent="0.15">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t="str">
        <f t="shared" si="2"/>
        <v/>
      </c>
      <c r="BX40" s="659"/>
      <c r="BY40" s="660" t="str">
        <f>IF('各会計、関係団体の財政状況及び健全化判断比率'!B74="","",'各会計、関係団体の財政状況及び健全化判断比率'!B74)</f>
        <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x14ac:dyDescent="0.15">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t="str">
        <f t="shared" si="2"/>
        <v/>
      </c>
      <c r="BX41" s="659"/>
      <c r="BY41" s="660" t="str">
        <f>IF('各会計、関係団体の財政状況及び健全化判断比率'!B75="","",'各会計、関係団体の財政状況及び健全化判断比率'!B75)</f>
        <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x14ac:dyDescent="0.15">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t="str">
        <f t="shared" si="2"/>
        <v/>
      </c>
      <c r="BX42" s="659"/>
      <c r="BY42" s="660" t="str">
        <f>IF('各会計、関係団体の財政状況及び健全化判断比率'!B76="","",'各会計、関係団体の財政状況及び健全化判断比率'!B76)</f>
        <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x14ac:dyDescent="0.15">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t="str">
        <f t="shared" si="2"/>
        <v/>
      </c>
      <c r="BX43" s="659"/>
      <c r="BY43" s="660" t="str">
        <f>IF('各会計、関係団体の財政状況及び健全化判断比率'!B77="","",'各会計、関係団体の財政状況及び健全化判断比率'!B77)</f>
        <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HRNuXcv5scQAAuzPRKQA+lqjSpufA1u/J1Yh2em/KYeiCUOGC+6nKLRcOXydQ4KK7u1a2IMavlCRM9+SNJ77Rw==" saltValue="zLmxvwHGt+0TRDdkX9UR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215</v>
      </c>
      <c r="DI1" s="663"/>
      <c r="DJ1" s="663"/>
      <c r="DK1" s="663"/>
      <c r="DL1" s="663"/>
      <c r="DM1" s="663"/>
      <c r="DN1" s="664"/>
      <c r="DO1" s="226"/>
      <c r="DP1" s="662" t="s">
        <v>216</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5" t="s">
        <v>218</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219</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220</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15">
      <c r="B4" s="665" t="s">
        <v>1</v>
      </c>
      <c r="C4" s="666"/>
      <c r="D4" s="666"/>
      <c r="E4" s="666"/>
      <c r="F4" s="666"/>
      <c r="G4" s="666"/>
      <c r="H4" s="666"/>
      <c r="I4" s="666"/>
      <c r="J4" s="666"/>
      <c r="K4" s="666"/>
      <c r="L4" s="666"/>
      <c r="M4" s="666"/>
      <c r="N4" s="666"/>
      <c r="O4" s="666"/>
      <c r="P4" s="666"/>
      <c r="Q4" s="667"/>
      <c r="R4" s="665" t="s">
        <v>221</v>
      </c>
      <c r="S4" s="666"/>
      <c r="T4" s="666"/>
      <c r="U4" s="666"/>
      <c r="V4" s="666"/>
      <c r="W4" s="666"/>
      <c r="X4" s="666"/>
      <c r="Y4" s="667"/>
      <c r="Z4" s="665" t="s">
        <v>222</v>
      </c>
      <c r="AA4" s="666"/>
      <c r="AB4" s="666"/>
      <c r="AC4" s="667"/>
      <c r="AD4" s="665" t="s">
        <v>223</v>
      </c>
      <c r="AE4" s="666"/>
      <c r="AF4" s="666"/>
      <c r="AG4" s="666"/>
      <c r="AH4" s="666"/>
      <c r="AI4" s="666"/>
      <c r="AJ4" s="666"/>
      <c r="AK4" s="667"/>
      <c r="AL4" s="665" t="s">
        <v>222</v>
      </c>
      <c r="AM4" s="666"/>
      <c r="AN4" s="666"/>
      <c r="AO4" s="667"/>
      <c r="AP4" s="671" t="s">
        <v>224</v>
      </c>
      <c r="AQ4" s="671"/>
      <c r="AR4" s="671"/>
      <c r="AS4" s="671"/>
      <c r="AT4" s="671"/>
      <c r="AU4" s="671"/>
      <c r="AV4" s="671"/>
      <c r="AW4" s="671"/>
      <c r="AX4" s="671"/>
      <c r="AY4" s="671"/>
      <c r="AZ4" s="671"/>
      <c r="BA4" s="671"/>
      <c r="BB4" s="671"/>
      <c r="BC4" s="671"/>
      <c r="BD4" s="671"/>
      <c r="BE4" s="671"/>
      <c r="BF4" s="671"/>
      <c r="BG4" s="671" t="s">
        <v>225</v>
      </c>
      <c r="BH4" s="671"/>
      <c r="BI4" s="671"/>
      <c r="BJ4" s="671"/>
      <c r="BK4" s="671"/>
      <c r="BL4" s="671"/>
      <c r="BM4" s="671"/>
      <c r="BN4" s="671"/>
      <c r="BO4" s="671" t="s">
        <v>222</v>
      </c>
      <c r="BP4" s="671"/>
      <c r="BQ4" s="671"/>
      <c r="BR4" s="671"/>
      <c r="BS4" s="671" t="s">
        <v>226</v>
      </c>
      <c r="BT4" s="671"/>
      <c r="BU4" s="671"/>
      <c r="BV4" s="671"/>
      <c r="BW4" s="671"/>
      <c r="BX4" s="671"/>
      <c r="BY4" s="671"/>
      <c r="BZ4" s="671"/>
      <c r="CA4" s="671"/>
      <c r="CB4" s="671"/>
      <c r="CD4" s="668" t="s">
        <v>227</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x14ac:dyDescent="0.15">
      <c r="B5" s="672" t="s">
        <v>228</v>
      </c>
      <c r="C5" s="673"/>
      <c r="D5" s="673"/>
      <c r="E5" s="673"/>
      <c r="F5" s="673"/>
      <c r="G5" s="673"/>
      <c r="H5" s="673"/>
      <c r="I5" s="673"/>
      <c r="J5" s="673"/>
      <c r="K5" s="673"/>
      <c r="L5" s="673"/>
      <c r="M5" s="673"/>
      <c r="N5" s="673"/>
      <c r="O5" s="673"/>
      <c r="P5" s="673"/>
      <c r="Q5" s="674"/>
      <c r="R5" s="675">
        <v>11732912</v>
      </c>
      <c r="S5" s="676"/>
      <c r="T5" s="676"/>
      <c r="U5" s="676"/>
      <c r="V5" s="676"/>
      <c r="W5" s="676"/>
      <c r="X5" s="676"/>
      <c r="Y5" s="677"/>
      <c r="Z5" s="678">
        <v>29.9</v>
      </c>
      <c r="AA5" s="678"/>
      <c r="AB5" s="678"/>
      <c r="AC5" s="678"/>
      <c r="AD5" s="679">
        <v>10827655</v>
      </c>
      <c r="AE5" s="679"/>
      <c r="AF5" s="679"/>
      <c r="AG5" s="679"/>
      <c r="AH5" s="679"/>
      <c r="AI5" s="679"/>
      <c r="AJ5" s="679"/>
      <c r="AK5" s="679"/>
      <c r="AL5" s="680">
        <v>83.2</v>
      </c>
      <c r="AM5" s="681"/>
      <c r="AN5" s="681"/>
      <c r="AO5" s="682"/>
      <c r="AP5" s="672" t="s">
        <v>229</v>
      </c>
      <c r="AQ5" s="673"/>
      <c r="AR5" s="673"/>
      <c r="AS5" s="673"/>
      <c r="AT5" s="673"/>
      <c r="AU5" s="673"/>
      <c r="AV5" s="673"/>
      <c r="AW5" s="673"/>
      <c r="AX5" s="673"/>
      <c r="AY5" s="673"/>
      <c r="AZ5" s="673"/>
      <c r="BA5" s="673"/>
      <c r="BB5" s="673"/>
      <c r="BC5" s="673"/>
      <c r="BD5" s="673"/>
      <c r="BE5" s="673"/>
      <c r="BF5" s="674"/>
      <c r="BG5" s="686">
        <v>10827655</v>
      </c>
      <c r="BH5" s="687"/>
      <c r="BI5" s="687"/>
      <c r="BJ5" s="687"/>
      <c r="BK5" s="687"/>
      <c r="BL5" s="687"/>
      <c r="BM5" s="687"/>
      <c r="BN5" s="688"/>
      <c r="BO5" s="689">
        <v>92.3</v>
      </c>
      <c r="BP5" s="689"/>
      <c r="BQ5" s="689"/>
      <c r="BR5" s="689"/>
      <c r="BS5" s="690" t="s">
        <v>185</v>
      </c>
      <c r="BT5" s="690"/>
      <c r="BU5" s="690"/>
      <c r="BV5" s="690"/>
      <c r="BW5" s="690"/>
      <c r="BX5" s="690"/>
      <c r="BY5" s="690"/>
      <c r="BZ5" s="690"/>
      <c r="CA5" s="690"/>
      <c r="CB5" s="694"/>
      <c r="CD5" s="668" t="s">
        <v>224</v>
      </c>
      <c r="CE5" s="669"/>
      <c r="CF5" s="669"/>
      <c r="CG5" s="669"/>
      <c r="CH5" s="669"/>
      <c r="CI5" s="669"/>
      <c r="CJ5" s="669"/>
      <c r="CK5" s="669"/>
      <c r="CL5" s="669"/>
      <c r="CM5" s="669"/>
      <c r="CN5" s="669"/>
      <c r="CO5" s="669"/>
      <c r="CP5" s="669"/>
      <c r="CQ5" s="670"/>
      <c r="CR5" s="668" t="s">
        <v>230</v>
      </c>
      <c r="CS5" s="669"/>
      <c r="CT5" s="669"/>
      <c r="CU5" s="669"/>
      <c r="CV5" s="669"/>
      <c r="CW5" s="669"/>
      <c r="CX5" s="669"/>
      <c r="CY5" s="670"/>
      <c r="CZ5" s="668" t="s">
        <v>222</v>
      </c>
      <c r="DA5" s="669"/>
      <c r="DB5" s="669"/>
      <c r="DC5" s="670"/>
      <c r="DD5" s="668" t="s">
        <v>231</v>
      </c>
      <c r="DE5" s="669"/>
      <c r="DF5" s="669"/>
      <c r="DG5" s="669"/>
      <c r="DH5" s="669"/>
      <c r="DI5" s="669"/>
      <c r="DJ5" s="669"/>
      <c r="DK5" s="669"/>
      <c r="DL5" s="669"/>
      <c r="DM5" s="669"/>
      <c r="DN5" s="669"/>
      <c r="DO5" s="669"/>
      <c r="DP5" s="670"/>
      <c r="DQ5" s="668" t="s">
        <v>232</v>
      </c>
      <c r="DR5" s="669"/>
      <c r="DS5" s="669"/>
      <c r="DT5" s="669"/>
      <c r="DU5" s="669"/>
      <c r="DV5" s="669"/>
      <c r="DW5" s="669"/>
      <c r="DX5" s="669"/>
      <c r="DY5" s="669"/>
      <c r="DZ5" s="669"/>
      <c r="EA5" s="669"/>
      <c r="EB5" s="669"/>
      <c r="EC5" s="670"/>
    </row>
    <row r="6" spans="2:143" ht="11.25" customHeight="1" x14ac:dyDescent="0.15">
      <c r="B6" s="683" t="s">
        <v>233</v>
      </c>
      <c r="C6" s="684"/>
      <c r="D6" s="684"/>
      <c r="E6" s="684"/>
      <c r="F6" s="684"/>
      <c r="G6" s="684"/>
      <c r="H6" s="684"/>
      <c r="I6" s="684"/>
      <c r="J6" s="684"/>
      <c r="K6" s="684"/>
      <c r="L6" s="684"/>
      <c r="M6" s="684"/>
      <c r="N6" s="684"/>
      <c r="O6" s="684"/>
      <c r="P6" s="684"/>
      <c r="Q6" s="685"/>
      <c r="R6" s="686">
        <v>221228</v>
      </c>
      <c r="S6" s="687"/>
      <c r="T6" s="687"/>
      <c r="U6" s="687"/>
      <c r="V6" s="687"/>
      <c r="W6" s="687"/>
      <c r="X6" s="687"/>
      <c r="Y6" s="688"/>
      <c r="Z6" s="689">
        <v>0.6</v>
      </c>
      <c r="AA6" s="689"/>
      <c r="AB6" s="689"/>
      <c r="AC6" s="689"/>
      <c r="AD6" s="690">
        <v>221228</v>
      </c>
      <c r="AE6" s="690"/>
      <c r="AF6" s="690"/>
      <c r="AG6" s="690"/>
      <c r="AH6" s="690"/>
      <c r="AI6" s="690"/>
      <c r="AJ6" s="690"/>
      <c r="AK6" s="690"/>
      <c r="AL6" s="691">
        <v>1.7</v>
      </c>
      <c r="AM6" s="692"/>
      <c r="AN6" s="692"/>
      <c r="AO6" s="693"/>
      <c r="AP6" s="683" t="s">
        <v>234</v>
      </c>
      <c r="AQ6" s="684"/>
      <c r="AR6" s="684"/>
      <c r="AS6" s="684"/>
      <c r="AT6" s="684"/>
      <c r="AU6" s="684"/>
      <c r="AV6" s="684"/>
      <c r="AW6" s="684"/>
      <c r="AX6" s="684"/>
      <c r="AY6" s="684"/>
      <c r="AZ6" s="684"/>
      <c r="BA6" s="684"/>
      <c r="BB6" s="684"/>
      <c r="BC6" s="684"/>
      <c r="BD6" s="684"/>
      <c r="BE6" s="684"/>
      <c r="BF6" s="685"/>
      <c r="BG6" s="686">
        <v>10827655</v>
      </c>
      <c r="BH6" s="687"/>
      <c r="BI6" s="687"/>
      <c r="BJ6" s="687"/>
      <c r="BK6" s="687"/>
      <c r="BL6" s="687"/>
      <c r="BM6" s="687"/>
      <c r="BN6" s="688"/>
      <c r="BO6" s="689">
        <v>92.3</v>
      </c>
      <c r="BP6" s="689"/>
      <c r="BQ6" s="689"/>
      <c r="BR6" s="689"/>
      <c r="BS6" s="690" t="s">
        <v>235</v>
      </c>
      <c r="BT6" s="690"/>
      <c r="BU6" s="690"/>
      <c r="BV6" s="690"/>
      <c r="BW6" s="690"/>
      <c r="BX6" s="690"/>
      <c r="BY6" s="690"/>
      <c r="BZ6" s="690"/>
      <c r="CA6" s="690"/>
      <c r="CB6" s="694"/>
      <c r="CD6" s="697" t="s">
        <v>236</v>
      </c>
      <c r="CE6" s="698"/>
      <c r="CF6" s="698"/>
      <c r="CG6" s="698"/>
      <c r="CH6" s="698"/>
      <c r="CI6" s="698"/>
      <c r="CJ6" s="698"/>
      <c r="CK6" s="698"/>
      <c r="CL6" s="698"/>
      <c r="CM6" s="698"/>
      <c r="CN6" s="698"/>
      <c r="CO6" s="698"/>
      <c r="CP6" s="698"/>
      <c r="CQ6" s="699"/>
      <c r="CR6" s="686">
        <v>189314</v>
      </c>
      <c r="CS6" s="687"/>
      <c r="CT6" s="687"/>
      <c r="CU6" s="687"/>
      <c r="CV6" s="687"/>
      <c r="CW6" s="687"/>
      <c r="CX6" s="687"/>
      <c r="CY6" s="688"/>
      <c r="CZ6" s="680">
        <v>0.5</v>
      </c>
      <c r="DA6" s="681"/>
      <c r="DB6" s="681"/>
      <c r="DC6" s="700"/>
      <c r="DD6" s="695" t="s">
        <v>185</v>
      </c>
      <c r="DE6" s="687"/>
      <c r="DF6" s="687"/>
      <c r="DG6" s="687"/>
      <c r="DH6" s="687"/>
      <c r="DI6" s="687"/>
      <c r="DJ6" s="687"/>
      <c r="DK6" s="687"/>
      <c r="DL6" s="687"/>
      <c r="DM6" s="687"/>
      <c r="DN6" s="687"/>
      <c r="DO6" s="687"/>
      <c r="DP6" s="688"/>
      <c r="DQ6" s="695">
        <v>189314</v>
      </c>
      <c r="DR6" s="687"/>
      <c r="DS6" s="687"/>
      <c r="DT6" s="687"/>
      <c r="DU6" s="687"/>
      <c r="DV6" s="687"/>
      <c r="DW6" s="687"/>
      <c r="DX6" s="687"/>
      <c r="DY6" s="687"/>
      <c r="DZ6" s="687"/>
      <c r="EA6" s="687"/>
      <c r="EB6" s="687"/>
      <c r="EC6" s="696"/>
    </row>
    <row r="7" spans="2:143" ht="11.25" customHeight="1" x14ac:dyDescent="0.15">
      <c r="B7" s="683" t="s">
        <v>237</v>
      </c>
      <c r="C7" s="684"/>
      <c r="D7" s="684"/>
      <c r="E7" s="684"/>
      <c r="F7" s="684"/>
      <c r="G7" s="684"/>
      <c r="H7" s="684"/>
      <c r="I7" s="684"/>
      <c r="J7" s="684"/>
      <c r="K7" s="684"/>
      <c r="L7" s="684"/>
      <c r="M7" s="684"/>
      <c r="N7" s="684"/>
      <c r="O7" s="684"/>
      <c r="P7" s="684"/>
      <c r="Q7" s="685"/>
      <c r="R7" s="686">
        <v>8209</v>
      </c>
      <c r="S7" s="687"/>
      <c r="T7" s="687"/>
      <c r="U7" s="687"/>
      <c r="V7" s="687"/>
      <c r="W7" s="687"/>
      <c r="X7" s="687"/>
      <c r="Y7" s="688"/>
      <c r="Z7" s="689">
        <v>0</v>
      </c>
      <c r="AA7" s="689"/>
      <c r="AB7" s="689"/>
      <c r="AC7" s="689"/>
      <c r="AD7" s="690">
        <v>8209</v>
      </c>
      <c r="AE7" s="690"/>
      <c r="AF7" s="690"/>
      <c r="AG7" s="690"/>
      <c r="AH7" s="690"/>
      <c r="AI7" s="690"/>
      <c r="AJ7" s="690"/>
      <c r="AK7" s="690"/>
      <c r="AL7" s="691">
        <v>0.1</v>
      </c>
      <c r="AM7" s="692"/>
      <c r="AN7" s="692"/>
      <c r="AO7" s="693"/>
      <c r="AP7" s="683" t="s">
        <v>238</v>
      </c>
      <c r="AQ7" s="684"/>
      <c r="AR7" s="684"/>
      <c r="AS7" s="684"/>
      <c r="AT7" s="684"/>
      <c r="AU7" s="684"/>
      <c r="AV7" s="684"/>
      <c r="AW7" s="684"/>
      <c r="AX7" s="684"/>
      <c r="AY7" s="684"/>
      <c r="AZ7" s="684"/>
      <c r="BA7" s="684"/>
      <c r="BB7" s="684"/>
      <c r="BC7" s="684"/>
      <c r="BD7" s="684"/>
      <c r="BE7" s="684"/>
      <c r="BF7" s="685"/>
      <c r="BG7" s="686">
        <v>3816582</v>
      </c>
      <c r="BH7" s="687"/>
      <c r="BI7" s="687"/>
      <c r="BJ7" s="687"/>
      <c r="BK7" s="687"/>
      <c r="BL7" s="687"/>
      <c r="BM7" s="687"/>
      <c r="BN7" s="688"/>
      <c r="BO7" s="689">
        <v>32.5</v>
      </c>
      <c r="BP7" s="689"/>
      <c r="BQ7" s="689"/>
      <c r="BR7" s="689"/>
      <c r="BS7" s="690" t="s">
        <v>185</v>
      </c>
      <c r="BT7" s="690"/>
      <c r="BU7" s="690"/>
      <c r="BV7" s="690"/>
      <c r="BW7" s="690"/>
      <c r="BX7" s="690"/>
      <c r="BY7" s="690"/>
      <c r="BZ7" s="690"/>
      <c r="CA7" s="690"/>
      <c r="CB7" s="694"/>
      <c r="CD7" s="701" t="s">
        <v>239</v>
      </c>
      <c r="CE7" s="702"/>
      <c r="CF7" s="702"/>
      <c r="CG7" s="702"/>
      <c r="CH7" s="702"/>
      <c r="CI7" s="702"/>
      <c r="CJ7" s="702"/>
      <c r="CK7" s="702"/>
      <c r="CL7" s="702"/>
      <c r="CM7" s="702"/>
      <c r="CN7" s="702"/>
      <c r="CO7" s="702"/>
      <c r="CP7" s="702"/>
      <c r="CQ7" s="703"/>
      <c r="CR7" s="686">
        <v>16232065</v>
      </c>
      <c r="CS7" s="687"/>
      <c r="CT7" s="687"/>
      <c r="CU7" s="687"/>
      <c r="CV7" s="687"/>
      <c r="CW7" s="687"/>
      <c r="CX7" s="687"/>
      <c r="CY7" s="688"/>
      <c r="CZ7" s="689">
        <v>42.8</v>
      </c>
      <c r="DA7" s="689"/>
      <c r="DB7" s="689"/>
      <c r="DC7" s="689"/>
      <c r="DD7" s="695">
        <v>6297472</v>
      </c>
      <c r="DE7" s="687"/>
      <c r="DF7" s="687"/>
      <c r="DG7" s="687"/>
      <c r="DH7" s="687"/>
      <c r="DI7" s="687"/>
      <c r="DJ7" s="687"/>
      <c r="DK7" s="687"/>
      <c r="DL7" s="687"/>
      <c r="DM7" s="687"/>
      <c r="DN7" s="687"/>
      <c r="DO7" s="687"/>
      <c r="DP7" s="688"/>
      <c r="DQ7" s="695">
        <v>3748228</v>
      </c>
      <c r="DR7" s="687"/>
      <c r="DS7" s="687"/>
      <c r="DT7" s="687"/>
      <c r="DU7" s="687"/>
      <c r="DV7" s="687"/>
      <c r="DW7" s="687"/>
      <c r="DX7" s="687"/>
      <c r="DY7" s="687"/>
      <c r="DZ7" s="687"/>
      <c r="EA7" s="687"/>
      <c r="EB7" s="687"/>
      <c r="EC7" s="696"/>
    </row>
    <row r="8" spans="2:143" ht="11.25" customHeight="1" x14ac:dyDescent="0.15">
      <c r="B8" s="683" t="s">
        <v>240</v>
      </c>
      <c r="C8" s="684"/>
      <c r="D8" s="684"/>
      <c r="E8" s="684"/>
      <c r="F8" s="684"/>
      <c r="G8" s="684"/>
      <c r="H8" s="684"/>
      <c r="I8" s="684"/>
      <c r="J8" s="684"/>
      <c r="K8" s="684"/>
      <c r="L8" s="684"/>
      <c r="M8" s="684"/>
      <c r="N8" s="684"/>
      <c r="O8" s="684"/>
      <c r="P8" s="684"/>
      <c r="Q8" s="685"/>
      <c r="R8" s="686">
        <v>48132</v>
      </c>
      <c r="S8" s="687"/>
      <c r="T8" s="687"/>
      <c r="U8" s="687"/>
      <c r="V8" s="687"/>
      <c r="W8" s="687"/>
      <c r="X8" s="687"/>
      <c r="Y8" s="688"/>
      <c r="Z8" s="689">
        <v>0.1</v>
      </c>
      <c r="AA8" s="689"/>
      <c r="AB8" s="689"/>
      <c r="AC8" s="689"/>
      <c r="AD8" s="690">
        <v>48132</v>
      </c>
      <c r="AE8" s="690"/>
      <c r="AF8" s="690"/>
      <c r="AG8" s="690"/>
      <c r="AH8" s="690"/>
      <c r="AI8" s="690"/>
      <c r="AJ8" s="690"/>
      <c r="AK8" s="690"/>
      <c r="AL8" s="691">
        <v>0.4</v>
      </c>
      <c r="AM8" s="692"/>
      <c r="AN8" s="692"/>
      <c r="AO8" s="693"/>
      <c r="AP8" s="683" t="s">
        <v>241</v>
      </c>
      <c r="AQ8" s="684"/>
      <c r="AR8" s="684"/>
      <c r="AS8" s="684"/>
      <c r="AT8" s="684"/>
      <c r="AU8" s="684"/>
      <c r="AV8" s="684"/>
      <c r="AW8" s="684"/>
      <c r="AX8" s="684"/>
      <c r="AY8" s="684"/>
      <c r="AZ8" s="684"/>
      <c r="BA8" s="684"/>
      <c r="BB8" s="684"/>
      <c r="BC8" s="684"/>
      <c r="BD8" s="684"/>
      <c r="BE8" s="684"/>
      <c r="BF8" s="685"/>
      <c r="BG8" s="686">
        <v>110565</v>
      </c>
      <c r="BH8" s="687"/>
      <c r="BI8" s="687"/>
      <c r="BJ8" s="687"/>
      <c r="BK8" s="687"/>
      <c r="BL8" s="687"/>
      <c r="BM8" s="687"/>
      <c r="BN8" s="688"/>
      <c r="BO8" s="689">
        <v>0.9</v>
      </c>
      <c r="BP8" s="689"/>
      <c r="BQ8" s="689"/>
      <c r="BR8" s="689"/>
      <c r="BS8" s="695" t="s">
        <v>235</v>
      </c>
      <c r="BT8" s="687"/>
      <c r="BU8" s="687"/>
      <c r="BV8" s="687"/>
      <c r="BW8" s="687"/>
      <c r="BX8" s="687"/>
      <c r="BY8" s="687"/>
      <c r="BZ8" s="687"/>
      <c r="CA8" s="687"/>
      <c r="CB8" s="696"/>
      <c r="CD8" s="701" t="s">
        <v>242</v>
      </c>
      <c r="CE8" s="702"/>
      <c r="CF8" s="702"/>
      <c r="CG8" s="702"/>
      <c r="CH8" s="702"/>
      <c r="CI8" s="702"/>
      <c r="CJ8" s="702"/>
      <c r="CK8" s="702"/>
      <c r="CL8" s="702"/>
      <c r="CM8" s="702"/>
      <c r="CN8" s="702"/>
      <c r="CO8" s="702"/>
      <c r="CP8" s="702"/>
      <c r="CQ8" s="703"/>
      <c r="CR8" s="686">
        <v>7741357</v>
      </c>
      <c r="CS8" s="687"/>
      <c r="CT8" s="687"/>
      <c r="CU8" s="687"/>
      <c r="CV8" s="687"/>
      <c r="CW8" s="687"/>
      <c r="CX8" s="687"/>
      <c r="CY8" s="688"/>
      <c r="CZ8" s="689">
        <v>20.399999999999999</v>
      </c>
      <c r="DA8" s="689"/>
      <c r="DB8" s="689"/>
      <c r="DC8" s="689"/>
      <c r="DD8" s="695">
        <v>182926</v>
      </c>
      <c r="DE8" s="687"/>
      <c r="DF8" s="687"/>
      <c r="DG8" s="687"/>
      <c r="DH8" s="687"/>
      <c r="DI8" s="687"/>
      <c r="DJ8" s="687"/>
      <c r="DK8" s="687"/>
      <c r="DL8" s="687"/>
      <c r="DM8" s="687"/>
      <c r="DN8" s="687"/>
      <c r="DO8" s="687"/>
      <c r="DP8" s="688"/>
      <c r="DQ8" s="695">
        <v>3952720</v>
      </c>
      <c r="DR8" s="687"/>
      <c r="DS8" s="687"/>
      <c r="DT8" s="687"/>
      <c r="DU8" s="687"/>
      <c r="DV8" s="687"/>
      <c r="DW8" s="687"/>
      <c r="DX8" s="687"/>
      <c r="DY8" s="687"/>
      <c r="DZ8" s="687"/>
      <c r="EA8" s="687"/>
      <c r="EB8" s="687"/>
      <c r="EC8" s="696"/>
    </row>
    <row r="9" spans="2:143" ht="11.25" customHeight="1" x14ac:dyDescent="0.15">
      <c r="B9" s="683" t="s">
        <v>243</v>
      </c>
      <c r="C9" s="684"/>
      <c r="D9" s="684"/>
      <c r="E9" s="684"/>
      <c r="F9" s="684"/>
      <c r="G9" s="684"/>
      <c r="H9" s="684"/>
      <c r="I9" s="684"/>
      <c r="J9" s="684"/>
      <c r="K9" s="684"/>
      <c r="L9" s="684"/>
      <c r="M9" s="684"/>
      <c r="N9" s="684"/>
      <c r="O9" s="684"/>
      <c r="P9" s="684"/>
      <c r="Q9" s="685"/>
      <c r="R9" s="686">
        <v>45668</v>
      </c>
      <c r="S9" s="687"/>
      <c r="T9" s="687"/>
      <c r="U9" s="687"/>
      <c r="V9" s="687"/>
      <c r="W9" s="687"/>
      <c r="X9" s="687"/>
      <c r="Y9" s="688"/>
      <c r="Z9" s="689">
        <v>0.1</v>
      </c>
      <c r="AA9" s="689"/>
      <c r="AB9" s="689"/>
      <c r="AC9" s="689"/>
      <c r="AD9" s="690">
        <v>45668</v>
      </c>
      <c r="AE9" s="690"/>
      <c r="AF9" s="690"/>
      <c r="AG9" s="690"/>
      <c r="AH9" s="690"/>
      <c r="AI9" s="690"/>
      <c r="AJ9" s="690"/>
      <c r="AK9" s="690"/>
      <c r="AL9" s="691">
        <v>0.4</v>
      </c>
      <c r="AM9" s="692"/>
      <c r="AN9" s="692"/>
      <c r="AO9" s="693"/>
      <c r="AP9" s="683" t="s">
        <v>244</v>
      </c>
      <c r="AQ9" s="684"/>
      <c r="AR9" s="684"/>
      <c r="AS9" s="684"/>
      <c r="AT9" s="684"/>
      <c r="AU9" s="684"/>
      <c r="AV9" s="684"/>
      <c r="AW9" s="684"/>
      <c r="AX9" s="684"/>
      <c r="AY9" s="684"/>
      <c r="AZ9" s="684"/>
      <c r="BA9" s="684"/>
      <c r="BB9" s="684"/>
      <c r="BC9" s="684"/>
      <c r="BD9" s="684"/>
      <c r="BE9" s="684"/>
      <c r="BF9" s="685"/>
      <c r="BG9" s="686">
        <v>3283978</v>
      </c>
      <c r="BH9" s="687"/>
      <c r="BI9" s="687"/>
      <c r="BJ9" s="687"/>
      <c r="BK9" s="687"/>
      <c r="BL9" s="687"/>
      <c r="BM9" s="687"/>
      <c r="BN9" s="688"/>
      <c r="BO9" s="689">
        <v>28</v>
      </c>
      <c r="BP9" s="689"/>
      <c r="BQ9" s="689"/>
      <c r="BR9" s="689"/>
      <c r="BS9" s="695" t="s">
        <v>235</v>
      </c>
      <c r="BT9" s="687"/>
      <c r="BU9" s="687"/>
      <c r="BV9" s="687"/>
      <c r="BW9" s="687"/>
      <c r="BX9" s="687"/>
      <c r="BY9" s="687"/>
      <c r="BZ9" s="687"/>
      <c r="CA9" s="687"/>
      <c r="CB9" s="696"/>
      <c r="CD9" s="701" t="s">
        <v>245</v>
      </c>
      <c r="CE9" s="702"/>
      <c r="CF9" s="702"/>
      <c r="CG9" s="702"/>
      <c r="CH9" s="702"/>
      <c r="CI9" s="702"/>
      <c r="CJ9" s="702"/>
      <c r="CK9" s="702"/>
      <c r="CL9" s="702"/>
      <c r="CM9" s="702"/>
      <c r="CN9" s="702"/>
      <c r="CO9" s="702"/>
      <c r="CP9" s="702"/>
      <c r="CQ9" s="703"/>
      <c r="CR9" s="686">
        <v>2733409</v>
      </c>
      <c r="CS9" s="687"/>
      <c r="CT9" s="687"/>
      <c r="CU9" s="687"/>
      <c r="CV9" s="687"/>
      <c r="CW9" s="687"/>
      <c r="CX9" s="687"/>
      <c r="CY9" s="688"/>
      <c r="CZ9" s="689">
        <v>7.2</v>
      </c>
      <c r="DA9" s="689"/>
      <c r="DB9" s="689"/>
      <c r="DC9" s="689"/>
      <c r="DD9" s="695">
        <v>59888</v>
      </c>
      <c r="DE9" s="687"/>
      <c r="DF9" s="687"/>
      <c r="DG9" s="687"/>
      <c r="DH9" s="687"/>
      <c r="DI9" s="687"/>
      <c r="DJ9" s="687"/>
      <c r="DK9" s="687"/>
      <c r="DL9" s="687"/>
      <c r="DM9" s="687"/>
      <c r="DN9" s="687"/>
      <c r="DO9" s="687"/>
      <c r="DP9" s="688"/>
      <c r="DQ9" s="695">
        <v>2118141</v>
      </c>
      <c r="DR9" s="687"/>
      <c r="DS9" s="687"/>
      <c r="DT9" s="687"/>
      <c r="DU9" s="687"/>
      <c r="DV9" s="687"/>
      <c r="DW9" s="687"/>
      <c r="DX9" s="687"/>
      <c r="DY9" s="687"/>
      <c r="DZ9" s="687"/>
      <c r="EA9" s="687"/>
      <c r="EB9" s="687"/>
      <c r="EC9" s="696"/>
    </row>
    <row r="10" spans="2:143" ht="11.25" customHeight="1" x14ac:dyDescent="0.15">
      <c r="B10" s="683" t="s">
        <v>246</v>
      </c>
      <c r="C10" s="684"/>
      <c r="D10" s="684"/>
      <c r="E10" s="684"/>
      <c r="F10" s="684"/>
      <c r="G10" s="684"/>
      <c r="H10" s="684"/>
      <c r="I10" s="684"/>
      <c r="J10" s="684"/>
      <c r="K10" s="684"/>
      <c r="L10" s="684"/>
      <c r="M10" s="684"/>
      <c r="N10" s="684"/>
      <c r="O10" s="684"/>
      <c r="P10" s="684"/>
      <c r="Q10" s="685"/>
      <c r="R10" s="686" t="s">
        <v>235</v>
      </c>
      <c r="S10" s="687"/>
      <c r="T10" s="687"/>
      <c r="U10" s="687"/>
      <c r="V10" s="687"/>
      <c r="W10" s="687"/>
      <c r="X10" s="687"/>
      <c r="Y10" s="688"/>
      <c r="Z10" s="689" t="s">
        <v>235</v>
      </c>
      <c r="AA10" s="689"/>
      <c r="AB10" s="689"/>
      <c r="AC10" s="689"/>
      <c r="AD10" s="690" t="s">
        <v>185</v>
      </c>
      <c r="AE10" s="690"/>
      <c r="AF10" s="690"/>
      <c r="AG10" s="690"/>
      <c r="AH10" s="690"/>
      <c r="AI10" s="690"/>
      <c r="AJ10" s="690"/>
      <c r="AK10" s="690"/>
      <c r="AL10" s="691" t="s">
        <v>185</v>
      </c>
      <c r="AM10" s="692"/>
      <c r="AN10" s="692"/>
      <c r="AO10" s="693"/>
      <c r="AP10" s="683" t="s">
        <v>247</v>
      </c>
      <c r="AQ10" s="684"/>
      <c r="AR10" s="684"/>
      <c r="AS10" s="684"/>
      <c r="AT10" s="684"/>
      <c r="AU10" s="684"/>
      <c r="AV10" s="684"/>
      <c r="AW10" s="684"/>
      <c r="AX10" s="684"/>
      <c r="AY10" s="684"/>
      <c r="AZ10" s="684"/>
      <c r="BA10" s="684"/>
      <c r="BB10" s="684"/>
      <c r="BC10" s="684"/>
      <c r="BD10" s="684"/>
      <c r="BE10" s="684"/>
      <c r="BF10" s="685"/>
      <c r="BG10" s="686">
        <v>200284</v>
      </c>
      <c r="BH10" s="687"/>
      <c r="BI10" s="687"/>
      <c r="BJ10" s="687"/>
      <c r="BK10" s="687"/>
      <c r="BL10" s="687"/>
      <c r="BM10" s="687"/>
      <c r="BN10" s="688"/>
      <c r="BO10" s="689">
        <v>1.7</v>
      </c>
      <c r="BP10" s="689"/>
      <c r="BQ10" s="689"/>
      <c r="BR10" s="689"/>
      <c r="BS10" s="695" t="s">
        <v>185</v>
      </c>
      <c r="BT10" s="687"/>
      <c r="BU10" s="687"/>
      <c r="BV10" s="687"/>
      <c r="BW10" s="687"/>
      <c r="BX10" s="687"/>
      <c r="BY10" s="687"/>
      <c r="BZ10" s="687"/>
      <c r="CA10" s="687"/>
      <c r="CB10" s="696"/>
      <c r="CD10" s="701" t="s">
        <v>248</v>
      </c>
      <c r="CE10" s="702"/>
      <c r="CF10" s="702"/>
      <c r="CG10" s="702"/>
      <c r="CH10" s="702"/>
      <c r="CI10" s="702"/>
      <c r="CJ10" s="702"/>
      <c r="CK10" s="702"/>
      <c r="CL10" s="702"/>
      <c r="CM10" s="702"/>
      <c r="CN10" s="702"/>
      <c r="CO10" s="702"/>
      <c r="CP10" s="702"/>
      <c r="CQ10" s="703"/>
      <c r="CR10" s="686">
        <v>38073</v>
      </c>
      <c r="CS10" s="687"/>
      <c r="CT10" s="687"/>
      <c r="CU10" s="687"/>
      <c r="CV10" s="687"/>
      <c r="CW10" s="687"/>
      <c r="CX10" s="687"/>
      <c r="CY10" s="688"/>
      <c r="CZ10" s="689">
        <v>0.1</v>
      </c>
      <c r="DA10" s="689"/>
      <c r="DB10" s="689"/>
      <c r="DC10" s="689"/>
      <c r="DD10" s="695" t="s">
        <v>235</v>
      </c>
      <c r="DE10" s="687"/>
      <c r="DF10" s="687"/>
      <c r="DG10" s="687"/>
      <c r="DH10" s="687"/>
      <c r="DI10" s="687"/>
      <c r="DJ10" s="687"/>
      <c r="DK10" s="687"/>
      <c r="DL10" s="687"/>
      <c r="DM10" s="687"/>
      <c r="DN10" s="687"/>
      <c r="DO10" s="687"/>
      <c r="DP10" s="688"/>
      <c r="DQ10" s="695">
        <v>6699</v>
      </c>
      <c r="DR10" s="687"/>
      <c r="DS10" s="687"/>
      <c r="DT10" s="687"/>
      <c r="DU10" s="687"/>
      <c r="DV10" s="687"/>
      <c r="DW10" s="687"/>
      <c r="DX10" s="687"/>
      <c r="DY10" s="687"/>
      <c r="DZ10" s="687"/>
      <c r="EA10" s="687"/>
      <c r="EB10" s="687"/>
      <c r="EC10" s="696"/>
    </row>
    <row r="11" spans="2:143" ht="11.25" customHeight="1" x14ac:dyDescent="0.15">
      <c r="B11" s="683" t="s">
        <v>249</v>
      </c>
      <c r="C11" s="684"/>
      <c r="D11" s="684"/>
      <c r="E11" s="684"/>
      <c r="F11" s="684"/>
      <c r="G11" s="684"/>
      <c r="H11" s="684"/>
      <c r="I11" s="684"/>
      <c r="J11" s="684"/>
      <c r="K11" s="684"/>
      <c r="L11" s="684"/>
      <c r="M11" s="684"/>
      <c r="N11" s="684"/>
      <c r="O11" s="684"/>
      <c r="P11" s="684"/>
      <c r="Q11" s="685"/>
      <c r="R11" s="686">
        <v>1274614</v>
      </c>
      <c r="S11" s="687"/>
      <c r="T11" s="687"/>
      <c r="U11" s="687"/>
      <c r="V11" s="687"/>
      <c r="W11" s="687"/>
      <c r="X11" s="687"/>
      <c r="Y11" s="688"/>
      <c r="Z11" s="691">
        <v>3.2</v>
      </c>
      <c r="AA11" s="692"/>
      <c r="AB11" s="692"/>
      <c r="AC11" s="704"/>
      <c r="AD11" s="695">
        <v>1274614</v>
      </c>
      <c r="AE11" s="687"/>
      <c r="AF11" s="687"/>
      <c r="AG11" s="687"/>
      <c r="AH11" s="687"/>
      <c r="AI11" s="687"/>
      <c r="AJ11" s="687"/>
      <c r="AK11" s="688"/>
      <c r="AL11" s="691">
        <v>9.8000000000000007</v>
      </c>
      <c r="AM11" s="692"/>
      <c r="AN11" s="692"/>
      <c r="AO11" s="693"/>
      <c r="AP11" s="683" t="s">
        <v>250</v>
      </c>
      <c r="AQ11" s="684"/>
      <c r="AR11" s="684"/>
      <c r="AS11" s="684"/>
      <c r="AT11" s="684"/>
      <c r="AU11" s="684"/>
      <c r="AV11" s="684"/>
      <c r="AW11" s="684"/>
      <c r="AX11" s="684"/>
      <c r="AY11" s="684"/>
      <c r="AZ11" s="684"/>
      <c r="BA11" s="684"/>
      <c r="BB11" s="684"/>
      <c r="BC11" s="684"/>
      <c r="BD11" s="684"/>
      <c r="BE11" s="684"/>
      <c r="BF11" s="685"/>
      <c r="BG11" s="686">
        <v>221755</v>
      </c>
      <c r="BH11" s="687"/>
      <c r="BI11" s="687"/>
      <c r="BJ11" s="687"/>
      <c r="BK11" s="687"/>
      <c r="BL11" s="687"/>
      <c r="BM11" s="687"/>
      <c r="BN11" s="688"/>
      <c r="BO11" s="689">
        <v>1.9</v>
      </c>
      <c r="BP11" s="689"/>
      <c r="BQ11" s="689"/>
      <c r="BR11" s="689"/>
      <c r="BS11" s="695" t="s">
        <v>185</v>
      </c>
      <c r="BT11" s="687"/>
      <c r="BU11" s="687"/>
      <c r="BV11" s="687"/>
      <c r="BW11" s="687"/>
      <c r="BX11" s="687"/>
      <c r="BY11" s="687"/>
      <c r="BZ11" s="687"/>
      <c r="CA11" s="687"/>
      <c r="CB11" s="696"/>
      <c r="CD11" s="701" t="s">
        <v>251</v>
      </c>
      <c r="CE11" s="702"/>
      <c r="CF11" s="702"/>
      <c r="CG11" s="702"/>
      <c r="CH11" s="702"/>
      <c r="CI11" s="702"/>
      <c r="CJ11" s="702"/>
      <c r="CK11" s="702"/>
      <c r="CL11" s="702"/>
      <c r="CM11" s="702"/>
      <c r="CN11" s="702"/>
      <c r="CO11" s="702"/>
      <c r="CP11" s="702"/>
      <c r="CQ11" s="703"/>
      <c r="CR11" s="686">
        <v>933447</v>
      </c>
      <c r="CS11" s="687"/>
      <c r="CT11" s="687"/>
      <c r="CU11" s="687"/>
      <c r="CV11" s="687"/>
      <c r="CW11" s="687"/>
      <c r="CX11" s="687"/>
      <c r="CY11" s="688"/>
      <c r="CZ11" s="689">
        <v>2.5</v>
      </c>
      <c r="DA11" s="689"/>
      <c r="DB11" s="689"/>
      <c r="DC11" s="689"/>
      <c r="DD11" s="695">
        <v>561488</v>
      </c>
      <c r="DE11" s="687"/>
      <c r="DF11" s="687"/>
      <c r="DG11" s="687"/>
      <c r="DH11" s="687"/>
      <c r="DI11" s="687"/>
      <c r="DJ11" s="687"/>
      <c r="DK11" s="687"/>
      <c r="DL11" s="687"/>
      <c r="DM11" s="687"/>
      <c r="DN11" s="687"/>
      <c r="DO11" s="687"/>
      <c r="DP11" s="688"/>
      <c r="DQ11" s="695">
        <v>564592</v>
      </c>
      <c r="DR11" s="687"/>
      <c r="DS11" s="687"/>
      <c r="DT11" s="687"/>
      <c r="DU11" s="687"/>
      <c r="DV11" s="687"/>
      <c r="DW11" s="687"/>
      <c r="DX11" s="687"/>
      <c r="DY11" s="687"/>
      <c r="DZ11" s="687"/>
      <c r="EA11" s="687"/>
      <c r="EB11" s="687"/>
      <c r="EC11" s="696"/>
    </row>
    <row r="12" spans="2:143" ht="11.25" customHeight="1" x14ac:dyDescent="0.15">
      <c r="B12" s="683" t="s">
        <v>252</v>
      </c>
      <c r="C12" s="684"/>
      <c r="D12" s="684"/>
      <c r="E12" s="684"/>
      <c r="F12" s="684"/>
      <c r="G12" s="684"/>
      <c r="H12" s="684"/>
      <c r="I12" s="684"/>
      <c r="J12" s="684"/>
      <c r="K12" s="684"/>
      <c r="L12" s="684"/>
      <c r="M12" s="684"/>
      <c r="N12" s="684"/>
      <c r="O12" s="684"/>
      <c r="P12" s="684"/>
      <c r="Q12" s="685"/>
      <c r="R12" s="686" t="s">
        <v>185</v>
      </c>
      <c r="S12" s="687"/>
      <c r="T12" s="687"/>
      <c r="U12" s="687"/>
      <c r="V12" s="687"/>
      <c r="W12" s="687"/>
      <c r="X12" s="687"/>
      <c r="Y12" s="688"/>
      <c r="Z12" s="689" t="s">
        <v>185</v>
      </c>
      <c r="AA12" s="689"/>
      <c r="AB12" s="689"/>
      <c r="AC12" s="689"/>
      <c r="AD12" s="690" t="s">
        <v>235</v>
      </c>
      <c r="AE12" s="690"/>
      <c r="AF12" s="690"/>
      <c r="AG12" s="690"/>
      <c r="AH12" s="690"/>
      <c r="AI12" s="690"/>
      <c r="AJ12" s="690"/>
      <c r="AK12" s="690"/>
      <c r="AL12" s="691" t="s">
        <v>235</v>
      </c>
      <c r="AM12" s="692"/>
      <c r="AN12" s="692"/>
      <c r="AO12" s="693"/>
      <c r="AP12" s="683" t="s">
        <v>253</v>
      </c>
      <c r="AQ12" s="684"/>
      <c r="AR12" s="684"/>
      <c r="AS12" s="684"/>
      <c r="AT12" s="684"/>
      <c r="AU12" s="684"/>
      <c r="AV12" s="684"/>
      <c r="AW12" s="684"/>
      <c r="AX12" s="684"/>
      <c r="AY12" s="684"/>
      <c r="AZ12" s="684"/>
      <c r="BA12" s="684"/>
      <c r="BB12" s="684"/>
      <c r="BC12" s="684"/>
      <c r="BD12" s="684"/>
      <c r="BE12" s="684"/>
      <c r="BF12" s="685"/>
      <c r="BG12" s="686">
        <v>6458204</v>
      </c>
      <c r="BH12" s="687"/>
      <c r="BI12" s="687"/>
      <c r="BJ12" s="687"/>
      <c r="BK12" s="687"/>
      <c r="BL12" s="687"/>
      <c r="BM12" s="687"/>
      <c r="BN12" s="688"/>
      <c r="BO12" s="689">
        <v>55</v>
      </c>
      <c r="BP12" s="689"/>
      <c r="BQ12" s="689"/>
      <c r="BR12" s="689"/>
      <c r="BS12" s="695" t="s">
        <v>235</v>
      </c>
      <c r="BT12" s="687"/>
      <c r="BU12" s="687"/>
      <c r="BV12" s="687"/>
      <c r="BW12" s="687"/>
      <c r="BX12" s="687"/>
      <c r="BY12" s="687"/>
      <c r="BZ12" s="687"/>
      <c r="CA12" s="687"/>
      <c r="CB12" s="696"/>
      <c r="CD12" s="701" t="s">
        <v>254</v>
      </c>
      <c r="CE12" s="702"/>
      <c r="CF12" s="702"/>
      <c r="CG12" s="702"/>
      <c r="CH12" s="702"/>
      <c r="CI12" s="702"/>
      <c r="CJ12" s="702"/>
      <c r="CK12" s="702"/>
      <c r="CL12" s="702"/>
      <c r="CM12" s="702"/>
      <c r="CN12" s="702"/>
      <c r="CO12" s="702"/>
      <c r="CP12" s="702"/>
      <c r="CQ12" s="703"/>
      <c r="CR12" s="686">
        <v>1072412</v>
      </c>
      <c r="CS12" s="687"/>
      <c r="CT12" s="687"/>
      <c r="CU12" s="687"/>
      <c r="CV12" s="687"/>
      <c r="CW12" s="687"/>
      <c r="CX12" s="687"/>
      <c r="CY12" s="688"/>
      <c r="CZ12" s="689">
        <v>2.8</v>
      </c>
      <c r="DA12" s="689"/>
      <c r="DB12" s="689"/>
      <c r="DC12" s="689"/>
      <c r="DD12" s="695">
        <v>131541</v>
      </c>
      <c r="DE12" s="687"/>
      <c r="DF12" s="687"/>
      <c r="DG12" s="687"/>
      <c r="DH12" s="687"/>
      <c r="DI12" s="687"/>
      <c r="DJ12" s="687"/>
      <c r="DK12" s="687"/>
      <c r="DL12" s="687"/>
      <c r="DM12" s="687"/>
      <c r="DN12" s="687"/>
      <c r="DO12" s="687"/>
      <c r="DP12" s="688"/>
      <c r="DQ12" s="695">
        <v>508942</v>
      </c>
      <c r="DR12" s="687"/>
      <c r="DS12" s="687"/>
      <c r="DT12" s="687"/>
      <c r="DU12" s="687"/>
      <c r="DV12" s="687"/>
      <c r="DW12" s="687"/>
      <c r="DX12" s="687"/>
      <c r="DY12" s="687"/>
      <c r="DZ12" s="687"/>
      <c r="EA12" s="687"/>
      <c r="EB12" s="687"/>
      <c r="EC12" s="696"/>
    </row>
    <row r="13" spans="2:143" ht="11.25" customHeight="1" x14ac:dyDescent="0.15">
      <c r="B13" s="683" t="s">
        <v>255</v>
      </c>
      <c r="C13" s="684"/>
      <c r="D13" s="684"/>
      <c r="E13" s="684"/>
      <c r="F13" s="684"/>
      <c r="G13" s="684"/>
      <c r="H13" s="684"/>
      <c r="I13" s="684"/>
      <c r="J13" s="684"/>
      <c r="K13" s="684"/>
      <c r="L13" s="684"/>
      <c r="M13" s="684"/>
      <c r="N13" s="684"/>
      <c r="O13" s="684"/>
      <c r="P13" s="684"/>
      <c r="Q13" s="685"/>
      <c r="R13" s="686" t="s">
        <v>235</v>
      </c>
      <c r="S13" s="687"/>
      <c r="T13" s="687"/>
      <c r="U13" s="687"/>
      <c r="V13" s="687"/>
      <c r="W13" s="687"/>
      <c r="X13" s="687"/>
      <c r="Y13" s="688"/>
      <c r="Z13" s="689" t="s">
        <v>235</v>
      </c>
      <c r="AA13" s="689"/>
      <c r="AB13" s="689"/>
      <c r="AC13" s="689"/>
      <c r="AD13" s="690" t="s">
        <v>185</v>
      </c>
      <c r="AE13" s="690"/>
      <c r="AF13" s="690"/>
      <c r="AG13" s="690"/>
      <c r="AH13" s="690"/>
      <c r="AI13" s="690"/>
      <c r="AJ13" s="690"/>
      <c r="AK13" s="690"/>
      <c r="AL13" s="691" t="s">
        <v>185</v>
      </c>
      <c r="AM13" s="692"/>
      <c r="AN13" s="692"/>
      <c r="AO13" s="693"/>
      <c r="AP13" s="683" t="s">
        <v>256</v>
      </c>
      <c r="AQ13" s="684"/>
      <c r="AR13" s="684"/>
      <c r="AS13" s="684"/>
      <c r="AT13" s="684"/>
      <c r="AU13" s="684"/>
      <c r="AV13" s="684"/>
      <c r="AW13" s="684"/>
      <c r="AX13" s="684"/>
      <c r="AY13" s="684"/>
      <c r="AZ13" s="684"/>
      <c r="BA13" s="684"/>
      <c r="BB13" s="684"/>
      <c r="BC13" s="684"/>
      <c r="BD13" s="684"/>
      <c r="BE13" s="684"/>
      <c r="BF13" s="685"/>
      <c r="BG13" s="686">
        <v>6228372</v>
      </c>
      <c r="BH13" s="687"/>
      <c r="BI13" s="687"/>
      <c r="BJ13" s="687"/>
      <c r="BK13" s="687"/>
      <c r="BL13" s="687"/>
      <c r="BM13" s="687"/>
      <c r="BN13" s="688"/>
      <c r="BO13" s="689">
        <v>53.1</v>
      </c>
      <c r="BP13" s="689"/>
      <c r="BQ13" s="689"/>
      <c r="BR13" s="689"/>
      <c r="BS13" s="695" t="s">
        <v>235</v>
      </c>
      <c r="BT13" s="687"/>
      <c r="BU13" s="687"/>
      <c r="BV13" s="687"/>
      <c r="BW13" s="687"/>
      <c r="BX13" s="687"/>
      <c r="BY13" s="687"/>
      <c r="BZ13" s="687"/>
      <c r="CA13" s="687"/>
      <c r="CB13" s="696"/>
      <c r="CD13" s="701" t="s">
        <v>257</v>
      </c>
      <c r="CE13" s="702"/>
      <c r="CF13" s="702"/>
      <c r="CG13" s="702"/>
      <c r="CH13" s="702"/>
      <c r="CI13" s="702"/>
      <c r="CJ13" s="702"/>
      <c r="CK13" s="702"/>
      <c r="CL13" s="702"/>
      <c r="CM13" s="702"/>
      <c r="CN13" s="702"/>
      <c r="CO13" s="702"/>
      <c r="CP13" s="702"/>
      <c r="CQ13" s="703"/>
      <c r="CR13" s="686">
        <v>2316008</v>
      </c>
      <c r="CS13" s="687"/>
      <c r="CT13" s="687"/>
      <c r="CU13" s="687"/>
      <c r="CV13" s="687"/>
      <c r="CW13" s="687"/>
      <c r="CX13" s="687"/>
      <c r="CY13" s="688"/>
      <c r="CZ13" s="689">
        <v>6.1</v>
      </c>
      <c r="DA13" s="689"/>
      <c r="DB13" s="689"/>
      <c r="DC13" s="689"/>
      <c r="DD13" s="695">
        <v>543873</v>
      </c>
      <c r="DE13" s="687"/>
      <c r="DF13" s="687"/>
      <c r="DG13" s="687"/>
      <c r="DH13" s="687"/>
      <c r="DI13" s="687"/>
      <c r="DJ13" s="687"/>
      <c r="DK13" s="687"/>
      <c r="DL13" s="687"/>
      <c r="DM13" s="687"/>
      <c r="DN13" s="687"/>
      <c r="DO13" s="687"/>
      <c r="DP13" s="688"/>
      <c r="DQ13" s="695">
        <v>1870754</v>
      </c>
      <c r="DR13" s="687"/>
      <c r="DS13" s="687"/>
      <c r="DT13" s="687"/>
      <c r="DU13" s="687"/>
      <c r="DV13" s="687"/>
      <c r="DW13" s="687"/>
      <c r="DX13" s="687"/>
      <c r="DY13" s="687"/>
      <c r="DZ13" s="687"/>
      <c r="EA13" s="687"/>
      <c r="EB13" s="687"/>
      <c r="EC13" s="696"/>
    </row>
    <row r="14" spans="2:143" ht="11.25" customHeight="1" x14ac:dyDescent="0.15">
      <c r="B14" s="683" t="s">
        <v>258</v>
      </c>
      <c r="C14" s="684"/>
      <c r="D14" s="684"/>
      <c r="E14" s="684"/>
      <c r="F14" s="684"/>
      <c r="G14" s="684"/>
      <c r="H14" s="684"/>
      <c r="I14" s="684"/>
      <c r="J14" s="684"/>
      <c r="K14" s="684"/>
      <c r="L14" s="684"/>
      <c r="M14" s="684"/>
      <c r="N14" s="684"/>
      <c r="O14" s="684"/>
      <c r="P14" s="684"/>
      <c r="Q14" s="685"/>
      <c r="R14" s="686" t="s">
        <v>235</v>
      </c>
      <c r="S14" s="687"/>
      <c r="T14" s="687"/>
      <c r="U14" s="687"/>
      <c r="V14" s="687"/>
      <c r="W14" s="687"/>
      <c r="X14" s="687"/>
      <c r="Y14" s="688"/>
      <c r="Z14" s="689" t="s">
        <v>185</v>
      </c>
      <c r="AA14" s="689"/>
      <c r="AB14" s="689"/>
      <c r="AC14" s="689"/>
      <c r="AD14" s="690" t="s">
        <v>235</v>
      </c>
      <c r="AE14" s="690"/>
      <c r="AF14" s="690"/>
      <c r="AG14" s="690"/>
      <c r="AH14" s="690"/>
      <c r="AI14" s="690"/>
      <c r="AJ14" s="690"/>
      <c r="AK14" s="690"/>
      <c r="AL14" s="691" t="s">
        <v>259</v>
      </c>
      <c r="AM14" s="692"/>
      <c r="AN14" s="692"/>
      <c r="AO14" s="693"/>
      <c r="AP14" s="683" t="s">
        <v>260</v>
      </c>
      <c r="AQ14" s="684"/>
      <c r="AR14" s="684"/>
      <c r="AS14" s="684"/>
      <c r="AT14" s="684"/>
      <c r="AU14" s="684"/>
      <c r="AV14" s="684"/>
      <c r="AW14" s="684"/>
      <c r="AX14" s="684"/>
      <c r="AY14" s="684"/>
      <c r="AZ14" s="684"/>
      <c r="BA14" s="684"/>
      <c r="BB14" s="684"/>
      <c r="BC14" s="684"/>
      <c r="BD14" s="684"/>
      <c r="BE14" s="684"/>
      <c r="BF14" s="685"/>
      <c r="BG14" s="686">
        <v>175164</v>
      </c>
      <c r="BH14" s="687"/>
      <c r="BI14" s="687"/>
      <c r="BJ14" s="687"/>
      <c r="BK14" s="687"/>
      <c r="BL14" s="687"/>
      <c r="BM14" s="687"/>
      <c r="BN14" s="688"/>
      <c r="BO14" s="689">
        <v>1.5</v>
      </c>
      <c r="BP14" s="689"/>
      <c r="BQ14" s="689"/>
      <c r="BR14" s="689"/>
      <c r="BS14" s="695" t="s">
        <v>259</v>
      </c>
      <c r="BT14" s="687"/>
      <c r="BU14" s="687"/>
      <c r="BV14" s="687"/>
      <c r="BW14" s="687"/>
      <c r="BX14" s="687"/>
      <c r="BY14" s="687"/>
      <c r="BZ14" s="687"/>
      <c r="CA14" s="687"/>
      <c r="CB14" s="696"/>
      <c r="CD14" s="701" t="s">
        <v>261</v>
      </c>
      <c r="CE14" s="702"/>
      <c r="CF14" s="702"/>
      <c r="CG14" s="702"/>
      <c r="CH14" s="702"/>
      <c r="CI14" s="702"/>
      <c r="CJ14" s="702"/>
      <c r="CK14" s="702"/>
      <c r="CL14" s="702"/>
      <c r="CM14" s="702"/>
      <c r="CN14" s="702"/>
      <c r="CO14" s="702"/>
      <c r="CP14" s="702"/>
      <c r="CQ14" s="703"/>
      <c r="CR14" s="686">
        <v>971502</v>
      </c>
      <c r="CS14" s="687"/>
      <c r="CT14" s="687"/>
      <c r="CU14" s="687"/>
      <c r="CV14" s="687"/>
      <c r="CW14" s="687"/>
      <c r="CX14" s="687"/>
      <c r="CY14" s="688"/>
      <c r="CZ14" s="689">
        <v>2.6</v>
      </c>
      <c r="DA14" s="689"/>
      <c r="DB14" s="689"/>
      <c r="DC14" s="689"/>
      <c r="DD14" s="695">
        <v>215548</v>
      </c>
      <c r="DE14" s="687"/>
      <c r="DF14" s="687"/>
      <c r="DG14" s="687"/>
      <c r="DH14" s="687"/>
      <c r="DI14" s="687"/>
      <c r="DJ14" s="687"/>
      <c r="DK14" s="687"/>
      <c r="DL14" s="687"/>
      <c r="DM14" s="687"/>
      <c r="DN14" s="687"/>
      <c r="DO14" s="687"/>
      <c r="DP14" s="688"/>
      <c r="DQ14" s="695">
        <v>855573</v>
      </c>
      <c r="DR14" s="687"/>
      <c r="DS14" s="687"/>
      <c r="DT14" s="687"/>
      <c r="DU14" s="687"/>
      <c r="DV14" s="687"/>
      <c r="DW14" s="687"/>
      <c r="DX14" s="687"/>
      <c r="DY14" s="687"/>
      <c r="DZ14" s="687"/>
      <c r="EA14" s="687"/>
      <c r="EB14" s="687"/>
      <c r="EC14" s="696"/>
    </row>
    <row r="15" spans="2:143" ht="11.25" customHeight="1" x14ac:dyDescent="0.15">
      <c r="B15" s="683" t="s">
        <v>262</v>
      </c>
      <c r="C15" s="684"/>
      <c r="D15" s="684"/>
      <c r="E15" s="684"/>
      <c r="F15" s="684"/>
      <c r="G15" s="684"/>
      <c r="H15" s="684"/>
      <c r="I15" s="684"/>
      <c r="J15" s="684"/>
      <c r="K15" s="684"/>
      <c r="L15" s="684"/>
      <c r="M15" s="684"/>
      <c r="N15" s="684"/>
      <c r="O15" s="684"/>
      <c r="P15" s="684"/>
      <c r="Q15" s="685"/>
      <c r="R15" s="686" t="s">
        <v>235</v>
      </c>
      <c r="S15" s="687"/>
      <c r="T15" s="687"/>
      <c r="U15" s="687"/>
      <c r="V15" s="687"/>
      <c r="W15" s="687"/>
      <c r="X15" s="687"/>
      <c r="Y15" s="688"/>
      <c r="Z15" s="689" t="s">
        <v>185</v>
      </c>
      <c r="AA15" s="689"/>
      <c r="AB15" s="689"/>
      <c r="AC15" s="689"/>
      <c r="AD15" s="690" t="s">
        <v>185</v>
      </c>
      <c r="AE15" s="690"/>
      <c r="AF15" s="690"/>
      <c r="AG15" s="690"/>
      <c r="AH15" s="690"/>
      <c r="AI15" s="690"/>
      <c r="AJ15" s="690"/>
      <c r="AK15" s="690"/>
      <c r="AL15" s="691" t="s">
        <v>235</v>
      </c>
      <c r="AM15" s="692"/>
      <c r="AN15" s="692"/>
      <c r="AO15" s="693"/>
      <c r="AP15" s="683" t="s">
        <v>263</v>
      </c>
      <c r="AQ15" s="684"/>
      <c r="AR15" s="684"/>
      <c r="AS15" s="684"/>
      <c r="AT15" s="684"/>
      <c r="AU15" s="684"/>
      <c r="AV15" s="684"/>
      <c r="AW15" s="684"/>
      <c r="AX15" s="684"/>
      <c r="AY15" s="684"/>
      <c r="AZ15" s="684"/>
      <c r="BA15" s="684"/>
      <c r="BB15" s="684"/>
      <c r="BC15" s="684"/>
      <c r="BD15" s="684"/>
      <c r="BE15" s="684"/>
      <c r="BF15" s="685"/>
      <c r="BG15" s="686">
        <v>377705</v>
      </c>
      <c r="BH15" s="687"/>
      <c r="BI15" s="687"/>
      <c r="BJ15" s="687"/>
      <c r="BK15" s="687"/>
      <c r="BL15" s="687"/>
      <c r="BM15" s="687"/>
      <c r="BN15" s="688"/>
      <c r="BO15" s="689">
        <v>3.2</v>
      </c>
      <c r="BP15" s="689"/>
      <c r="BQ15" s="689"/>
      <c r="BR15" s="689"/>
      <c r="BS15" s="695" t="s">
        <v>235</v>
      </c>
      <c r="BT15" s="687"/>
      <c r="BU15" s="687"/>
      <c r="BV15" s="687"/>
      <c r="BW15" s="687"/>
      <c r="BX15" s="687"/>
      <c r="BY15" s="687"/>
      <c r="BZ15" s="687"/>
      <c r="CA15" s="687"/>
      <c r="CB15" s="696"/>
      <c r="CD15" s="701" t="s">
        <v>264</v>
      </c>
      <c r="CE15" s="702"/>
      <c r="CF15" s="702"/>
      <c r="CG15" s="702"/>
      <c r="CH15" s="702"/>
      <c r="CI15" s="702"/>
      <c r="CJ15" s="702"/>
      <c r="CK15" s="702"/>
      <c r="CL15" s="702"/>
      <c r="CM15" s="702"/>
      <c r="CN15" s="702"/>
      <c r="CO15" s="702"/>
      <c r="CP15" s="702"/>
      <c r="CQ15" s="703"/>
      <c r="CR15" s="686">
        <v>3237225</v>
      </c>
      <c r="CS15" s="687"/>
      <c r="CT15" s="687"/>
      <c r="CU15" s="687"/>
      <c r="CV15" s="687"/>
      <c r="CW15" s="687"/>
      <c r="CX15" s="687"/>
      <c r="CY15" s="688"/>
      <c r="CZ15" s="689">
        <v>8.5</v>
      </c>
      <c r="DA15" s="689"/>
      <c r="DB15" s="689"/>
      <c r="DC15" s="689"/>
      <c r="DD15" s="695">
        <v>799869</v>
      </c>
      <c r="DE15" s="687"/>
      <c r="DF15" s="687"/>
      <c r="DG15" s="687"/>
      <c r="DH15" s="687"/>
      <c r="DI15" s="687"/>
      <c r="DJ15" s="687"/>
      <c r="DK15" s="687"/>
      <c r="DL15" s="687"/>
      <c r="DM15" s="687"/>
      <c r="DN15" s="687"/>
      <c r="DO15" s="687"/>
      <c r="DP15" s="688"/>
      <c r="DQ15" s="695">
        <v>1712587</v>
      </c>
      <c r="DR15" s="687"/>
      <c r="DS15" s="687"/>
      <c r="DT15" s="687"/>
      <c r="DU15" s="687"/>
      <c r="DV15" s="687"/>
      <c r="DW15" s="687"/>
      <c r="DX15" s="687"/>
      <c r="DY15" s="687"/>
      <c r="DZ15" s="687"/>
      <c r="EA15" s="687"/>
      <c r="EB15" s="687"/>
      <c r="EC15" s="696"/>
    </row>
    <row r="16" spans="2:143" ht="11.25" customHeight="1" x14ac:dyDescent="0.15">
      <c r="B16" s="683" t="s">
        <v>265</v>
      </c>
      <c r="C16" s="684"/>
      <c r="D16" s="684"/>
      <c r="E16" s="684"/>
      <c r="F16" s="684"/>
      <c r="G16" s="684"/>
      <c r="H16" s="684"/>
      <c r="I16" s="684"/>
      <c r="J16" s="684"/>
      <c r="K16" s="684"/>
      <c r="L16" s="684"/>
      <c r="M16" s="684"/>
      <c r="N16" s="684"/>
      <c r="O16" s="684"/>
      <c r="P16" s="684"/>
      <c r="Q16" s="685"/>
      <c r="R16" s="686">
        <v>39578</v>
      </c>
      <c r="S16" s="687"/>
      <c r="T16" s="687"/>
      <c r="U16" s="687"/>
      <c r="V16" s="687"/>
      <c r="W16" s="687"/>
      <c r="X16" s="687"/>
      <c r="Y16" s="688"/>
      <c r="Z16" s="689">
        <v>0.1</v>
      </c>
      <c r="AA16" s="689"/>
      <c r="AB16" s="689"/>
      <c r="AC16" s="689"/>
      <c r="AD16" s="690">
        <v>39578</v>
      </c>
      <c r="AE16" s="690"/>
      <c r="AF16" s="690"/>
      <c r="AG16" s="690"/>
      <c r="AH16" s="690"/>
      <c r="AI16" s="690"/>
      <c r="AJ16" s="690"/>
      <c r="AK16" s="690"/>
      <c r="AL16" s="691">
        <v>0.3</v>
      </c>
      <c r="AM16" s="692"/>
      <c r="AN16" s="692"/>
      <c r="AO16" s="693"/>
      <c r="AP16" s="683" t="s">
        <v>266</v>
      </c>
      <c r="AQ16" s="684"/>
      <c r="AR16" s="684"/>
      <c r="AS16" s="684"/>
      <c r="AT16" s="684"/>
      <c r="AU16" s="684"/>
      <c r="AV16" s="684"/>
      <c r="AW16" s="684"/>
      <c r="AX16" s="684"/>
      <c r="AY16" s="684"/>
      <c r="AZ16" s="684"/>
      <c r="BA16" s="684"/>
      <c r="BB16" s="684"/>
      <c r="BC16" s="684"/>
      <c r="BD16" s="684"/>
      <c r="BE16" s="684"/>
      <c r="BF16" s="685"/>
      <c r="BG16" s="686" t="s">
        <v>185</v>
      </c>
      <c r="BH16" s="687"/>
      <c r="BI16" s="687"/>
      <c r="BJ16" s="687"/>
      <c r="BK16" s="687"/>
      <c r="BL16" s="687"/>
      <c r="BM16" s="687"/>
      <c r="BN16" s="688"/>
      <c r="BO16" s="689" t="s">
        <v>185</v>
      </c>
      <c r="BP16" s="689"/>
      <c r="BQ16" s="689"/>
      <c r="BR16" s="689"/>
      <c r="BS16" s="695" t="s">
        <v>259</v>
      </c>
      <c r="BT16" s="687"/>
      <c r="BU16" s="687"/>
      <c r="BV16" s="687"/>
      <c r="BW16" s="687"/>
      <c r="BX16" s="687"/>
      <c r="BY16" s="687"/>
      <c r="BZ16" s="687"/>
      <c r="CA16" s="687"/>
      <c r="CB16" s="696"/>
      <c r="CD16" s="701" t="s">
        <v>267</v>
      </c>
      <c r="CE16" s="702"/>
      <c r="CF16" s="702"/>
      <c r="CG16" s="702"/>
      <c r="CH16" s="702"/>
      <c r="CI16" s="702"/>
      <c r="CJ16" s="702"/>
      <c r="CK16" s="702"/>
      <c r="CL16" s="702"/>
      <c r="CM16" s="702"/>
      <c r="CN16" s="702"/>
      <c r="CO16" s="702"/>
      <c r="CP16" s="702"/>
      <c r="CQ16" s="703"/>
      <c r="CR16" s="686" t="s">
        <v>235</v>
      </c>
      <c r="CS16" s="687"/>
      <c r="CT16" s="687"/>
      <c r="CU16" s="687"/>
      <c r="CV16" s="687"/>
      <c r="CW16" s="687"/>
      <c r="CX16" s="687"/>
      <c r="CY16" s="688"/>
      <c r="CZ16" s="689" t="s">
        <v>185</v>
      </c>
      <c r="DA16" s="689"/>
      <c r="DB16" s="689"/>
      <c r="DC16" s="689"/>
      <c r="DD16" s="695" t="s">
        <v>185</v>
      </c>
      <c r="DE16" s="687"/>
      <c r="DF16" s="687"/>
      <c r="DG16" s="687"/>
      <c r="DH16" s="687"/>
      <c r="DI16" s="687"/>
      <c r="DJ16" s="687"/>
      <c r="DK16" s="687"/>
      <c r="DL16" s="687"/>
      <c r="DM16" s="687"/>
      <c r="DN16" s="687"/>
      <c r="DO16" s="687"/>
      <c r="DP16" s="688"/>
      <c r="DQ16" s="695" t="s">
        <v>235</v>
      </c>
      <c r="DR16" s="687"/>
      <c r="DS16" s="687"/>
      <c r="DT16" s="687"/>
      <c r="DU16" s="687"/>
      <c r="DV16" s="687"/>
      <c r="DW16" s="687"/>
      <c r="DX16" s="687"/>
      <c r="DY16" s="687"/>
      <c r="DZ16" s="687"/>
      <c r="EA16" s="687"/>
      <c r="EB16" s="687"/>
      <c r="EC16" s="696"/>
    </row>
    <row r="17" spans="2:133" ht="11.25" customHeight="1" x14ac:dyDescent="0.15">
      <c r="B17" s="683" t="s">
        <v>268</v>
      </c>
      <c r="C17" s="684"/>
      <c r="D17" s="684"/>
      <c r="E17" s="684"/>
      <c r="F17" s="684"/>
      <c r="G17" s="684"/>
      <c r="H17" s="684"/>
      <c r="I17" s="684"/>
      <c r="J17" s="684"/>
      <c r="K17" s="684"/>
      <c r="L17" s="684"/>
      <c r="M17" s="684"/>
      <c r="N17" s="684"/>
      <c r="O17" s="684"/>
      <c r="P17" s="684"/>
      <c r="Q17" s="685"/>
      <c r="R17" s="686">
        <v>49324</v>
      </c>
      <c r="S17" s="687"/>
      <c r="T17" s="687"/>
      <c r="U17" s="687"/>
      <c r="V17" s="687"/>
      <c r="W17" s="687"/>
      <c r="X17" s="687"/>
      <c r="Y17" s="688"/>
      <c r="Z17" s="689">
        <v>0.1</v>
      </c>
      <c r="AA17" s="689"/>
      <c r="AB17" s="689"/>
      <c r="AC17" s="689"/>
      <c r="AD17" s="690">
        <v>49324</v>
      </c>
      <c r="AE17" s="690"/>
      <c r="AF17" s="690"/>
      <c r="AG17" s="690"/>
      <c r="AH17" s="690"/>
      <c r="AI17" s="690"/>
      <c r="AJ17" s="690"/>
      <c r="AK17" s="690"/>
      <c r="AL17" s="691">
        <v>0.4</v>
      </c>
      <c r="AM17" s="692"/>
      <c r="AN17" s="692"/>
      <c r="AO17" s="693"/>
      <c r="AP17" s="683" t="s">
        <v>269</v>
      </c>
      <c r="AQ17" s="684"/>
      <c r="AR17" s="684"/>
      <c r="AS17" s="684"/>
      <c r="AT17" s="684"/>
      <c r="AU17" s="684"/>
      <c r="AV17" s="684"/>
      <c r="AW17" s="684"/>
      <c r="AX17" s="684"/>
      <c r="AY17" s="684"/>
      <c r="AZ17" s="684"/>
      <c r="BA17" s="684"/>
      <c r="BB17" s="684"/>
      <c r="BC17" s="684"/>
      <c r="BD17" s="684"/>
      <c r="BE17" s="684"/>
      <c r="BF17" s="685"/>
      <c r="BG17" s="686" t="s">
        <v>235</v>
      </c>
      <c r="BH17" s="687"/>
      <c r="BI17" s="687"/>
      <c r="BJ17" s="687"/>
      <c r="BK17" s="687"/>
      <c r="BL17" s="687"/>
      <c r="BM17" s="687"/>
      <c r="BN17" s="688"/>
      <c r="BO17" s="689" t="s">
        <v>235</v>
      </c>
      <c r="BP17" s="689"/>
      <c r="BQ17" s="689"/>
      <c r="BR17" s="689"/>
      <c r="BS17" s="695" t="s">
        <v>235</v>
      </c>
      <c r="BT17" s="687"/>
      <c r="BU17" s="687"/>
      <c r="BV17" s="687"/>
      <c r="BW17" s="687"/>
      <c r="BX17" s="687"/>
      <c r="BY17" s="687"/>
      <c r="BZ17" s="687"/>
      <c r="CA17" s="687"/>
      <c r="CB17" s="696"/>
      <c r="CD17" s="701" t="s">
        <v>270</v>
      </c>
      <c r="CE17" s="702"/>
      <c r="CF17" s="702"/>
      <c r="CG17" s="702"/>
      <c r="CH17" s="702"/>
      <c r="CI17" s="702"/>
      <c r="CJ17" s="702"/>
      <c r="CK17" s="702"/>
      <c r="CL17" s="702"/>
      <c r="CM17" s="702"/>
      <c r="CN17" s="702"/>
      <c r="CO17" s="702"/>
      <c r="CP17" s="702"/>
      <c r="CQ17" s="703"/>
      <c r="CR17" s="686">
        <v>2069841</v>
      </c>
      <c r="CS17" s="687"/>
      <c r="CT17" s="687"/>
      <c r="CU17" s="687"/>
      <c r="CV17" s="687"/>
      <c r="CW17" s="687"/>
      <c r="CX17" s="687"/>
      <c r="CY17" s="688"/>
      <c r="CZ17" s="689">
        <v>5.5</v>
      </c>
      <c r="DA17" s="689"/>
      <c r="DB17" s="689"/>
      <c r="DC17" s="689"/>
      <c r="DD17" s="695" t="s">
        <v>185</v>
      </c>
      <c r="DE17" s="687"/>
      <c r="DF17" s="687"/>
      <c r="DG17" s="687"/>
      <c r="DH17" s="687"/>
      <c r="DI17" s="687"/>
      <c r="DJ17" s="687"/>
      <c r="DK17" s="687"/>
      <c r="DL17" s="687"/>
      <c r="DM17" s="687"/>
      <c r="DN17" s="687"/>
      <c r="DO17" s="687"/>
      <c r="DP17" s="688"/>
      <c r="DQ17" s="695">
        <v>2068056</v>
      </c>
      <c r="DR17" s="687"/>
      <c r="DS17" s="687"/>
      <c r="DT17" s="687"/>
      <c r="DU17" s="687"/>
      <c r="DV17" s="687"/>
      <c r="DW17" s="687"/>
      <c r="DX17" s="687"/>
      <c r="DY17" s="687"/>
      <c r="DZ17" s="687"/>
      <c r="EA17" s="687"/>
      <c r="EB17" s="687"/>
      <c r="EC17" s="696"/>
    </row>
    <row r="18" spans="2:133" ht="11.25" customHeight="1" x14ac:dyDescent="0.15">
      <c r="B18" s="683" t="s">
        <v>271</v>
      </c>
      <c r="C18" s="684"/>
      <c r="D18" s="684"/>
      <c r="E18" s="684"/>
      <c r="F18" s="684"/>
      <c r="G18" s="684"/>
      <c r="H18" s="684"/>
      <c r="I18" s="684"/>
      <c r="J18" s="684"/>
      <c r="K18" s="684"/>
      <c r="L18" s="684"/>
      <c r="M18" s="684"/>
      <c r="N18" s="684"/>
      <c r="O18" s="684"/>
      <c r="P18" s="684"/>
      <c r="Q18" s="685"/>
      <c r="R18" s="686">
        <v>102660</v>
      </c>
      <c r="S18" s="687"/>
      <c r="T18" s="687"/>
      <c r="U18" s="687"/>
      <c r="V18" s="687"/>
      <c r="W18" s="687"/>
      <c r="X18" s="687"/>
      <c r="Y18" s="688"/>
      <c r="Z18" s="689">
        <v>0.3</v>
      </c>
      <c r="AA18" s="689"/>
      <c r="AB18" s="689"/>
      <c r="AC18" s="689"/>
      <c r="AD18" s="690">
        <v>102660</v>
      </c>
      <c r="AE18" s="690"/>
      <c r="AF18" s="690"/>
      <c r="AG18" s="690"/>
      <c r="AH18" s="690"/>
      <c r="AI18" s="690"/>
      <c r="AJ18" s="690"/>
      <c r="AK18" s="690"/>
      <c r="AL18" s="691">
        <v>0.8</v>
      </c>
      <c r="AM18" s="692"/>
      <c r="AN18" s="692"/>
      <c r="AO18" s="693"/>
      <c r="AP18" s="683" t="s">
        <v>272</v>
      </c>
      <c r="AQ18" s="684"/>
      <c r="AR18" s="684"/>
      <c r="AS18" s="684"/>
      <c r="AT18" s="684"/>
      <c r="AU18" s="684"/>
      <c r="AV18" s="684"/>
      <c r="AW18" s="684"/>
      <c r="AX18" s="684"/>
      <c r="AY18" s="684"/>
      <c r="AZ18" s="684"/>
      <c r="BA18" s="684"/>
      <c r="BB18" s="684"/>
      <c r="BC18" s="684"/>
      <c r="BD18" s="684"/>
      <c r="BE18" s="684"/>
      <c r="BF18" s="685"/>
      <c r="BG18" s="686" t="s">
        <v>185</v>
      </c>
      <c r="BH18" s="687"/>
      <c r="BI18" s="687"/>
      <c r="BJ18" s="687"/>
      <c r="BK18" s="687"/>
      <c r="BL18" s="687"/>
      <c r="BM18" s="687"/>
      <c r="BN18" s="688"/>
      <c r="BO18" s="689" t="s">
        <v>185</v>
      </c>
      <c r="BP18" s="689"/>
      <c r="BQ18" s="689"/>
      <c r="BR18" s="689"/>
      <c r="BS18" s="695" t="s">
        <v>185</v>
      </c>
      <c r="BT18" s="687"/>
      <c r="BU18" s="687"/>
      <c r="BV18" s="687"/>
      <c r="BW18" s="687"/>
      <c r="BX18" s="687"/>
      <c r="BY18" s="687"/>
      <c r="BZ18" s="687"/>
      <c r="CA18" s="687"/>
      <c r="CB18" s="696"/>
      <c r="CD18" s="701" t="s">
        <v>273</v>
      </c>
      <c r="CE18" s="702"/>
      <c r="CF18" s="702"/>
      <c r="CG18" s="702"/>
      <c r="CH18" s="702"/>
      <c r="CI18" s="702"/>
      <c r="CJ18" s="702"/>
      <c r="CK18" s="702"/>
      <c r="CL18" s="702"/>
      <c r="CM18" s="702"/>
      <c r="CN18" s="702"/>
      <c r="CO18" s="702"/>
      <c r="CP18" s="702"/>
      <c r="CQ18" s="703"/>
      <c r="CR18" s="686">
        <v>388835</v>
      </c>
      <c r="CS18" s="687"/>
      <c r="CT18" s="687"/>
      <c r="CU18" s="687"/>
      <c r="CV18" s="687"/>
      <c r="CW18" s="687"/>
      <c r="CX18" s="687"/>
      <c r="CY18" s="688"/>
      <c r="CZ18" s="689">
        <v>1</v>
      </c>
      <c r="DA18" s="689"/>
      <c r="DB18" s="689"/>
      <c r="DC18" s="689"/>
      <c r="DD18" s="695">
        <v>388835</v>
      </c>
      <c r="DE18" s="687"/>
      <c r="DF18" s="687"/>
      <c r="DG18" s="687"/>
      <c r="DH18" s="687"/>
      <c r="DI18" s="687"/>
      <c r="DJ18" s="687"/>
      <c r="DK18" s="687"/>
      <c r="DL18" s="687"/>
      <c r="DM18" s="687"/>
      <c r="DN18" s="687"/>
      <c r="DO18" s="687"/>
      <c r="DP18" s="688"/>
      <c r="DQ18" s="695">
        <v>388835</v>
      </c>
      <c r="DR18" s="687"/>
      <c r="DS18" s="687"/>
      <c r="DT18" s="687"/>
      <c r="DU18" s="687"/>
      <c r="DV18" s="687"/>
      <c r="DW18" s="687"/>
      <c r="DX18" s="687"/>
      <c r="DY18" s="687"/>
      <c r="DZ18" s="687"/>
      <c r="EA18" s="687"/>
      <c r="EB18" s="687"/>
      <c r="EC18" s="696"/>
    </row>
    <row r="19" spans="2:133" ht="11.25" customHeight="1" x14ac:dyDescent="0.15">
      <c r="B19" s="683" t="s">
        <v>274</v>
      </c>
      <c r="C19" s="684"/>
      <c r="D19" s="684"/>
      <c r="E19" s="684"/>
      <c r="F19" s="684"/>
      <c r="G19" s="684"/>
      <c r="H19" s="684"/>
      <c r="I19" s="684"/>
      <c r="J19" s="684"/>
      <c r="K19" s="684"/>
      <c r="L19" s="684"/>
      <c r="M19" s="684"/>
      <c r="N19" s="684"/>
      <c r="O19" s="684"/>
      <c r="P19" s="684"/>
      <c r="Q19" s="685"/>
      <c r="R19" s="686">
        <v>79338</v>
      </c>
      <c r="S19" s="687"/>
      <c r="T19" s="687"/>
      <c r="U19" s="687"/>
      <c r="V19" s="687"/>
      <c r="W19" s="687"/>
      <c r="X19" s="687"/>
      <c r="Y19" s="688"/>
      <c r="Z19" s="689">
        <v>0.2</v>
      </c>
      <c r="AA19" s="689"/>
      <c r="AB19" s="689"/>
      <c r="AC19" s="689"/>
      <c r="AD19" s="690">
        <v>79338</v>
      </c>
      <c r="AE19" s="690"/>
      <c r="AF19" s="690"/>
      <c r="AG19" s="690"/>
      <c r="AH19" s="690"/>
      <c r="AI19" s="690"/>
      <c r="AJ19" s="690"/>
      <c r="AK19" s="690"/>
      <c r="AL19" s="691">
        <v>0.6</v>
      </c>
      <c r="AM19" s="692"/>
      <c r="AN19" s="692"/>
      <c r="AO19" s="693"/>
      <c r="AP19" s="683" t="s">
        <v>275</v>
      </c>
      <c r="AQ19" s="684"/>
      <c r="AR19" s="684"/>
      <c r="AS19" s="684"/>
      <c r="AT19" s="684"/>
      <c r="AU19" s="684"/>
      <c r="AV19" s="684"/>
      <c r="AW19" s="684"/>
      <c r="AX19" s="684"/>
      <c r="AY19" s="684"/>
      <c r="AZ19" s="684"/>
      <c r="BA19" s="684"/>
      <c r="BB19" s="684"/>
      <c r="BC19" s="684"/>
      <c r="BD19" s="684"/>
      <c r="BE19" s="684"/>
      <c r="BF19" s="685"/>
      <c r="BG19" s="686">
        <v>905257</v>
      </c>
      <c r="BH19" s="687"/>
      <c r="BI19" s="687"/>
      <c r="BJ19" s="687"/>
      <c r="BK19" s="687"/>
      <c r="BL19" s="687"/>
      <c r="BM19" s="687"/>
      <c r="BN19" s="688"/>
      <c r="BO19" s="689">
        <v>7.7</v>
      </c>
      <c r="BP19" s="689"/>
      <c r="BQ19" s="689"/>
      <c r="BR19" s="689"/>
      <c r="BS19" s="695" t="s">
        <v>259</v>
      </c>
      <c r="BT19" s="687"/>
      <c r="BU19" s="687"/>
      <c r="BV19" s="687"/>
      <c r="BW19" s="687"/>
      <c r="BX19" s="687"/>
      <c r="BY19" s="687"/>
      <c r="BZ19" s="687"/>
      <c r="CA19" s="687"/>
      <c r="CB19" s="696"/>
      <c r="CD19" s="701" t="s">
        <v>276</v>
      </c>
      <c r="CE19" s="702"/>
      <c r="CF19" s="702"/>
      <c r="CG19" s="702"/>
      <c r="CH19" s="702"/>
      <c r="CI19" s="702"/>
      <c r="CJ19" s="702"/>
      <c r="CK19" s="702"/>
      <c r="CL19" s="702"/>
      <c r="CM19" s="702"/>
      <c r="CN19" s="702"/>
      <c r="CO19" s="702"/>
      <c r="CP19" s="702"/>
      <c r="CQ19" s="703"/>
      <c r="CR19" s="686" t="s">
        <v>259</v>
      </c>
      <c r="CS19" s="687"/>
      <c r="CT19" s="687"/>
      <c r="CU19" s="687"/>
      <c r="CV19" s="687"/>
      <c r="CW19" s="687"/>
      <c r="CX19" s="687"/>
      <c r="CY19" s="688"/>
      <c r="CZ19" s="689" t="s">
        <v>185</v>
      </c>
      <c r="DA19" s="689"/>
      <c r="DB19" s="689"/>
      <c r="DC19" s="689"/>
      <c r="DD19" s="695" t="s">
        <v>185</v>
      </c>
      <c r="DE19" s="687"/>
      <c r="DF19" s="687"/>
      <c r="DG19" s="687"/>
      <c r="DH19" s="687"/>
      <c r="DI19" s="687"/>
      <c r="DJ19" s="687"/>
      <c r="DK19" s="687"/>
      <c r="DL19" s="687"/>
      <c r="DM19" s="687"/>
      <c r="DN19" s="687"/>
      <c r="DO19" s="687"/>
      <c r="DP19" s="688"/>
      <c r="DQ19" s="695" t="s">
        <v>235</v>
      </c>
      <c r="DR19" s="687"/>
      <c r="DS19" s="687"/>
      <c r="DT19" s="687"/>
      <c r="DU19" s="687"/>
      <c r="DV19" s="687"/>
      <c r="DW19" s="687"/>
      <c r="DX19" s="687"/>
      <c r="DY19" s="687"/>
      <c r="DZ19" s="687"/>
      <c r="EA19" s="687"/>
      <c r="EB19" s="687"/>
      <c r="EC19" s="696"/>
    </row>
    <row r="20" spans="2:133" ht="11.25" customHeight="1" x14ac:dyDescent="0.15">
      <c r="B20" s="683" t="s">
        <v>277</v>
      </c>
      <c r="C20" s="684"/>
      <c r="D20" s="684"/>
      <c r="E20" s="684"/>
      <c r="F20" s="684"/>
      <c r="G20" s="684"/>
      <c r="H20" s="684"/>
      <c r="I20" s="684"/>
      <c r="J20" s="684"/>
      <c r="K20" s="684"/>
      <c r="L20" s="684"/>
      <c r="M20" s="684"/>
      <c r="N20" s="684"/>
      <c r="O20" s="684"/>
      <c r="P20" s="684"/>
      <c r="Q20" s="685"/>
      <c r="R20" s="686">
        <v>18745</v>
      </c>
      <c r="S20" s="687"/>
      <c r="T20" s="687"/>
      <c r="U20" s="687"/>
      <c r="V20" s="687"/>
      <c r="W20" s="687"/>
      <c r="X20" s="687"/>
      <c r="Y20" s="688"/>
      <c r="Z20" s="689">
        <v>0</v>
      </c>
      <c r="AA20" s="689"/>
      <c r="AB20" s="689"/>
      <c r="AC20" s="689"/>
      <c r="AD20" s="690">
        <v>18745</v>
      </c>
      <c r="AE20" s="690"/>
      <c r="AF20" s="690"/>
      <c r="AG20" s="690"/>
      <c r="AH20" s="690"/>
      <c r="AI20" s="690"/>
      <c r="AJ20" s="690"/>
      <c r="AK20" s="690"/>
      <c r="AL20" s="691">
        <v>0.1</v>
      </c>
      <c r="AM20" s="692"/>
      <c r="AN20" s="692"/>
      <c r="AO20" s="693"/>
      <c r="AP20" s="683" t="s">
        <v>278</v>
      </c>
      <c r="AQ20" s="684"/>
      <c r="AR20" s="684"/>
      <c r="AS20" s="684"/>
      <c r="AT20" s="684"/>
      <c r="AU20" s="684"/>
      <c r="AV20" s="684"/>
      <c r="AW20" s="684"/>
      <c r="AX20" s="684"/>
      <c r="AY20" s="684"/>
      <c r="AZ20" s="684"/>
      <c r="BA20" s="684"/>
      <c r="BB20" s="684"/>
      <c r="BC20" s="684"/>
      <c r="BD20" s="684"/>
      <c r="BE20" s="684"/>
      <c r="BF20" s="685"/>
      <c r="BG20" s="686">
        <v>905257</v>
      </c>
      <c r="BH20" s="687"/>
      <c r="BI20" s="687"/>
      <c r="BJ20" s="687"/>
      <c r="BK20" s="687"/>
      <c r="BL20" s="687"/>
      <c r="BM20" s="687"/>
      <c r="BN20" s="688"/>
      <c r="BO20" s="689">
        <v>7.7</v>
      </c>
      <c r="BP20" s="689"/>
      <c r="BQ20" s="689"/>
      <c r="BR20" s="689"/>
      <c r="BS20" s="695" t="s">
        <v>185</v>
      </c>
      <c r="BT20" s="687"/>
      <c r="BU20" s="687"/>
      <c r="BV20" s="687"/>
      <c r="BW20" s="687"/>
      <c r="BX20" s="687"/>
      <c r="BY20" s="687"/>
      <c r="BZ20" s="687"/>
      <c r="CA20" s="687"/>
      <c r="CB20" s="696"/>
      <c r="CD20" s="701" t="s">
        <v>279</v>
      </c>
      <c r="CE20" s="702"/>
      <c r="CF20" s="702"/>
      <c r="CG20" s="702"/>
      <c r="CH20" s="702"/>
      <c r="CI20" s="702"/>
      <c r="CJ20" s="702"/>
      <c r="CK20" s="702"/>
      <c r="CL20" s="702"/>
      <c r="CM20" s="702"/>
      <c r="CN20" s="702"/>
      <c r="CO20" s="702"/>
      <c r="CP20" s="702"/>
      <c r="CQ20" s="703"/>
      <c r="CR20" s="686">
        <v>37923488</v>
      </c>
      <c r="CS20" s="687"/>
      <c r="CT20" s="687"/>
      <c r="CU20" s="687"/>
      <c r="CV20" s="687"/>
      <c r="CW20" s="687"/>
      <c r="CX20" s="687"/>
      <c r="CY20" s="688"/>
      <c r="CZ20" s="689">
        <v>100</v>
      </c>
      <c r="DA20" s="689"/>
      <c r="DB20" s="689"/>
      <c r="DC20" s="689"/>
      <c r="DD20" s="695">
        <v>9181440</v>
      </c>
      <c r="DE20" s="687"/>
      <c r="DF20" s="687"/>
      <c r="DG20" s="687"/>
      <c r="DH20" s="687"/>
      <c r="DI20" s="687"/>
      <c r="DJ20" s="687"/>
      <c r="DK20" s="687"/>
      <c r="DL20" s="687"/>
      <c r="DM20" s="687"/>
      <c r="DN20" s="687"/>
      <c r="DO20" s="687"/>
      <c r="DP20" s="688"/>
      <c r="DQ20" s="695">
        <v>17984441</v>
      </c>
      <c r="DR20" s="687"/>
      <c r="DS20" s="687"/>
      <c r="DT20" s="687"/>
      <c r="DU20" s="687"/>
      <c r="DV20" s="687"/>
      <c r="DW20" s="687"/>
      <c r="DX20" s="687"/>
      <c r="DY20" s="687"/>
      <c r="DZ20" s="687"/>
      <c r="EA20" s="687"/>
      <c r="EB20" s="687"/>
      <c r="EC20" s="696"/>
    </row>
    <row r="21" spans="2:133" ht="11.25" customHeight="1" x14ac:dyDescent="0.15">
      <c r="B21" s="683" t="s">
        <v>280</v>
      </c>
      <c r="C21" s="684"/>
      <c r="D21" s="684"/>
      <c r="E21" s="684"/>
      <c r="F21" s="684"/>
      <c r="G21" s="684"/>
      <c r="H21" s="684"/>
      <c r="I21" s="684"/>
      <c r="J21" s="684"/>
      <c r="K21" s="684"/>
      <c r="L21" s="684"/>
      <c r="M21" s="684"/>
      <c r="N21" s="684"/>
      <c r="O21" s="684"/>
      <c r="P21" s="684"/>
      <c r="Q21" s="685"/>
      <c r="R21" s="686">
        <v>4577</v>
      </c>
      <c r="S21" s="687"/>
      <c r="T21" s="687"/>
      <c r="U21" s="687"/>
      <c r="V21" s="687"/>
      <c r="W21" s="687"/>
      <c r="X21" s="687"/>
      <c r="Y21" s="688"/>
      <c r="Z21" s="689">
        <v>0</v>
      </c>
      <c r="AA21" s="689"/>
      <c r="AB21" s="689"/>
      <c r="AC21" s="689"/>
      <c r="AD21" s="690">
        <v>4577</v>
      </c>
      <c r="AE21" s="690"/>
      <c r="AF21" s="690"/>
      <c r="AG21" s="690"/>
      <c r="AH21" s="690"/>
      <c r="AI21" s="690"/>
      <c r="AJ21" s="690"/>
      <c r="AK21" s="690"/>
      <c r="AL21" s="691">
        <v>0</v>
      </c>
      <c r="AM21" s="692"/>
      <c r="AN21" s="692"/>
      <c r="AO21" s="693"/>
      <c r="AP21" s="705" t="s">
        <v>281</v>
      </c>
      <c r="AQ21" s="706"/>
      <c r="AR21" s="706"/>
      <c r="AS21" s="706"/>
      <c r="AT21" s="706"/>
      <c r="AU21" s="706"/>
      <c r="AV21" s="706"/>
      <c r="AW21" s="706"/>
      <c r="AX21" s="706"/>
      <c r="AY21" s="706"/>
      <c r="AZ21" s="706"/>
      <c r="BA21" s="706"/>
      <c r="BB21" s="706"/>
      <c r="BC21" s="706"/>
      <c r="BD21" s="706"/>
      <c r="BE21" s="706"/>
      <c r="BF21" s="707"/>
      <c r="BG21" s="686" t="s">
        <v>185</v>
      </c>
      <c r="BH21" s="687"/>
      <c r="BI21" s="687"/>
      <c r="BJ21" s="687"/>
      <c r="BK21" s="687"/>
      <c r="BL21" s="687"/>
      <c r="BM21" s="687"/>
      <c r="BN21" s="688"/>
      <c r="BO21" s="689" t="s">
        <v>235</v>
      </c>
      <c r="BP21" s="689"/>
      <c r="BQ21" s="689"/>
      <c r="BR21" s="689"/>
      <c r="BS21" s="695" t="s">
        <v>235</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15">
      <c r="B22" s="683" t="s">
        <v>282</v>
      </c>
      <c r="C22" s="684"/>
      <c r="D22" s="684"/>
      <c r="E22" s="684"/>
      <c r="F22" s="684"/>
      <c r="G22" s="684"/>
      <c r="H22" s="684"/>
      <c r="I22" s="684"/>
      <c r="J22" s="684"/>
      <c r="K22" s="684"/>
      <c r="L22" s="684"/>
      <c r="M22" s="684"/>
      <c r="N22" s="684"/>
      <c r="O22" s="684"/>
      <c r="P22" s="684"/>
      <c r="Q22" s="685"/>
      <c r="R22" s="686">
        <v>253885</v>
      </c>
      <c r="S22" s="687"/>
      <c r="T22" s="687"/>
      <c r="U22" s="687"/>
      <c r="V22" s="687"/>
      <c r="W22" s="687"/>
      <c r="X22" s="687"/>
      <c r="Y22" s="688"/>
      <c r="Z22" s="689">
        <v>0.6</v>
      </c>
      <c r="AA22" s="689"/>
      <c r="AB22" s="689"/>
      <c r="AC22" s="689"/>
      <c r="AD22" s="690">
        <v>227071</v>
      </c>
      <c r="AE22" s="690"/>
      <c r="AF22" s="690"/>
      <c r="AG22" s="690"/>
      <c r="AH22" s="690"/>
      <c r="AI22" s="690"/>
      <c r="AJ22" s="690"/>
      <c r="AK22" s="690"/>
      <c r="AL22" s="691">
        <v>1.7</v>
      </c>
      <c r="AM22" s="692"/>
      <c r="AN22" s="692"/>
      <c r="AO22" s="693"/>
      <c r="AP22" s="705" t="s">
        <v>283</v>
      </c>
      <c r="AQ22" s="706"/>
      <c r="AR22" s="706"/>
      <c r="AS22" s="706"/>
      <c r="AT22" s="706"/>
      <c r="AU22" s="706"/>
      <c r="AV22" s="706"/>
      <c r="AW22" s="706"/>
      <c r="AX22" s="706"/>
      <c r="AY22" s="706"/>
      <c r="AZ22" s="706"/>
      <c r="BA22" s="706"/>
      <c r="BB22" s="706"/>
      <c r="BC22" s="706"/>
      <c r="BD22" s="706"/>
      <c r="BE22" s="706"/>
      <c r="BF22" s="707"/>
      <c r="BG22" s="686" t="s">
        <v>185</v>
      </c>
      <c r="BH22" s="687"/>
      <c r="BI22" s="687"/>
      <c r="BJ22" s="687"/>
      <c r="BK22" s="687"/>
      <c r="BL22" s="687"/>
      <c r="BM22" s="687"/>
      <c r="BN22" s="688"/>
      <c r="BO22" s="689" t="s">
        <v>235</v>
      </c>
      <c r="BP22" s="689"/>
      <c r="BQ22" s="689"/>
      <c r="BR22" s="689"/>
      <c r="BS22" s="695" t="s">
        <v>235</v>
      </c>
      <c r="BT22" s="687"/>
      <c r="BU22" s="687"/>
      <c r="BV22" s="687"/>
      <c r="BW22" s="687"/>
      <c r="BX22" s="687"/>
      <c r="BY22" s="687"/>
      <c r="BZ22" s="687"/>
      <c r="CA22" s="687"/>
      <c r="CB22" s="696"/>
      <c r="CD22" s="668" t="s">
        <v>284</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15">
      <c r="B23" s="683" t="s">
        <v>285</v>
      </c>
      <c r="C23" s="684"/>
      <c r="D23" s="684"/>
      <c r="E23" s="684"/>
      <c r="F23" s="684"/>
      <c r="G23" s="684"/>
      <c r="H23" s="684"/>
      <c r="I23" s="684"/>
      <c r="J23" s="684"/>
      <c r="K23" s="684"/>
      <c r="L23" s="684"/>
      <c r="M23" s="684"/>
      <c r="N23" s="684"/>
      <c r="O23" s="684"/>
      <c r="P23" s="684"/>
      <c r="Q23" s="685"/>
      <c r="R23" s="686">
        <v>227071</v>
      </c>
      <c r="S23" s="687"/>
      <c r="T23" s="687"/>
      <c r="U23" s="687"/>
      <c r="V23" s="687"/>
      <c r="W23" s="687"/>
      <c r="X23" s="687"/>
      <c r="Y23" s="688"/>
      <c r="Z23" s="689">
        <v>0.6</v>
      </c>
      <c r="AA23" s="689"/>
      <c r="AB23" s="689"/>
      <c r="AC23" s="689"/>
      <c r="AD23" s="690">
        <v>227071</v>
      </c>
      <c r="AE23" s="690"/>
      <c r="AF23" s="690"/>
      <c r="AG23" s="690"/>
      <c r="AH23" s="690"/>
      <c r="AI23" s="690"/>
      <c r="AJ23" s="690"/>
      <c r="AK23" s="690"/>
      <c r="AL23" s="691">
        <v>1.7</v>
      </c>
      <c r="AM23" s="692"/>
      <c r="AN23" s="692"/>
      <c r="AO23" s="693"/>
      <c r="AP23" s="705" t="s">
        <v>286</v>
      </c>
      <c r="AQ23" s="706"/>
      <c r="AR23" s="706"/>
      <c r="AS23" s="706"/>
      <c r="AT23" s="706"/>
      <c r="AU23" s="706"/>
      <c r="AV23" s="706"/>
      <c r="AW23" s="706"/>
      <c r="AX23" s="706"/>
      <c r="AY23" s="706"/>
      <c r="AZ23" s="706"/>
      <c r="BA23" s="706"/>
      <c r="BB23" s="706"/>
      <c r="BC23" s="706"/>
      <c r="BD23" s="706"/>
      <c r="BE23" s="706"/>
      <c r="BF23" s="707"/>
      <c r="BG23" s="686">
        <v>905257</v>
      </c>
      <c r="BH23" s="687"/>
      <c r="BI23" s="687"/>
      <c r="BJ23" s="687"/>
      <c r="BK23" s="687"/>
      <c r="BL23" s="687"/>
      <c r="BM23" s="687"/>
      <c r="BN23" s="688"/>
      <c r="BO23" s="689">
        <v>7.7</v>
      </c>
      <c r="BP23" s="689"/>
      <c r="BQ23" s="689"/>
      <c r="BR23" s="689"/>
      <c r="BS23" s="695" t="s">
        <v>185</v>
      </c>
      <c r="BT23" s="687"/>
      <c r="BU23" s="687"/>
      <c r="BV23" s="687"/>
      <c r="BW23" s="687"/>
      <c r="BX23" s="687"/>
      <c r="BY23" s="687"/>
      <c r="BZ23" s="687"/>
      <c r="CA23" s="687"/>
      <c r="CB23" s="696"/>
      <c r="CD23" s="668" t="s">
        <v>224</v>
      </c>
      <c r="CE23" s="669"/>
      <c r="CF23" s="669"/>
      <c r="CG23" s="669"/>
      <c r="CH23" s="669"/>
      <c r="CI23" s="669"/>
      <c r="CJ23" s="669"/>
      <c r="CK23" s="669"/>
      <c r="CL23" s="669"/>
      <c r="CM23" s="669"/>
      <c r="CN23" s="669"/>
      <c r="CO23" s="669"/>
      <c r="CP23" s="669"/>
      <c r="CQ23" s="670"/>
      <c r="CR23" s="668" t="s">
        <v>287</v>
      </c>
      <c r="CS23" s="669"/>
      <c r="CT23" s="669"/>
      <c r="CU23" s="669"/>
      <c r="CV23" s="669"/>
      <c r="CW23" s="669"/>
      <c r="CX23" s="669"/>
      <c r="CY23" s="670"/>
      <c r="CZ23" s="668" t="s">
        <v>288</v>
      </c>
      <c r="DA23" s="669"/>
      <c r="DB23" s="669"/>
      <c r="DC23" s="670"/>
      <c r="DD23" s="668" t="s">
        <v>289</v>
      </c>
      <c r="DE23" s="669"/>
      <c r="DF23" s="669"/>
      <c r="DG23" s="669"/>
      <c r="DH23" s="669"/>
      <c r="DI23" s="669"/>
      <c r="DJ23" s="669"/>
      <c r="DK23" s="670"/>
      <c r="DL23" s="717" t="s">
        <v>290</v>
      </c>
      <c r="DM23" s="718"/>
      <c r="DN23" s="718"/>
      <c r="DO23" s="718"/>
      <c r="DP23" s="718"/>
      <c r="DQ23" s="718"/>
      <c r="DR23" s="718"/>
      <c r="DS23" s="718"/>
      <c r="DT23" s="718"/>
      <c r="DU23" s="718"/>
      <c r="DV23" s="719"/>
      <c r="DW23" s="668" t="s">
        <v>291</v>
      </c>
      <c r="DX23" s="669"/>
      <c r="DY23" s="669"/>
      <c r="DZ23" s="669"/>
      <c r="EA23" s="669"/>
      <c r="EB23" s="669"/>
      <c r="EC23" s="670"/>
    </row>
    <row r="24" spans="2:133" ht="11.25" customHeight="1" x14ac:dyDescent="0.15">
      <c r="B24" s="683" t="s">
        <v>292</v>
      </c>
      <c r="C24" s="684"/>
      <c r="D24" s="684"/>
      <c r="E24" s="684"/>
      <c r="F24" s="684"/>
      <c r="G24" s="684"/>
      <c r="H24" s="684"/>
      <c r="I24" s="684"/>
      <c r="J24" s="684"/>
      <c r="K24" s="684"/>
      <c r="L24" s="684"/>
      <c r="M24" s="684"/>
      <c r="N24" s="684"/>
      <c r="O24" s="684"/>
      <c r="P24" s="684"/>
      <c r="Q24" s="685"/>
      <c r="R24" s="686">
        <v>26814</v>
      </c>
      <c r="S24" s="687"/>
      <c r="T24" s="687"/>
      <c r="U24" s="687"/>
      <c r="V24" s="687"/>
      <c r="W24" s="687"/>
      <c r="X24" s="687"/>
      <c r="Y24" s="688"/>
      <c r="Z24" s="689">
        <v>0.1</v>
      </c>
      <c r="AA24" s="689"/>
      <c r="AB24" s="689"/>
      <c r="AC24" s="689"/>
      <c r="AD24" s="690" t="s">
        <v>235</v>
      </c>
      <c r="AE24" s="690"/>
      <c r="AF24" s="690"/>
      <c r="AG24" s="690"/>
      <c r="AH24" s="690"/>
      <c r="AI24" s="690"/>
      <c r="AJ24" s="690"/>
      <c r="AK24" s="690"/>
      <c r="AL24" s="691" t="s">
        <v>185</v>
      </c>
      <c r="AM24" s="692"/>
      <c r="AN24" s="692"/>
      <c r="AO24" s="693"/>
      <c r="AP24" s="705" t="s">
        <v>293</v>
      </c>
      <c r="AQ24" s="706"/>
      <c r="AR24" s="706"/>
      <c r="AS24" s="706"/>
      <c r="AT24" s="706"/>
      <c r="AU24" s="706"/>
      <c r="AV24" s="706"/>
      <c r="AW24" s="706"/>
      <c r="AX24" s="706"/>
      <c r="AY24" s="706"/>
      <c r="AZ24" s="706"/>
      <c r="BA24" s="706"/>
      <c r="BB24" s="706"/>
      <c r="BC24" s="706"/>
      <c r="BD24" s="706"/>
      <c r="BE24" s="706"/>
      <c r="BF24" s="707"/>
      <c r="BG24" s="686" t="s">
        <v>185</v>
      </c>
      <c r="BH24" s="687"/>
      <c r="BI24" s="687"/>
      <c r="BJ24" s="687"/>
      <c r="BK24" s="687"/>
      <c r="BL24" s="687"/>
      <c r="BM24" s="687"/>
      <c r="BN24" s="688"/>
      <c r="BO24" s="689" t="s">
        <v>185</v>
      </c>
      <c r="BP24" s="689"/>
      <c r="BQ24" s="689"/>
      <c r="BR24" s="689"/>
      <c r="BS24" s="695" t="s">
        <v>185</v>
      </c>
      <c r="BT24" s="687"/>
      <c r="BU24" s="687"/>
      <c r="BV24" s="687"/>
      <c r="BW24" s="687"/>
      <c r="BX24" s="687"/>
      <c r="BY24" s="687"/>
      <c r="BZ24" s="687"/>
      <c r="CA24" s="687"/>
      <c r="CB24" s="696"/>
      <c r="CD24" s="697" t="s">
        <v>294</v>
      </c>
      <c r="CE24" s="698"/>
      <c r="CF24" s="698"/>
      <c r="CG24" s="698"/>
      <c r="CH24" s="698"/>
      <c r="CI24" s="698"/>
      <c r="CJ24" s="698"/>
      <c r="CK24" s="698"/>
      <c r="CL24" s="698"/>
      <c r="CM24" s="698"/>
      <c r="CN24" s="698"/>
      <c r="CO24" s="698"/>
      <c r="CP24" s="698"/>
      <c r="CQ24" s="699"/>
      <c r="CR24" s="675">
        <v>10364246</v>
      </c>
      <c r="CS24" s="676"/>
      <c r="CT24" s="676"/>
      <c r="CU24" s="676"/>
      <c r="CV24" s="676"/>
      <c r="CW24" s="676"/>
      <c r="CX24" s="676"/>
      <c r="CY24" s="677"/>
      <c r="CZ24" s="680">
        <v>27.3</v>
      </c>
      <c r="DA24" s="681"/>
      <c r="DB24" s="681"/>
      <c r="DC24" s="700"/>
      <c r="DD24" s="725">
        <v>6903889</v>
      </c>
      <c r="DE24" s="676"/>
      <c r="DF24" s="676"/>
      <c r="DG24" s="676"/>
      <c r="DH24" s="676"/>
      <c r="DI24" s="676"/>
      <c r="DJ24" s="676"/>
      <c r="DK24" s="677"/>
      <c r="DL24" s="725">
        <v>6872217</v>
      </c>
      <c r="DM24" s="676"/>
      <c r="DN24" s="676"/>
      <c r="DO24" s="676"/>
      <c r="DP24" s="676"/>
      <c r="DQ24" s="676"/>
      <c r="DR24" s="676"/>
      <c r="DS24" s="676"/>
      <c r="DT24" s="676"/>
      <c r="DU24" s="676"/>
      <c r="DV24" s="677"/>
      <c r="DW24" s="680">
        <v>47.6</v>
      </c>
      <c r="DX24" s="681"/>
      <c r="DY24" s="681"/>
      <c r="DZ24" s="681"/>
      <c r="EA24" s="681"/>
      <c r="EB24" s="681"/>
      <c r="EC24" s="682"/>
    </row>
    <row r="25" spans="2:133" ht="11.25" customHeight="1" x14ac:dyDescent="0.15">
      <c r="B25" s="683" t="s">
        <v>295</v>
      </c>
      <c r="C25" s="684"/>
      <c r="D25" s="684"/>
      <c r="E25" s="684"/>
      <c r="F25" s="684"/>
      <c r="G25" s="684"/>
      <c r="H25" s="684"/>
      <c r="I25" s="684"/>
      <c r="J25" s="684"/>
      <c r="K25" s="684"/>
      <c r="L25" s="684"/>
      <c r="M25" s="684"/>
      <c r="N25" s="684"/>
      <c r="O25" s="684"/>
      <c r="P25" s="684"/>
      <c r="Q25" s="685"/>
      <c r="R25" s="686" t="s">
        <v>185</v>
      </c>
      <c r="S25" s="687"/>
      <c r="T25" s="687"/>
      <c r="U25" s="687"/>
      <c r="V25" s="687"/>
      <c r="W25" s="687"/>
      <c r="X25" s="687"/>
      <c r="Y25" s="688"/>
      <c r="Z25" s="689" t="s">
        <v>185</v>
      </c>
      <c r="AA25" s="689"/>
      <c r="AB25" s="689"/>
      <c r="AC25" s="689"/>
      <c r="AD25" s="690" t="s">
        <v>185</v>
      </c>
      <c r="AE25" s="690"/>
      <c r="AF25" s="690"/>
      <c r="AG25" s="690"/>
      <c r="AH25" s="690"/>
      <c r="AI25" s="690"/>
      <c r="AJ25" s="690"/>
      <c r="AK25" s="690"/>
      <c r="AL25" s="691" t="s">
        <v>185</v>
      </c>
      <c r="AM25" s="692"/>
      <c r="AN25" s="692"/>
      <c r="AO25" s="693"/>
      <c r="AP25" s="705" t="s">
        <v>296</v>
      </c>
      <c r="AQ25" s="706"/>
      <c r="AR25" s="706"/>
      <c r="AS25" s="706"/>
      <c r="AT25" s="706"/>
      <c r="AU25" s="706"/>
      <c r="AV25" s="706"/>
      <c r="AW25" s="706"/>
      <c r="AX25" s="706"/>
      <c r="AY25" s="706"/>
      <c r="AZ25" s="706"/>
      <c r="BA25" s="706"/>
      <c r="BB25" s="706"/>
      <c r="BC25" s="706"/>
      <c r="BD25" s="706"/>
      <c r="BE25" s="706"/>
      <c r="BF25" s="707"/>
      <c r="BG25" s="686" t="s">
        <v>235</v>
      </c>
      <c r="BH25" s="687"/>
      <c r="BI25" s="687"/>
      <c r="BJ25" s="687"/>
      <c r="BK25" s="687"/>
      <c r="BL25" s="687"/>
      <c r="BM25" s="687"/>
      <c r="BN25" s="688"/>
      <c r="BO25" s="689" t="s">
        <v>185</v>
      </c>
      <c r="BP25" s="689"/>
      <c r="BQ25" s="689"/>
      <c r="BR25" s="689"/>
      <c r="BS25" s="695" t="s">
        <v>235</v>
      </c>
      <c r="BT25" s="687"/>
      <c r="BU25" s="687"/>
      <c r="BV25" s="687"/>
      <c r="BW25" s="687"/>
      <c r="BX25" s="687"/>
      <c r="BY25" s="687"/>
      <c r="BZ25" s="687"/>
      <c r="CA25" s="687"/>
      <c r="CB25" s="696"/>
      <c r="CD25" s="701" t="s">
        <v>297</v>
      </c>
      <c r="CE25" s="702"/>
      <c r="CF25" s="702"/>
      <c r="CG25" s="702"/>
      <c r="CH25" s="702"/>
      <c r="CI25" s="702"/>
      <c r="CJ25" s="702"/>
      <c r="CK25" s="702"/>
      <c r="CL25" s="702"/>
      <c r="CM25" s="702"/>
      <c r="CN25" s="702"/>
      <c r="CO25" s="702"/>
      <c r="CP25" s="702"/>
      <c r="CQ25" s="703"/>
      <c r="CR25" s="686">
        <v>3826519</v>
      </c>
      <c r="CS25" s="722"/>
      <c r="CT25" s="722"/>
      <c r="CU25" s="722"/>
      <c r="CV25" s="722"/>
      <c r="CW25" s="722"/>
      <c r="CX25" s="722"/>
      <c r="CY25" s="723"/>
      <c r="CZ25" s="691">
        <v>10.1</v>
      </c>
      <c r="DA25" s="720"/>
      <c r="DB25" s="720"/>
      <c r="DC25" s="724"/>
      <c r="DD25" s="695">
        <v>3431405</v>
      </c>
      <c r="DE25" s="722"/>
      <c r="DF25" s="722"/>
      <c r="DG25" s="722"/>
      <c r="DH25" s="722"/>
      <c r="DI25" s="722"/>
      <c r="DJ25" s="722"/>
      <c r="DK25" s="723"/>
      <c r="DL25" s="695">
        <v>3425204</v>
      </c>
      <c r="DM25" s="722"/>
      <c r="DN25" s="722"/>
      <c r="DO25" s="722"/>
      <c r="DP25" s="722"/>
      <c r="DQ25" s="722"/>
      <c r="DR25" s="722"/>
      <c r="DS25" s="722"/>
      <c r="DT25" s="722"/>
      <c r="DU25" s="722"/>
      <c r="DV25" s="723"/>
      <c r="DW25" s="691">
        <v>23.7</v>
      </c>
      <c r="DX25" s="720"/>
      <c r="DY25" s="720"/>
      <c r="DZ25" s="720"/>
      <c r="EA25" s="720"/>
      <c r="EB25" s="720"/>
      <c r="EC25" s="721"/>
    </row>
    <row r="26" spans="2:133" ht="11.25" customHeight="1" x14ac:dyDescent="0.15">
      <c r="B26" s="683" t="s">
        <v>298</v>
      </c>
      <c r="C26" s="684"/>
      <c r="D26" s="684"/>
      <c r="E26" s="684"/>
      <c r="F26" s="684"/>
      <c r="G26" s="684"/>
      <c r="H26" s="684"/>
      <c r="I26" s="684"/>
      <c r="J26" s="684"/>
      <c r="K26" s="684"/>
      <c r="L26" s="684"/>
      <c r="M26" s="684"/>
      <c r="N26" s="684"/>
      <c r="O26" s="684"/>
      <c r="P26" s="684"/>
      <c r="Q26" s="685"/>
      <c r="R26" s="686">
        <v>13776210</v>
      </c>
      <c r="S26" s="687"/>
      <c r="T26" s="687"/>
      <c r="U26" s="687"/>
      <c r="V26" s="687"/>
      <c r="W26" s="687"/>
      <c r="X26" s="687"/>
      <c r="Y26" s="688"/>
      <c r="Z26" s="689">
        <v>35.1</v>
      </c>
      <c r="AA26" s="689"/>
      <c r="AB26" s="689"/>
      <c r="AC26" s="689"/>
      <c r="AD26" s="690">
        <v>12844139</v>
      </c>
      <c r="AE26" s="690"/>
      <c r="AF26" s="690"/>
      <c r="AG26" s="690"/>
      <c r="AH26" s="690"/>
      <c r="AI26" s="690"/>
      <c r="AJ26" s="690"/>
      <c r="AK26" s="690"/>
      <c r="AL26" s="691">
        <v>98.7</v>
      </c>
      <c r="AM26" s="692"/>
      <c r="AN26" s="692"/>
      <c r="AO26" s="693"/>
      <c r="AP26" s="705" t="s">
        <v>299</v>
      </c>
      <c r="AQ26" s="735"/>
      <c r="AR26" s="735"/>
      <c r="AS26" s="735"/>
      <c r="AT26" s="735"/>
      <c r="AU26" s="735"/>
      <c r="AV26" s="735"/>
      <c r="AW26" s="735"/>
      <c r="AX26" s="735"/>
      <c r="AY26" s="735"/>
      <c r="AZ26" s="735"/>
      <c r="BA26" s="735"/>
      <c r="BB26" s="735"/>
      <c r="BC26" s="735"/>
      <c r="BD26" s="735"/>
      <c r="BE26" s="735"/>
      <c r="BF26" s="707"/>
      <c r="BG26" s="686" t="s">
        <v>185</v>
      </c>
      <c r="BH26" s="687"/>
      <c r="BI26" s="687"/>
      <c r="BJ26" s="687"/>
      <c r="BK26" s="687"/>
      <c r="BL26" s="687"/>
      <c r="BM26" s="687"/>
      <c r="BN26" s="688"/>
      <c r="BO26" s="689" t="s">
        <v>185</v>
      </c>
      <c r="BP26" s="689"/>
      <c r="BQ26" s="689"/>
      <c r="BR26" s="689"/>
      <c r="BS26" s="695" t="s">
        <v>185</v>
      </c>
      <c r="BT26" s="687"/>
      <c r="BU26" s="687"/>
      <c r="BV26" s="687"/>
      <c r="BW26" s="687"/>
      <c r="BX26" s="687"/>
      <c r="BY26" s="687"/>
      <c r="BZ26" s="687"/>
      <c r="CA26" s="687"/>
      <c r="CB26" s="696"/>
      <c r="CD26" s="701" t="s">
        <v>300</v>
      </c>
      <c r="CE26" s="702"/>
      <c r="CF26" s="702"/>
      <c r="CG26" s="702"/>
      <c r="CH26" s="702"/>
      <c r="CI26" s="702"/>
      <c r="CJ26" s="702"/>
      <c r="CK26" s="702"/>
      <c r="CL26" s="702"/>
      <c r="CM26" s="702"/>
      <c r="CN26" s="702"/>
      <c r="CO26" s="702"/>
      <c r="CP26" s="702"/>
      <c r="CQ26" s="703"/>
      <c r="CR26" s="686">
        <v>2233785</v>
      </c>
      <c r="CS26" s="687"/>
      <c r="CT26" s="687"/>
      <c r="CU26" s="687"/>
      <c r="CV26" s="687"/>
      <c r="CW26" s="687"/>
      <c r="CX26" s="687"/>
      <c r="CY26" s="688"/>
      <c r="CZ26" s="691">
        <v>5.9</v>
      </c>
      <c r="DA26" s="720"/>
      <c r="DB26" s="720"/>
      <c r="DC26" s="724"/>
      <c r="DD26" s="695">
        <v>1973196</v>
      </c>
      <c r="DE26" s="687"/>
      <c r="DF26" s="687"/>
      <c r="DG26" s="687"/>
      <c r="DH26" s="687"/>
      <c r="DI26" s="687"/>
      <c r="DJ26" s="687"/>
      <c r="DK26" s="688"/>
      <c r="DL26" s="695" t="s">
        <v>185</v>
      </c>
      <c r="DM26" s="687"/>
      <c r="DN26" s="687"/>
      <c r="DO26" s="687"/>
      <c r="DP26" s="687"/>
      <c r="DQ26" s="687"/>
      <c r="DR26" s="687"/>
      <c r="DS26" s="687"/>
      <c r="DT26" s="687"/>
      <c r="DU26" s="687"/>
      <c r="DV26" s="688"/>
      <c r="DW26" s="691" t="s">
        <v>185</v>
      </c>
      <c r="DX26" s="720"/>
      <c r="DY26" s="720"/>
      <c r="DZ26" s="720"/>
      <c r="EA26" s="720"/>
      <c r="EB26" s="720"/>
      <c r="EC26" s="721"/>
    </row>
    <row r="27" spans="2:133" ht="11.25" customHeight="1" x14ac:dyDescent="0.15">
      <c r="B27" s="683" t="s">
        <v>301</v>
      </c>
      <c r="C27" s="684"/>
      <c r="D27" s="684"/>
      <c r="E27" s="684"/>
      <c r="F27" s="684"/>
      <c r="G27" s="684"/>
      <c r="H27" s="684"/>
      <c r="I27" s="684"/>
      <c r="J27" s="684"/>
      <c r="K27" s="684"/>
      <c r="L27" s="684"/>
      <c r="M27" s="684"/>
      <c r="N27" s="684"/>
      <c r="O27" s="684"/>
      <c r="P27" s="684"/>
      <c r="Q27" s="685"/>
      <c r="R27" s="686">
        <v>10380</v>
      </c>
      <c r="S27" s="687"/>
      <c r="T27" s="687"/>
      <c r="U27" s="687"/>
      <c r="V27" s="687"/>
      <c r="W27" s="687"/>
      <c r="X27" s="687"/>
      <c r="Y27" s="688"/>
      <c r="Z27" s="689">
        <v>0</v>
      </c>
      <c r="AA27" s="689"/>
      <c r="AB27" s="689"/>
      <c r="AC27" s="689"/>
      <c r="AD27" s="690">
        <v>10380</v>
      </c>
      <c r="AE27" s="690"/>
      <c r="AF27" s="690"/>
      <c r="AG27" s="690"/>
      <c r="AH27" s="690"/>
      <c r="AI27" s="690"/>
      <c r="AJ27" s="690"/>
      <c r="AK27" s="690"/>
      <c r="AL27" s="691">
        <v>0.1</v>
      </c>
      <c r="AM27" s="692"/>
      <c r="AN27" s="692"/>
      <c r="AO27" s="693"/>
      <c r="AP27" s="683" t="s">
        <v>302</v>
      </c>
      <c r="AQ27" s="684"/>
      <c r="AR27" s="684"/>
      <c r="AS27" s="684"/>
      <c r="AT27" s="684"/>
      <c r="AU27" s="684"/>
      <c r="AV27" s="684"/>
      <c r="AW27" s="684"/>
      <c r="AX27" s="684"/>
      <c r="AY27" s="684"/>
      <c r="AZ27" s="684"/>
      <c r="BA27" s="684"/>
      <c r="BB27" s="684"/>
      <c r="BC27" s="684"/>
      <c r="BD27" s="684"/>
      <c r="BE27" s="684"/>
      <c r="BF27" s="685"/>
      <c r="BG27" s="686">
        <v>11732912</v>
      </c>
      <c r="BH27" s="687"/>
      <c r="BI27" s="687"/>
      <c r="BJ27" s="687"/>
      <c r="BK27" s="687"/>
      <c r="BL27" s="687"/>
      <c r="BM27" s="687"/>
      <c r="BN27" s="688"/>
      <c r="BO27" s="689">
        <v>100</v>
      </c>
      <c r="BP27" s="689"/>
      <c r="BQ27" s="689"/>
      <c r="BR27" s="689"/>
      <c r="BS27" s="695" t="s">
        <v>235</v>
      </c>
      <c r="BT27" s="687"/>
      <c r="BU27" s="687"/>
      <c r="BV27" s="687"/>
      <c r="BW27" s="687"/>
      <c r="BX27" s="687"/>
      <c r="BY27" s="687"/>
      <c r="BZ27" s="687"/>
      <c r="CA27" s="687"/>
      <c r="CB27" s="696"/>
      <c r="CD27" s="701" t="s">
        <v>303</v>
      </c>
      <c r="CE27" s="702"/>
      <c r="CF27" s="702"/>
      <c r="CG27" s="702"/>
      <c r="CH27" s="702"/>
      <c r="CI27" s="702"/>
      <c r="CJ27" s="702"/>
      <c r="CK27" s="702"/>
      <c r="CL27" s="702"/>
      <c r="CM27" s="702"/>
      <c r="CN27" s="702"/>
      <c r="CO27" s="702"/>
      <c r="CP27" s="702"/>
      <c r="CQ27" s="703"/>
      <c r="CR27" s="686">
        <v>4467886</v>
      </c>
      <c r="CS27" s="722"/>
      <c r="CT27" s="722"/>
      <c r="CU27" s="722"/>
      <c r="CV27" s="722"/>
      <c r="CW27" s="722"/>
      <c r="CX27" s="722"/>
      <c r="CY27" s="723"/>
      <c r="CZ27" s="691">
        <v>11.8</v>
      </c>
      <c r="DA27" s="720"/>
      <c r="DB27" s="720"/>
      <c r="DC27" s="724"/>
      <c r="DD27" s="695">
        <v>1404428</v>
      </c>
      <c r="DE27" s="722"/>
      <c r="DF27" s="722"/>
      <c r="DG27" s="722"/>
      <c r="DH27" s="722"/>
      <c r="DI27" s="722"/>
      <c r="DJ27" s="722"/>
      <c r="DK27" s="723"/>
      <c r="DL27" s="695">
        <v>1379070</v>
      </c>
      <c r="DM27" s="722"/>
      <c r="DN27" s="722"/>
      <c r="DO27" s="722"/>
      <c r="DP27" s="722"/>
      <c r="DQ27" s="722"/>
      <c r="DR27" s="722"/>
      <c r="DS27" s="722"/>
      <c r="DT27" s="722"/>
      <c r="DU27" s="722"/>
      <c r="DV27" s="723"/>
      <c r="DW27" s="691">
        <v>9.5</v>
      </c>
      <c r="DX27" s="720"/>
      <c r="DY27" s="720"/>
      <c r="DZ27" s="720"/>
      <c r="EA27" s="720"/>
      <c r="EB27" s="720"/>
      <c r="EC27" s="721"/>
    </row>
    <row r="28" spans="2:133" ht="11.25" customHeight="1" x14ac:dyDescent="0.15">
      <c r="B28" s="683" t="s">
        <v>304</v>
      </c>
      <c r="C28" s="684"/>
      <c r="D28" s="684"/>
      <c r="E28" s="684"/>
      <c r="F28" s="684"/>
      <c r="G28" s="684"/>
      <c r="H28" s="684"/>
      <c r="I28" s="684"/>
      <c r="J28" s="684"/>
      <c r="K28" s="684"/>
      <c r="L28" s="684"/>
      <c r="M28" s="684"/>
      <c r="N28" s="684"/>
      <c r="O28" s="684"/>
      <c r="P28" s="684"/>
      <c r="Q28" s="685"/>
      <c r="R28" s="686">
        <v>79426</v>
      </c>
      <c r="S28" s="687"/>
      <c r="T28" s="687"/>
      <c r="U28" s="687"/>
      <c r="V28" s="687"/>
      <c r="W28" s="687"/>
      <c r="X28" s="687"/>
      <c r="Y28" s="688"/>
      <c r="Z28" s="689">
        <v>0.2</v>
      </c>
      <c r="AA28" s="689"/>
      <c r="AB28" s="689"/>
      <c r="AC28" s="689"/>
      <c r="AD28" s="690" t="s">
        <v>185</v>
      </c>
      <c r="AE28" s="690"/>
      <c r="AF28" s="690"/>
      <c r="AG28" s="690"/>
      <c r="AH28" s="690"/>
      <c r="AI28" s="690"/>
      <c r="AJ28" s="690"/>
      <c r="AK28" s="690"/>
      <c r="AL28" s="691" t="s">
        <v>235</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305</v>
      </c>
      <c r="CE28" s="702"/>
      <c r="CF28" s="702"/>
      <c r="CG28" s="702"/>
      <c r="CH28" s="702"/>
      <c r="CI28" s="702"/>
      <c r="CJ28" s="702"/>
      <c r="CK28" s="702"/>
      <c r="CL28" s="702"/>
      <c r="CM28" s="702"/>
      <c r="CN28" s="702"/>
      <c r="CO28" s="702"/>
      <c r="CP28" s="702"/>
      <c r="CQ28" s="703"/>
      <c r="CR28" s="686">
        <v>2069841</v>
      </c>
      <c r="CS28" s="687"/>
      <c r="CT28" s="687"/>
      <c r="CU28" s="687"/>
      <c r="CV28" s="687"/>
      <c r="CW28" s="687"/>
      <c r="CX28" s="687"/>
      <c r="CY28" s="688"/>
      <c r="CZ28" s="691">
        <v>5.5</v>
      </c>
      <c r="DA28" s="720"/>
      <c r="DB28" s="720"/>
      <c r="DC28" s="724"/>
      <c r="DD28" s="695">
        <v>2068056</v>
      </c>
      <c r="DE28" s="687"/>
      <c r="DF28" s="687"/>
      <c r="DG28" s="687"/>
      <c r="DH28" s="687"/>
      <c r="DI28" s="687"/>
      <c r="DJ28" s="687"/>
      <c r="DK28" s="688"/>
      <c r="DL28" s="695">
        <v>2067943</v>
      </c>
      <c r="DM28" s="687"/>
      <c r="DN28" s="687"/>
      <c r="DO28" s="687"/>
      <c r="DP28" s="687"/>
      <c r="DQ28" s="687"/>
      <c r="DR28" s="687"/>
      <c r="DS28" s="687"/>
      <c r="DT28" s="687"/>
      <c r="DU28" s="687"/>
      <c r="DV28" s="688"/>
      <c r="DW28" s="691">
        <v>14.3</v>
      </c>
      <c r="DX28" s="720"/>
      <c r="DY28" s="720"/>
      <c r="DZ28" s="720"/>
      <c r="EA28" s="720"/>
      <c r="EB28" s="720"/>
      <c r="EC28" s="721"/>
    </row>
    <row r="29" spans="2:133" ht="11.25" customHeight="1" x14ac:dyDescent="0.15">
      <c r="B29" s="683" t="s">
        <v>306</v>
      </c>
      <c r="C29" s="684"/>
      <c r="D29" s="684"/>
      <c r="E29" s="684"/>
      <c r="F29" s="684"/>
      <c r="G29" s="684"/>
      <c r="H29" s="684"/>
      <c r="I29" s="684"/>
      <c r="J29" s="684"/>
      <c r="K29" s="684"/>
      <c r="L29" s="684"/>
      <c r="M29" s="684"/>
      <c r="N29" s="684"/>
      <c r="O29" s="684"/>
      <c r="P29" s="684"/>
      <c r="Q29" s="685"/>
      <c r="R29" s="686">
        <v>215980</v>
      </c>
      <c r="S29" s="687"/>
      <c r="T29" s="687"/>
      <c r="U29" s="687"/>
      <c r="V29" s="687"/>
      <c r="W29" s="687"/>
      <c r="X29" s="687"/>
      <c r="Y29" s="688"/>
      <c r="Z29" s="689">
        <v>0.6</v>
      </c>
      <c r="AA29" s="689"/>
      <c r="AB29" s="689"/>
      <c r="AC29" s="689"/>
      <c r="AD29" s="690">
        <v>50268</v>
      </c>
      <c r="AE29" s="690"/>
      <c r="AF29" s="690"/>
      <c r="AG29" s="690"/>
      <c r="AH29" s="690"/>
      <c r="AI29" s="690"/>
      <c r="AJ29" s="690"/>
      <c r="AK29" s="690"/>
      <c r="AL29" s="691">
        <v>0.4</v>
      </c>
      <c r="AM29" s="692"/>
      <c r="AN29" s="692"/>
      <c r="AO29" s="693"/>
      <c r="AP29" s="736"/>
      <c r="AQ29" s="737"/>
      <c r="AR29" s="737"/>
      <c r="AS29" s="737"/>
      <c r="AT29" s="737"/>
      <c r="AU29" s="737"/>
      <c r="AV29" s="737"/>
      <c r="AW29" s="737"/>
      <c r="AX29" s="737"/>
      <c r="AY29" s="737"/>
      <c r="AZ29" s="737"/>
      <c r="BA29" s="737"/>
      <c r="BB29" s="737"/>
      <c r="BC29" s="737"/>
      <c r="BD29" s="737"/>
      <c r="BE29" s="737"/>
      <c r="BF29" s="738"/>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26" t="s">
        <v>307</v>
      </c>
      <c r="CE29" s="727"/>
      <c r="CF29" s="701" t="s">
        <v>70</v>
      </c>
      <c r="CG29" s="702"/>
      <c r="CH29" s="702"/>
      <c r="CI29" s="702"/>
      <c r="CJ29" s="702"/>
      <c r="CK29" s="702"/>
      <c r="CL29" s="702"/>
      <c r="CM29" s="702"/>
      <c r="CN29" s="702"/>
      <c r="CO29" s="702"/>
      <c r="CP29" s="702"/>
      <c r="CQ29" s="703"/>
      <c r="CR29" s="686">
        <v>2069841</v>
      </c>
      <c r="CS29" s="722"/>
      <c r="CT29" s="722"/>
      <c r="CU29" s="722"/>
      <c r="CV29" s="722"/>
      <c r="CW29" s="722"/>
      <c r="CX29" s="722"/>
      <c r="CY29" s="723"/>
      <c r="CZ29" s="691">
        <v>5.5</v>
      </c>
      <c r="DA29" s="720"/>
      <c r="DB29" s="720"/>
      <c r="DC29" s="724"/>
      <c r="DD29" s="695">
        <v>2068056</v>
      </c>
      <c r="DE29" s="722"/>
      <c r="DF29" s="722"/>
      <c r="DG29" s="722"/>
      <c r="DH29" s="722"/>
      <c r="DI29" s="722"/>
      <c r="DJ29" s="722"/>
      <c r="DK29" s="723"/>
      <c r="DL29" s="695">
        <v>2067943</v>
      </c>
      <c r="DM29" s="722"/>
      <c r="DN29" s="722"/>
      <c r="DO29" s="722"/>
      <c r="DP29" s="722"/>
      <c r="DQ29" s="722"/>
      <c r="DR29" s="722"/>
      <c r="DS29" s="722"/>
      <c r="DT29" s="722"/>
      <c r="DU29" s="722"/>
      <c r="DV29" s="723"/>
      <c r="DW29" s="691">
        <v>14.3</v>
      </c>
      <c r="DX29" s="720"/>
      <c r="DY29" s="720"/>
      <c r="DZ29" s="720"/>
      <c r="EA29" s="720"/>
      <c r="EB29" s="720"/>
      <c r="EC29" s="721"/>
    </row>
    <row r="30" spans="2:133" ht="11.25" customHeight="1" x14ac:dyDescent="0.15">
      <c r="B30" s="683" t="s">
        <v>308</v>
      </c>
      <c r="C30" s="684"/>
      <c r="D30" s="684"/>
      <c r="E30" s="684"/>
      <c r="F30" s="684"/>
      <c r="G30" s="684"/>
      <c r="H30" s="684"/>
      <c r="I30" s="684"/>
      <c r="J30" s="684"/>
      <c r="K30" s="684"/>
      <c r="L30" s="684"/>
      <c r="M30" s="684"/>
      <c r="N30" s="684"/>
      <c r="O30" s="684"/>
      <c r="P30" s="684"/>
      <c r="Q30" s="685"/>
      <c r="R30" s="686">
        <v>129285</v>
      </c>
      <c r="S30" s="687"/>
      <c r="T30" s="687"/>
      <c r="U30" s="687"/>
      <c r="V30" s="687"/>
      <c r="W30" s="687"/>
      <c r="X30" s="687"/>
      <c r="Y30" s="688"/>
      <c r="Z30" s="689">
        <v>0.3</v>
      </c>
      <c r="AA30" s="689"/>
      <c r="AB30" s="689"/>
      <c r="AC30" s="689"/>
      <c r="AD30" s="690" t="s">
        <v>235</v>
      </c>
      <c r="AE30" s="690"/>
      <c r="AF30" s="690"/>
      <c r="AG30" s="690"/>
      <c r="AH30" s="690"/>
      <c r="AI30" s="690"/>
      <c r="AJ30" s="690"/>
      <c r="AK30" s="690"/>
      <c r="AL30" s="691" t="s">
        <v>235</v>
      </c>
      <c r="AM30" s="692"/>
      <c r="AN30" s="692"/>
      <c r="AO30" s="693"/>
      <c r="AP30" s="665" t="s">
        <v>224</v>
      </c>
      <c r="AQ30" s="666"/>
      <c r="AR30" s="666"/>
      <c r="AS30" s="666"/>
      <c r="AT30" s="666"/>
      <c r="AU30" s="666"/>
      <c r="AV30" s="666"/>
      <c r="AW30" s="666"/>
      <c r="AX30" s="666"/>
      <c r="AY30" s="666"/>
      <c r="AZ30" s="666"/>
      <c r="BA30" s="666"/>
      <c r="BB30" s="666"/>
      <c r="BC30" s="666"/>
      <c r="BD30" s="666"/>
      <c r="BE30" s="666"/>
      <c r="BF30" s="667"/>
      <c r="BG30" s="665" t="s">
        <v>309</v>
      </c>
      <c r="BH30" s="739"/>
      <c r="BI30" s="739"/>
      <c r="BJ30" s="739"/>
      <c r="BK30" s="739"/>
      <c r="BL30" s="739"/>
      <c r="BM30" s="739"/>
      <c r="BN30" s="739"/>
      <c r="BO30" s="739"/>
      <c r="BP30" s="739"/>
      <c r="BQ30" s="740"/>
      <c r="BR30" s="665" t="s">
        <v>310</v>
      </c>
      <c r="BS30" s="739"/>
      <c r="BT30" s="739"/>
      <c r="BU30" s="739"/>
      <c r="BV30" s="739"/>
      <c r="BW30" s="739"/>
      <c r="BX30" s="739"/>
      <c r="BY30" s="739"/>
      <c r="BZ30" s="739"/>
      <c r="CA30" s="739"/>
      <c r="CB30" s="740"/>
      <c r="CD30" s="728"/>
      <c r="CE30" s="729"/>
      <c r="CF30" s="701" t="s">
        <v>311</v>
      </c>
      <c r="CG30" s="702"/>
      <c r="CH30" s="702"/>
      <c r="CI30" s="702"/>
      <c r="CJ30" s="702"/>
      <c r="CK30" s="702"/>
      <c r="CL30" s="702"/>
      <c r="CM30" s="702"/>
      <c r="CN30" s="702"/>
      <c r="CO30" s="702"/>
      <c r="CP30" s="702"/>
      <c r="CQ30" s="703"/>
      <c r="CR30" s="686">
        <v>2005197</v>
      </c>
      <c r="CS30" s="687"/>
      <c r="CT30" s="687"/>
      <c r="CU30" s="687"/>
      <c r="CV30" s="687"/>
      <c r="CW30" s="687"/>
      <c r="CX30" s="687"/>
      <c r="CY30" s="688"/>
      <c r="CZ30" s="691">
        <v>5.3</v>
      </c>
      <c r="DA30" s="720"/>
      <c r="DB30" s="720"/>
      <c r="DC30" s="724"/>
      <c r="DD30" s="695">
        <v>2003425</v>
      </c>
      <c r="DE30" s="687"/>
      <c r="DF30" s="687"/>
      <c r="DG30" s="687"/>
      <c r="DH30" s="687"/>
      <c r="DI30" s="687"/>
      <c r="DJ30" s="687"/>
      <c r="DK30" s="688"/>
      <c r="DL30" s="695">
        <v>2003425</v>
      </c>
      <c r="DM30" s="687"/>
      <c r="DN30" s="687"/>
      <c r="DO30" s="687"/>
      <c r="DP30" s="687"/>
      <c r="DQ30" s="687"/>
      <c r="DR30" s="687"/>
      <c r="DS30" s="687"/>
      <c r="DT30" s="687"/>
      <c r="DU30" s="687"/>
      <c r="DV30" s="688"/>
      <c r="DW30" s="691">
        <v>13.9</v>
      </c>
      <c r="DX30" s="720"/>
      <c r="DY30" s="720"/>
      <c r="DZ30" s="720"/>
      <c r="EA30" s="720"/>
      <c r="EB30" s="720"/>
      <c r="EC30" s="721"/>
    </row>
    <row r="31" spans="2:133" ht="11.25" customHeight="1" x14ac:dyDescent="0.15">
      <c r="B31" s="683" t="s">
        <v>312</v>
      </c>
      <c r="C31" s="684"/>
      <c r="D31" s="684"/>
      <c r="E31" s="684"/>
      <c r="F31" s="684"/>
      <c r="G31" s="684"/>
      <c r="H31" s="684"/>
      <c r="I31" s="684"/>
      <c r="J31" s="684"/>
      <c r="K31" s="684"/>
      <c r="L31" s="684"/>
      <c r="M31" s="684"/>
      <c r="N31" s="684"/>
      <c r="O31" s="684"/>
      <c r="P31" s="684"/>
      <c r="Q31" s="685"/>
      <c r="R31" s="686">
        <v>9648170</v>
      </c>
      <c r="S31" s="687"/>
      <c r="T31" s="687"/>
      <c r="U31" s="687"/>
      <c r="V31" s="687"/>
      <c r="W31" s="687"/>
      <c r="X31" s="687"/>
      <c r="Y31" s="688"/>
      <c r="Z31" s="689">
        <v>24.6</v>
      </c>
      <c r="AA31" s="689"/>
      <c r="AB31" s="689"/>
      <c r="AC31" s="689"/>
      <c r="AD31" s="690" t="s">
        <v>235</v>
      </c>
      <c r="AE31" s="690"/>
      <c r="AF31" s="690"/>
      <c r="AG31" s="690"/>
      <c r="AH31" s="690"/>
      <c r="AI31" s="690"/>
      <c r="AJ31" s="690"/>
      <c r="AK31" s="690"/>
      <c r="AL31" s="691" t="s">
        <v>235</v>
      </c>
      <c r="AM31" s="692"/>
      <c r="AN31" s="692"/>
      <c r="AO31" s="693"/>
      <c r="AP31" s="743" t="s">
        <v>313</v>
      </c>
      <c r="AQ31" s="744"/>
      <c r="AR31" s="744"/>
      <c r="AS31" s="744"/>
      <c r="AT31" s="749" t="s">
        <v>314</v>
      </c>
      <c r="AU31" s="231"/>
      <c r="AV31" s="231"/>
      <c r="AW31" s="231"/>
      <c r="AX31" s="672" t="s">
        <v>189</v>
      </c>
      <c r="AY31" s="673"/>
      <c r="AZ31" s="673"/>
      <c r="BA31" s="673"/>
      <c r="BB31" s="673"/>
      <c r="BC31" s="673"/>
      <c r="BD31" s="673"/>
      <c r="BE31" s="673"/>
      <c r="BF31" s="674"/>
      <c r="BG31" s="754">
        <v>90.9</v>
      </c>
      <c r="BH31" s="741"/>
      <c r="BI31" s="741"/>
      <c r="BJ31" s="741"/>
      <c r="BK31" s="741"/>
      <c r="BL31" s="741"/>
      <c r="BM31" s="681">
        <v>90.2</v>
      </c>
      <c r="BN31" s="741"/>
      <c r="BO31" s="741"/>
      <c r="BP31" s="741"/>
      <c r="BQ31" s="742"/>
      <c r="BR31" s="754">
        <v>99.6</v>
      </c>
      <c r="BS31" s="741"/>
      <c r="BT31" s="741"/>
      <c r="BU31" s="741"/>
      <c r="BV31" s="741"/>
      <c r="BW31" s="741"/>
      <c r="BX31" s="681">
        <v>98.9</v>
      </c>
      <c r="BY31" s="741"/>
      <c r="BZ31" s="741"/>
      <c r="CA31" s="741"/>
      <c r="CB31" s="742"/>
      <c r="CD31" s="728"/>
      <c r="CE31" s="729"/>
      <c r="CF31" s="701" t="s">
        <v>315</v>
      </c>
      <c r="CG31" s="702"/>
      <c r="CH31" s="702"/>
      <c r="CI31" s="702"/>
      <c r="CJ31" s="702"/>
      <c r="CK31" s="702"/>
      <c r="CL31" s="702"/>
      <c r="CM31" s="702"/>
      <c r="CN31" s="702"/>
      <c r="CO31" s="702"/>
      <c r="CP31" s="702"/>
      <c r="CQ31" s="703"/>
      <c r="CR31" s="686">
        <v>64644</v>
      </c>
      <c r="CS31" s="722"/>
      <c r="CT31" s="722"/>
      <c r="CU31" s="722"/>
      <c r="CV31" s="722"/>
      <c r="CW31" s="722"/>
      <c r="CX31" s="722"/>
      <c r="CY31" s="723"/>
      <c r="CZ31" s="691">
        <v>0.2</v>
      </c>
      <c r="DA31" s="720"/>
      <c r="DB31" s="720"/>
      <c r="DC31" s="724"/>
      <c r="DD31" s="695">
        <v>64631</v>
      </c>
      <c r="DE31" s="722"/>
      <c r="DF31" s="722"/>
      <c r="DG31" s="722"/>
      <c r="DH31" s="722"/>
      <c r="DI31" s="722"/>
      <c r="DJ31" s="722"/>
      <c r="DK31" s="723"/>
      <c r="DL31" s="695">
        <v>64518</v>
      </c>
      <c r="DM31" s="722"/>
      <c r="DN31" s="722"/>
      <c r="DO31" s="722"/>
      <c r="DP31" s="722"/>
      <c r="DQ31" s="722"/>
      <c r="DR31" s="722"/>
      <c r="DS31" s="722"/>
      <c r="DT31" s="722"/>
      <c r="DU31" s="722"/>
      <c r="DV31" s="723"/>
      <c r="DW31" s="691">
        <v>0.4</v>
      </c>
      <c r="DX31" s="720"/>
      <c r="DY31" s="720"/>
      <c r="DZ31" s="720"/>
      <c r="EA31" s="720"/>
      <c r="EB31" s="720"/>
      <c r="EC31" s="721"/>
    </row>
    <row r="32" spans="2:133" ht="11.25" customHeight="1" x14ac:dyDescent="0.15">
      <c r="B32" s="732" t="s">
        <v>316</v>
      </c>
      <c r="C32" s="733"/>
      <c r="D32" s="733"/>
      <c r="E32" s="733"/>
      <c r="F32" s="733"/>
      <c r="G32" s="733"/>
      <c r="H32" s="733"/>
      <c r="I32" s="733"/>
      <c r="J32" s="733"/>
      <c r="K32" s="733"/>
      <c r="L32" s="733"/>
      <c r="M32" s="733"/>
      <c r="N32" s="733"/>
      <c r="O32" s="733"/>
      <c r="P32" s="733"/>
      <c r="Q32" s="734"/>
      <c r="R32" s="686" t="s">
        <v>185</v>
      </c>
      <c r="S32" s="687"/>
      <c r="T32" s="687"/>
      <c r="U32" s="687"/>
      <c r="V32" s="687"/>
      <c r="W32" s="687"/>
      <c r="X32" s="687"/>
      <c r="Y32" s="688"/>
      <c r="Z32" s="689" t="s">
        <v>259</v>
      </c>
      <c r="AA32" s="689"/>
      <c r="AB32" s="689"/>
      <c r="AC32" s="689"/>
      <c r="AD32" s="690" t="s">
        <v>235</v>
      </c>
      <c r="AE32" s="690"/>
      <c r="AF32" s="690"/>
      <c r="AG32" s="690"/>
      <c r="AH32" s="690"/>
      <c r="AI32" s="690"/>
      <c r="AJ32" s="690"/>
      <c r="AK32" s="690"/>
      <c r="AL32" s="691" t="s">
        <v>235</v>
      </c>
      <c r="AM32" s="692"/>
      <c r="AN32" s="692"/>
      <c r="AO32" s="693"/>
      <c r="AP32" s="745"/>
      <c r="AQ32" s="746"/>
      <c r="AR32" s="746"/>
      <c r="AS32" s="746"/>
      <c r="AT32" s="750"/>
      <c r="AU32" s="230" t="s">
        <v>317</v>
      </c>
      <c r="AV32" s="230"/>
      <c r="AW32" s="230"/>
      <c r="AX32" s="683" t="s">
        <v>318</v>
      </c>
      <c r="AY32" s="684"/>
      <c r="AZ32" s="684"/>
      <c r="BA32" s="684"/>
      <c r="BB32" s="684"/>
      <c r="BC32" s="684"/>
      <c r="BD32" s="684"/>
      <c r="BE32" s="684"/>
      <c r="BF32" s="685"/>
      <c r="BG32" s="755">
        <v>97.8</v>
      </c>
      <c r="BH32" s="722"/>
      <c r="BI32" s="722"/>
      <c r="BJ32" s="722"/>
      <c r="BK32" s="722"/>
      <c r="BL32" s="722"/>
      <c r="BM32" s="692">
        <v>96.4</v>
      </c>
      <c r="BN32" s="752"/>
      <c r="BO32" s="752"/>
      <c r="BP32" s="752"/>
      <c r="BQ32" s="753"/>
      <c r="BR32" s="755">
        <v>99.3</v>
      </c>
      <c r="BS32" s="722"/>
      <c r="BT32" s="722"/>
      <c r="BU32" s="722"/>
      <c r="BV32" s="722"/>
      <c r="BW32" s="722"/>
      <c r="BX32" s="692">
        <v>98.2</v>
      </c>
      <c r="BY32" s="752"/>
      <c r="BZ32" s="752"/>
      <c r="CA32" s="752"/>
      <c r="CB32" s="753"/>
      <c r="CD32" s="730"/>
      <c r="CE32" s="731"/>
      <c r="CF32" s="701" t="s">
        <v>319</v>
      </c>
      <c r="CG32" s="702"/>
      <c r="CH32" s="702"/>
      <c r="CI32" s="702"/>
      <c r="CJ32" s="702"/>
      <c r="CK32" s="702"/>
      <c r="CL32" s="702"/>
      <c r="CM32" s="702"/>
      <c r="CN32" s="702"/>
      <c r="CO32" s="702"/>
      <c r="CP32" s="702"/>
      <c r="CQ32" s="703"/>
      <c r="CR32" s="686" t="s">
        <v>185</v>
      </c>
      <c r="CS32" s="687"/>
      <c r="CT32" s="687"/>
      <c r="CU32" s="687"/>
      <c r="CV32" s="687"/>
      <c r="CW32" s="687"/>
      <c r="CX32" s="687"/>
      <c r="CY32" s="688"/>
      <c r="CZ32" s="691" t="s">
        <v>235</v>
      </c>
      <c r="DA32" s="720"/>
      <c r="DB32" s="720"/>
      <c r="DC32" s="724"/>
      <c r="DD32" s="695" t="s">
        <v>235</v>
      </c>
      <c r="DE32" s="687"/>
      <c r="DF32" s="687"/>
      <c r="DG32" s="687"/>
      <c r="DH32" s="687"/>
      <c r="DI32" s="687"/>
      <c r="DJ32" s="687"/>
      <c r="DK32" s="688"/>
      <c r="DL32" s="695" t="s">
        <v>185</v>
      </c>
      <c r="DM32" s="687"/>
      <c r="DN32" s="687"/>
      <c r="DO32" s="687"/>
      <c r="DP32" s="687"/>
      <c r="DQ32" s="687"/>
      <c r="DR32" s="687"/>
      <c r="DS32" s="687"/>
      <c r="DT32" s="687"/>
      <c r="DU32" s="687"/>
      <c r="DV32" s="688"/>
      <c r="DW32" s="691" t="s">
        <v>235</v>
      </c>
      <c r="DX32" s="720"/>
      <c r="DY32" s="720"/>
      <c r="DZ32" s="720"/>
      <c r="EA32" s="720"/>
      <c r="EB32" s="720"/>
      <c r="EC32" s="721"/>
    </row>
    <row r="33" spans="2:133" ht="11.25" customHeight="1" x14ac:dyDescent="0.15">
      <c r="B33" s="683" t="s">
        <v>320</v>
      </c>
      <c r="C33" s="684"/>
      <c r="D33" s="684"/>
      <c r="E33" s="684"/>
      <c r="F33" s="684"/>
      <c r="G33" s="684"/>
      <c r="H33" s="684"/>
      <c r="I33" s="684"/>
      <c r="J33" s="684"/>
      <c r="K33" s="684"/>
      <c r="L33" s="684"/>
      <c r="M33" s="684"/>
      <c r="N33" s="684"/>
      <c r="O33" s="684"/>
      <c r="P33" s="684"/>
      <c r="Q33" s="685"/>
      <c r="R33" s="686">
        <v>1461435</v>
      </c>
      <c r="S33" s="687"/>
      <c r="T33" s="687"/>
      <c r="U33" s="687"/>
      <c r="V33" s="687"/>
      <c r="W33" s="687"/>
      <c r="X33" s="687"/>
      <c r="Y33" s="688"/>
      <c r="Z33" s="689">
        <v>3.7</v>
      </c>
      <c r="AA33" s="689"/>
      <c r="AB33" s="689"/>
      <c r="AC33" s="689"/>
      <c r="AD33" s="690" t="s">
        <v>185</v>
      </c>
      <c r="AE33" s="690"/>
      <c r="AF33" s="690"/>
      <c r="AG33" s="690"/>
      <c r="AH33" s="690"/>
      <c r="AI33" s="690"/>
      <c r="AJ33" s="690"/>
      <c r="AK33" s="690"/>
      <c r="AL33" s="691" t="s">
        <v>185</v>
      </c>
      <c r="AM33" s="692"/>
      <c r="AN33" s="692"/>
      <c r="AO33" s="693"/>
      <c r="AP33" s="747"/>
      <c r="AQ33" s="748"/>
      <c r="AR33" s="748"/>
      <c r="AS33" s="748"/>
      <c r="AT33" s="751"/>
      <c r="AU33" s="232"/>
      <c r="AV33" s="232"/>
      <c r="AW33" s="232"/>
      <c r="AX33" s="736" t="s">
        <v>321</v>
      </c>
      <c r="AY33" s="737"/>
      <c r="AZ33" s="737"/>
      <c r="BA33" s="737"/>
      <c r="BB33" s="737"/>
      <c r="BC33" s="737"/>
      <c r="BD33" s="737"/>
      <c r="BE33" s="737"/>
      <c r="BF33" s="738"/>
      <c r="BG33" s="756">
        <v>86.8</v>
      </c>
      <c r="BH33" s="757"/>
      <c r="BI33" s="757"/>
      <c r="BJ33" s="757"/>
      <c r="BK33" s="757"/>
      <c r="BL33" s="757"/>
      <c r="BM33" s="758">
        <v>86.4</v>
      </c>
      <c r="BN33" s="757"/>
      <c r="BO33" s="757"/>
      <c r="BP33" s="757"/>
      <c r="BQ33" s="759"/>
      <c r="BR33" s="756">
        <v>99.7</v>
      </c>
      <c r="BS33" s="757"/>
      <c r="BT33" s="757"/>
      <c r="BU33" s="757"/>
      <c r="BV33" s="757"/>
      <c r="BW33" s="757"/>
      <c r="BX33" s="758">
        <v>99.2</v>
      </c>
      <c r="BY33" s="757"/>
      <c r="BZ33" s="757"/>
      <c r="CA33" s="757"/>
      <c r="CB33" s="759"/>
      <c r="CD33" s="701" t="s">
        <v>322</v>
      </c>
      <c r="CE33" s="702"/>
      <c r="CF33" s="702"/>
      <c r="CG33" s="702"/>
      <c r="CH33" s="702"/>
      <c r="CI33" s="702"/>
      <c r="CJ33" s="702"/>
      <c r="CK33" s="702"/>
      <c r="CL33" s="702"/>
      <c r="CM33" s="702"/>
      <c r="CN33" s="702"/>
      <c r="CO33" s="702"/>
      <c r="CP33" s="702"/>
      <c r="CQ33" s="703"/>
      <c r="CR33" s="686">
        <v>18377802</v>
      </c>
      <c r="CS33" s="722"/>
      <c r="CT33" s="722"/>
      <c r="CU33" s="722"/>
      <c r="CV33" s="722"/>
      <c r="CW33" s="722"/>
      <c r="CX33" s="722"/>
      <c r="CY33" s="723"/>
      <c r="CZ33" s="691">
        <v>48.5</v>
      </c>
      <c r="DA33" s="720"/>
      <c r="DB33" s="720"/>
      <c r="DC33" s="724"/>
      <c r="DD33" s="695">
        <v>9846079</v>
      </c>
      <c r="DE33" s="722"/>
      <c r="DF33" s="722"/>
      <c r="DG33" s="722"/>
      <c r="DH33" s="722"/>
      <c r="DI33" s="722"/>
      <c r="DJ33" s="722"/>
      <c r="DK33" s="723"/>
      <c r="DL33" s="695">
        <v>5715585</v>
      </c>
      <c r="DM33" s="722"/>
      <c r="DN33" s="722"/>
      <c r="DO33" s="722"/>
      <c r="DP33" s="722"/>
      <c r="DQ33" s="722"/>
      <c r="DR33" s="722"/>
      <c r="DS33" s="722"/>
      <c r="DT33" s="722"/>
      <c r="DU33" s="722"/>
      <c r="DV33" s="723"/>
      <c r="DW33" s="691">
        <v>39.6</v>
      </c>
      <c r="DX33" s="720"/>
      <c r="DY33" s="720"/>
      <c r="DZ33" s="720"/>
      <c r="EA33" s="720"/>
      <c r="EB33" s="720"/>
      <c r="EC33" s="721"/>
    </row>
    <row r="34" spans="2:133" ht="11.25" customHeight="1" x14ac:dyDescent="0.15">
      <c r="B34" s="683" t="s">
        <v>323</v>
      </c>
      <c r="C34" s="684"/>
      <c r="D34" s="684"/>
      <c r="E34" s="684"/>
      <c r="F34" s="684"/>
      <c r="G34" s="684"/>
      <c r="H34" s="684"/>
      <c r="I34" s="684"/>
      <c r="J34" s="684"/>
      <c r="K34" s="684"/>
      <c r="L34" s="684"/>
      <c r="M34" s="684"/>
      <c r="N34" s="684"/>
      <c r="O34" s="684"/>
      <c r="P34" s="684"/>
      <c r="Q34" s="685"/>
      <c r="R34" s="686">
        <v>582447</v>
      </c>
      <c r="S34" s="687"/>
      <c r="T34" s="687"/>
      <c r="U34" s="687"/>
      <c r="V34" s="687"/>
      <c r="W34" s="687"/>
      <c r="X34" s="687"/>
      <c r="Y34" s="688"/>
      <c r="Z34" s="689">
        <v>1.5</v>
      </c>
      <c r="AA34" s="689"/>
      <c r="AB34" s="689"/>
      <c r="AC34" s="689"/>
      <c r="AD34" s="690">
        <v>102112</v>
      </c>
      <c r="AE34" s="690"/>
      <c r="AF34" s="690"/>
      <c r="AG34" s="690"/>
      <c r="AH34" s="690"/>
      <c r="AI34" s="690"/>
      <c r="AJ34" s="690"/>
      <c r="AK34" s="690"/>
      <c r="AL34" s="691">
        <v>0.8</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324</v>
      </c>
      <c r="CE34" s="702"/>
      <c r="CF34" s="702"/>
      <c r="CG34" s="702"/>
      <c r="CH34" s="702"/>
      <c r="CI34" s="702"/>
      <c r="CJ34" s="702"/>
      <c r="CK34" s="702"/>
      <c r="CL34" s="702"/>
      <c r="CM34" s="702"/>
      <c r="CN34" s="702"/>
      <c r="CO34" s="702"/>
      <c r="CP34" s="702"/>
      <c r="CQ34" s="703"/>
      <c r="CR34" s="686">
        <v>3517124</v>
      </c>
      <c r="CS34" s="687"/>
      <c r="CT34" s="687"/>
      <c r="CU34" s="687"/>
      <c r="CV34" s="687"/>
      <c r="CW34" s="687"/>
      <c r="CX34" s="687"/>
      <c r="CY34" s="688"/>
      <c r="CZ34" s="691">
        <v>9.3000000000000007</v>
      </c>
      <c r="DA34" s="720"/>
      <c r="DB34" s="720"/>
      <c r="DC34" s="724"/>
      <c r="DD34" s="695">
        <v>2532973</v>
      </c>
      <c r="DE34" s="687"/>
      <c r="DF34" s="687"/>
      <c r="DG34" s="687"/>
      <c r="DH34" s="687"/>
      <c r="DI34" s="687"/>
      <c r="DJ34" s="687"/>
      <c r="DK34" s="688"/>
      <c r="DL34" s="695">
        <v>2165898</v>
      </c>
      <c r="DM34" s="687"/>
      <c r="DN34" s="687"/>
      <c r="DO34" s="687"/>
      <c r="DP34" s="687"/>
      <c r="DQ34" s="687"/>
      <c r="DR34" s="687"/>
      <c r="DS34" s="687"/>
      <c r="DT34" s="687"/>
      <c r="DU34" s="687"/>
      <c r="DV34" s="688"/>
      <c r="DW34" s="691">
        <v>15</v>
      </c>
      <c r="DX34" s="720"/>
      <c r="DY34" s="720"/>
      <c r="DZ34" s="720"/>
      <c r="EA34" s="720"/>
      <c r="EB34" s="720"/>
      <c r="EC34" s="721"/>
    </row>
    <row r="35" spans="2:133" ht="11.25" customHeight="1" x14ac:dyDescent="0.15">
      <c r="B35" s="683" t="s">
        <v>325</v>
      </c>
      <c r="C35" s="684"/>
      <c r="D35" s="684"/>
      <c r="E35" s="684"/>
      <c r="F35" s="684"/>
      <c r="G35" s="684"/>
      <c r="H35" s="684"/>
      <c r="I35" s="684"/>
      <c r="J35" s="684"/>
      <c r="K35" s="684"/>
      <c r="L35" s="684"/>
      <c r="M35" s="684"/>
      <c r="N35" s="684"/>
      <c r="O35" s="684"/>
      <c r="P35" s="684"/>
      <c r="Q35" s="685"/>
      <c r="R35" s="686">
        <v>46266</v>
      </c>
      <c r="S35" s="687"/>
      <c r="T35" s="687"/>
      <c r="U35" s="687"/>
      <c r="V35" s="687"/>
      <c r="W35" s="687"/>
      <c r="X35" s="687"/>
      <c r="Y35" s="688"/>
      <c r="Z35" s="689">
        <v>0.1</v>
      </c>
      <c r="AA35" s="689"/>
      <c r="AB35" s="689"/>
      <c r="AC35" s="689"/>
      <c r="AD35" s="690" t="s">
        <v>235</v>
      </c>
      <c r="AE35" s="690"/>
      <c r="AF35" s="690"/>
      <c r="AG35" s="690"/>
      <c r="AH35" s="690"/>
      <c r="AI35" s="690"/>
      <c r="AJ35" s="690"/>
      <c r="AK35" s="690"/>
      <c r="AL35" s="691" t="s">
        <v>185</v>
      </c>
      <c r="AM35" s="692"/>
      <c r="AN35" s="692"/>
      <c r="AO35" s="693"/>
      <c r="AP35" s="235"/>
      <c r="AQ35" s="665" t="s">
        <v>326</v>
      </c>
      <c r="AR35" s="666"/>
      <c r="AS35" s="666"/>
      <c r="AT35" s="666"/>
      <c r="AU35" s="666"/>
      <c r="AV35" s="666"/>
      <c r="AW35" s="666"/>
      <c r="AX35" s="666"/>
      <c r="AY35" s="666"/>
      <c r="AZ35" s="666"/>
      <c r="BA35" s="666"/>
      <c r="BB35" s="666"/>
      <c r="BC35" s="666"/>
      <c r="BD35" s="666"/>
      <c r="BE35" s="666"/>
      <c r="BF35" s="667"/>
      <c r="BG35" s="665" t="s">
        <v>327</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328</v>
      </c>
      <c r="CE35" s="702"/>
      <c r="CF35" s="702"/>
      <c r="CG35" s="702"/>
      <c r="CH35" s="702"/>
      <c r="CI35" s="702"/>
      <c r="CJ35" s="702"/>
      <c r="CK35" s="702"/>
      <c r="CL35" s="702"/>
      <c r="CM35" s="702"/>
      <c r="CN35" s="702"/>
      <c r="CO35" s="702"/>
      <c r="CP35" s="702"/>
      <c r="CQ35" s="703"/>
      <c r="CR35" s="686">
        <v>136088</v>
      </c>
      <c r="CS35" s="722"/>
      <c r="CT35" s="722"/>
      <c r="CU35" s="722"/>
      <c r="CV35" s="722"/>
      <c r="CW35" s="722"/>
      <c r="CX35" s="722"/>
      <c r="CY35" s="723"/>
      <c r="CZ35" s="691">
        <v>0.4</v>
      </c>
      <c r="DA35" s="720"/>
      <c r="DB35" s="720"/>
      <c r="DC35" s="724"/>
      <c r="DD35" s="695">
        <v>112580</v>
      </c>
      <c r="DE35" s="722"/>
      <c r="DF35" s="722"/>
      <c r="DG35" s="722"/>
      <c r="DH35" s="722"/>
      <c r="DI35" s="722"/>
      <c r="DJ35" s="722"/>
      <c r="DK35" s="723"/>
      <c r="DL35" s="695">
        <v>110843</v>
      </c>
      <c r="DM35" s="722"/>
      <c r="DN35" s="722"/>
      <c r="DO35" s="722"/>
      <c r="DP35" s="722"/>
      <c r="DQ35" s="722"/>
      <c r="DR35" s="722"/>
      <c r="DS35" s="722"/>
      <c r="DT35" s="722"/>
      <c r="DU35" s="722"/>
      <c r="DV35" s="723"/>
      <c r="DW35" s="691">
        <v>0.8</v>
      </c>
      <c r="DX35" s="720"/>
      <c r="DY35" s="720"/>
      <c r="DZ35" s="720"/>
      <c r="EA35" s="720"/>
      <c r="EB35" s="720"/>
      <c r="EC35" s="721"/>
    </row>
    <row r="36" spans="2:133" ht="11.25" customHeight="1" x14ac:dyDescent="0.15">
      <c r="B36" s="683" t="s">
        <v>329</v>
      </c>
      <c r="C36" s="684"/>
      <c r="D36" s="684"/>
      <c r="E36" s="684"/>
      <c r="F36" s="684"/>
      <c r="G36" s="684"/>
      <c r="H36" s="684"/>
      <c r="I36" s="684"/>
      <c r="J36" s="684"/>
      <c r="K36" s="684"/>
      <c r="L36" s="684"/>
      <c r="M36" s="684"/>
      <c r="N36" s="684"/>
      <c r="O36" s="684"/>
      <c r="P36" s="684"/>
      <c r="Q36" s="685"/>
      <c r="R36" s="686">
        <v>1547876</v>
      </c>
      <c r="S36" s="687"/>
      <c r="T36" s="687"/>
      <c r="U36" s="687"/>
      <c r="V36" s="687"/>
      <c r="W36" s="687"/>
      <c r="X36" s="687"/>
      <c r="Y36" s="688"/>
      <c r="Z36" s="689">
        <v>3.9</v>
      </c>
      <c r="AA36" s="689"/>
      <c r="AB36" s="689"/>
      <c r="AC36" s="689"/>
      <c r="AD36" s="690" t="s">
        <v>185</v>
      </c>
      <c r="AE36" s="690"/>
      <c r="AF36" s="690"/>
      <c r="AG36" s="690"/>
      <c r="AH36" s="690"/>
      <c r="AI36" s="690"/>
      <c r="AJ36" s="690"/>
      <c r="AK36" s="690"/>
      <c r="AL36" s="691" t="s">
        <v>235</v>
      </c>
      <c r="AM36" s="692"/>
      <c r="AN36" s="692"/>
      <c r="AO36" s="693"/>
      <c r="AP36" s="235"/>
      <c r="AQ36" s="760" t="s">
        <v>330</v>
      </c>
      <c r="AR36" s="761"/>
      <c r="AS36" s="761"/>
      <c r="AT36" s="761"/>
      <c r="AU36" s="761"/>
      <c r="AV36" s="761"/>
      <c r="AW36" s="761"/>
      <c r="AX36" s="761"/>
      <c r="AY36" s="762"/>
      <c r="AZ36" s="675">
        <v>4166427</v>
      </c>
      <c r="BA36" s="676"/>
      <c r="BB36" s="676"/>
      <c r="BC36" s="676"/>
      <c r="BD36" s="676"/>
      <c r="BE36" s="676"/>
      <c r="BF36" s="763"/>
      <c r="BG36" s="697" t="s">
        <v>331</v>
      </c>
      <c r="BH36" s="698"/>
      <c r="BI36" s="698"/>
      <c r="BJ36" s="698"/>
      <c r="BK36" s="698"/>
      <c r="BL36" s="698"/>
      <c r="BM36" s="698"/>
      <c r="BN36" s="698"/>
      <c r="BO36" s="698"/>
      <c r="BP36" s="698"/>
      <c r="BQ36" s="698"/>
      <c r="BR36" s="698"/>
      <c r="BS36" s="698"/>
      <c r="BT36" s="698"/>
      <c r="BU36" s="699"/>
      <c r="BV36" s="675">
        <v>75055</v>
      </c>
      <c r="BW36" s="676"/>
      <c r="BX36" s="676"/>
      <c r="BY36" s="676"/>
      <c r="BZ36" s="676"/>
      <c r="CA36" s="676"/>
      <c r="CB36" s="763"/>
      <c r="CD36" s="701" t="s">
        <v>332</v>
      </c>
      <c r="CE36" s="702"/>
      <c r="CF36" s="702"/>
      <c r="CG36" s="702"/>
      <c r="CH36" s="702"/>
      <c r="CI36" s="702"/>
      <c r="CJ36" s="702"/>
      <c r="CK36" s="702"/>
      <c r="CL36" s="702"/>
      <c r="CM36" s="702"/>
      <c r="CN36" s="702"/>
      <c r="CO36" s="702"/>
      <c r="CP36" s="702"/>
      <c r="CQ36" s="703"/>
      <c r="CR36" s="686">
        <v>10185844</v>
      </c>
      <c r="CS36" s="687"/>
      <c r="CT36" s="687"/>
      <c r="CU36" s="687"/>
      <c r="CV36" s="687"/>
      <c r="CW36" s="687"/>
      <c r="CX36" s="687"/>
      <c r="CY36" s="688"/>
      <c r="CZ36" s="691">
        <v>26.9</v>
      </c>
      <c r="DA36" s="720"/>
      <c r="DB36" s="720"/>
      <c r="DC36" s="724"/>
      <c r="DD36" s="695">
        <v>3565525</v>
      </c>
      <c r="DE36" s="687"/>
      <c r="DF36" s="687"/>
      <c r="DG36" s="687"/>
      <c r="DH36" s="687"/>
      <c r="DI36" s="687"/>
      <c r="DJ36" s="687"/>
      <c r="DK36" s="688"/>
      <c r="DL36" s="695">
        <v>1863472</v>
      </c>
      <c r="DM36" s="687"/>
      <c r="DN36" s="687"/>
      <c r="DO36" s="687"/>
      <c r="DP36" s="687"/>
      <c r="DQ36" s="687"/>
      <c r="DR36" s="687"/>
      <c r="DS36" s="687"/>
      <c r="DT36" s="687"/>
      <c r="DU36" s="687"/>
      <c r="DV36" s="688"/>
      <c r="DW36" s="691">
        <v>12.9</v>
      </c>
      <c r="DX36" s="720"/>
      <c r="DY36" s="720"/>
      <c r="DZ36" s="720"/>
      <c r="EA36" s="720"/>
      <c r="EB36" s="720"/>
      <c r="EC36" s="721"/>
    </row>
    <row r="37" spans="2:133" ht="11.25" customHeight="1" x14ac:dyDescent="0.15">
      <c r="B37" s="683" t="s">
        <v>333</v>
      </c>
      <c r="C37" s="684"/>
      <c r="D37" s="684"/>
      <c r="E37" s="684"/>
      <c r="F37" s="684"/>
      <c r="G37" s="684"/>
      <c r="H37" s="684"/>
      <c r="I37" s="684"/>
      <c r="J37" s="684"/>
      <c r="K37" s="684"/>
      <c r="L37" s="684"/>
      <c r="M37" s="684"/>
      <c r="N37" s="684"/>
      <c r="O37" s="684"/>
      <c r="P37" s="684"/>
      <c r="Q37" s="685"/>
      <c r="R37" s="686">
        <v>483399</v>
      </c>
      <c r="S37" s="687"/>
      <c r="T37" s="687"/>
      <c r="U37" s="687"/>
      <c r="V37" s="687"/>
      <c r="W37" s="687"/>
      <c r="X37" s="687"/>
      <c r="Y37" s="688"/>
      <c r="Z37" s="689">
        <v>1.2</v>
      </c>
      <c r="AA37" s="689"/>
      <c r="AB37" s="689"/>
      <c r="AC37" s="689"/>
      <c r="AD37" s="690" t="s">
        <v>185</v>
      </c>
      <c r="AE37" s="690"/>
      <c r="AF37" s="690"/>
      <c r="AG37" s="690"/>
      <c r="AH37" s="690"/>
      <c r="AI37" s="690"/>
      <c r="AJ37" s="690"/>
      <c r="AK37" s="690"/>
      <c r="AL37" s="691" t="s">
        <v>185</v>
      </c>
      <c r="AM37" s="692"/>
      <c r="AN37" s="692"/>
      <c r="AO37" s="693"/>
      <c r="AQ37" s="764" t="s">
        <v>334</v>
      </c>
      <c r="AR37" s="765"/>
      <c r="AS37" s="765"/>
      <c r="AT37" s="765"/>
      <c r="AU37" s="765"/>
      <c r="AV37" s="765"/>
      <c r="AW37" s="765"/>
      <c r="AX37" s="765"/>
      <c r="AY37" s="766"/>
      <c r="AZ37" s="686">
        <v>1444694</v>
      </c>
      <c r="BA37" s="687"/>
      <c r="BB37" s="687"/>
      <c r="BC37" s="687"/>
      <c r="BD37" s="722"/>
      <c r="BE37" s="722"/>
      <c r="BF37" s="753"/>
      <c r="BG37" s="701" t="s">
        <v>335</v>
      </c>
      <c r="BH37" s="702"/>
      <c r="BI37" s="702"/>
      <c r="BJ37" s="702"/>
      <c r="BK37" s="702"/>
      <c r="BL37" s="702"/>
      <c r="BM37" s="702"/>
      <c r="BN37" s="702"/>
      <c r="BO37" s="702"/>
      <c r="BP37" s="702"/>
      <c r="BQ37" s="702"/>
      <c r="BR37" s="702"/>
      <c r="BS37" s="702"/>
      <c r="BT37" s="702"/>
      <c r="BU37" s="703"/>
      <c r="BV37" s="686">
        <v>59230</v>
      </c>
      <c r="BW37" s="687"/>
      <c r="BX37" s="687"/>
      <c r="BY37" s="687"/>
      <c r="BZ37" s="687"/>
      <c r="CA37" s="687"/>
      <c r="CB37" s="696"/>
      <c r="CD37" s="701" t="s">
        <v>336</v>
      </c>
      <c r="CE37" s="702"/>
      <c r="CF37" s="702"/>
      <c r="CG37" s="702"/>
      <c r="CH37" s="702"/>
      <c r="CI37" s="702"/>
      <c r="CJ37" s="702"/>
      <c r="CK37" s="702"/>
      <c r="CL37" s="702"/>
      <c r="CM37" s="702"/>
      <c r="CN37" s="702"/>
      <c r="CO37" s="702"/>
      <c r="CP37" s="702"/>
      <c r="CQ37" s="703"/>
      <c r="CR37" s="686">
        <v>735095</v>
      </c>
      <c r="CS37" s="722"/>
      <c r="CT37" s="722"/>
      <c r="CU37" s="722"/>
      <c r="CV37" s="722"/>
      <c r="CW37" s="722"/>
      <c r="CX37" s="722"/>
      <c r="CY37" s="723"/>
      <c r="CZ37" s="691">
        <v>1.9</v>
      </c>
      <c r="DA37" s="720"/>
      <c r="DB37" s="720"/>
      <c r="DC37" s="724"/>
      <c r="DD37" s="695">
        <v>735095</v>
      </c>
      <c r="DE37" s="722"/>
      <c r="DF37" s="722"/>
      <c r="DG37" s="722"/>
      <c r="DH37" s="722"/>
      <c r="DI37" s="722"/>
      <c r="DJ37" s="722"/>
      <c r="DK37" s="723"/>
      <c r="DL37" s="695">
        <v>710984</v>
      </c>
      <c r="DM37" s="722"/>
      <c r="DN37" s="722"/>
      <c r="DO37" s="722"/>
      <c r="DP37" s="722"/>
      <c r="DQ37" s="722"/>
      <c r="DR37" s="722"/>
      <c r="DS37" s="722"/>
      <c r="DT37" s="722"/>
      <c r="DU37" s="722"/>
      <c r="DV37" s="723"/>
      <c r="DW37" s="691">
        <v>4.9000000000000004</v>
      </c>
      <c r="DX37" s="720"/>
      <c r="DY37" s="720"/>
      <c r="DZ37" s="720"/>
      <c r="EA37" s="720"/>
      <c r="EB37" s="720"/>
      <c r="EC37" s="721"/>
    </row>
    <row r="38" spans="2:133" ht="11.25" customHeight="1" x14ac:dyDescent="0.15">
      <c r="B38" s="683" t="s">
        <v>337</v>
      </c>
      <c r="C38" s="684"/>
      <c r="D38" s="684"/>
      <c r="E38" s="684"/>
      <c r="F38" s="684"/>
      <c r="G38" s="684"/>
      <c r="H38" s="684"/>
      <c r="I38" s="684"/>
      <c r="J38" s="684"/>
      <c r="K38" s="684"/>
      <c r="L38" s="684"/>
      <c r="M38" s="684"/>
      <c r="N38" s="684"/>
      <c r="O38" s="684"/>
      <c r="P38" s="684"/>
      <c r="Q38" s="685"/>
      <c r="R38" s="686">
        <v>3459437</v>
      </c>
      <c r="S38" s="687"/>
      <c r="T38" s="687"/>
      <c r="U38" s="687"/>
      <c r="V38" s="687"/>
      <c r="W38" s="687"/>
      <c r="X38" s="687"/>
      <c r="Y38" s="688"/>
      <c r="Z38" s="689">
        <v>8.8000000000000007</v>
      </c>
      <c r="AA38" s="689"/>
      <c r="AB38" s="689"/>
      <c r="AC38" s="689"/>
      <c r="AD38" s="690">
        <v>340</v>
      </c>
      <c r="AE38" s="690"/>
      <c r="AF38" s="690"/>
      <c r="AG38" s="690"/>
      <c r="AH38" s="690"/>
      <c r="AI38" s="690"/>
      <c r="AJ38" s="690"/>
      <c r="AK38" s="690"/>
      <c r="AL38" s="691">
        <v>0</v>
      </c>
      <c r="AM38" s="692"/>
      <c r="AN38" s="692"/>
      <c r="AO38" s="693"/>
      <c r="AQ38" s="764" t="s">
        <v>338</v>
      </c>
      <c r="AR38" s="765"/>
      <c r="AS38" s="765"/>
      <c r="AT38" s="765"/>
      <c r="AU38" s="765"/>
      <c r="AV38" s="765"/>
      <c r="AW38" s="765"/>
      <c r="AX38" s="765"/>
      <c r="AY38" s="766"/>
      <c r="AZ38" s="686">
        <v>900000</v>
      </c>
      <c r="BA38" s="687"/>
      <c r="BB38" s="687"/>
      <c r="BC38" s="687"/>
      <c r="BD38" s="722"/>
      <c r="BE38" s="722"/>
      <c r="BF38" s="753"/>
      <c r="BG38" s="701" t="s">
        <v>339</v>
      </c>
      <c r="BH38" s="702"/>
      <c r="BI38" s="702"/>
      <c r="BJ38" s="702"/>
      <c r="BK38" s="702"/>
      <c r="BL38" s="702"/>
      <c r="BM38" s="702"/>
      <c r="BN38" s="702"/>
      <c r="BO38" s="702"/>
      <c r="BP38" s="702"/>
      <c r="BQ38" s="702"/>
      <c r="BR38" s="702"/>
      <c r="BS38" s="702"/>
      <c r="BT38" s="702"/>
      <c r="BU38" s="703"/>
      <c r="BV38" s="686">
        <v>6823</v>
      </c>
      <c r="BW38" s="687"/>
      <c r="BX38" s="687"/>
      <c r="BY38" s="687"/>
      <c r="BZ38" s="687"/>
      <c r="CA38" s="687"/>
      <c r="CB38" s="696"/>
      <c r="CD38" s="701" t="s">
        <v>340</v>
      </c>
      <c r="CE38" s="702"/>
      <c r="CF38" s="702"/>
      <c r="CG38" s="702"/>
      <c r="CH38" s="702"/>
      <c r="CI38" s="702"/>
      <c r="CJ38" s="702"/>
      <c r="CK38" s="702"/>
      <c r="CL38" s="702"/>
      <c r="CM38" s="702"/>
      <c r="CN38" s="702"/>
      <c r="CO38" s="702"/>
      <c r="CP38" s="702"/>
      <c r="CQ38" s="703"/>
      <c r="CR38" s="686">
        <v>1810492</v>
      </c>
      <c r="CS38" s="687"/>
      <c r="CT38" s="687"/>
      <c r="CU38" s="687"/>
      <c r="CV38" s="687"/>
      <c r="CW38" s="687"/>
      <c r="CX38" s="687"/>
      <c r="CY38" s="688"/>
      <c r="CZ38" s="691">
        <v>4.8</v>
      </c>
      <c r="DA38" s="720"/>
      <c r="DB38" s="720"/>
      <c r="DC38" s="724"/>
      <c r="DD38" s="695">
        <v>1483546</v>
      </c>
      <c r="DE38" s="687"/>
      <c r="DF38" s="687"/>
      <c r="DG38" s="687"/>
      <c r="DH38" s="687"/>
      <c r="DI38" s="687"/>
      <c r="DJ38" s="687"/>
      <c r="DK38" s="688"/>
      <c r="DL38" s="695">
        <v>1448880</v>
      </c>
      <c r="DM38" s="687"/>
      <c r="DN38" s="687"/>
      <c r="DO38" s="687"/>
      <c r="DP38" s="687"/>
      <c r="DQ38" s="687"/>
      <c r="DR38" s="687"/>
      <c r="DS38" s="687"/>
      <c r="DT38" s="687"/>
      <c r="DU38" s="687"/>
      <c r="DV38" s="688"/>
      <c r="DW38" s="691">
        <v>10</v>
      </c>
      <c r="DX38" s="720"/>
      <c r="DY38" s="720"/>
      <c r="DZ38" s="720"/>
      <c r="EA38" s="720"/>
      <c r="EB38" s="720"/>
      <c r="EC38" s="721"/>
    </row>
    <row r="39" spans="2:133" ht="11.25" customHeight="1" x14ac:dyDescent="0.15">
      <c r="B39" s="683" t="s">
        <v>341</v>
      </c>
      <c r="C39" s="684"/>
      <c r="D39" s="684"/>
      <c r="E39" s="684"/>
      <c r="F39" s="684"/>
      <c r="G39" s="684"/>
      <c r="H39" s="684"/>
      <c r="I39" s="684"/>
      <c r="J39" s="684"/>
      <c r="K39" s="684"/>
      <c r="L39" s="684"/>
      <c r="M39" s="684"/>
      <c r="N39" s="684"/>
      <c r="O39" s="684"/>
      <c r="P39" s="684"/>
      <c r="Q39" s="685"/>
      <c r="R39" s="686">
        <v>7785665</v>
      </c>
      <c r="S39" s="687"/>
      <c r="T39" s="687"/>
      <c r="U39" s="687"/>
      <c r="V39" s="687"/>
      <c r="W39" s="687"/>
      <c r="X39" s="687"/>
      <c r="Y39" s="688"/>
      <c r="Z39" s="689">
        <v>19.8</v>
      </c>
      <c r="AA39" s="689"/>
      <c r="AB39" s="689"/>
      <c r="AC39" s="689"/>
      <c r="AD39" s="690" t="s">
        <v>235</v>
      </c>
      <c r="AE39" s="690"/>
      <c r="AF39" s="690"/>
      <c r="AG39" s="690"/>
      <c r="AH39" s="690"/>
      <c r="AI39" s="690"/>
      <c r="AJ39" s="690"/>
      <c r="AK39" s="690"/>
      <c r="AL39" s="691" t="s">
        <v>235</v>
      </c>
      <c r="AM39" s="692"/>
      <c r="AN39" s="692"/>
      <c r="AO39" s="693"/>
      <c r="AQ39" s="764" t="s">
        <v>342</v>
      </c>
      <c r="AR39" s="765"/>
      <c r="AS39" s="765"/>
      <c r="AT39" s="765"/>
      <c r="AU39" s="765"/>
      <c r="AV39" s="765"/>
      <c r="AW39" s="765"/>
      <c r="AX39" s="765"/>
      <c r="AY39" s="766"/>
      <c r="AZ39" s="686">
        <v>11241</v>
      </c>
      <c r="BA39" s="687"/>
      <c r="BB39" s="687"/>
      <c r="BC39" s="687"/>
      <c r="BD39" s="722"/>
      <c r="BE39" s="722"/>
      <c r="BF39" s="753"/>
      <c r="BG39" s="701" t="s">
        <v>343</v>
      </c>
      <c r="BH39" s="702"/>
      <c r="BI39" s="702"/>
      <c r="BJ39" s="702"/>
      <c r="BK39" s="702"/>
      <c r="BL39" s="702"/>
      <c r="BM39" s="702"/>
      <c r="BN39" s="702"/>
      <c r="BO39" s="702"/>
      <c r="BP39" s="702"/>
      <c r="BQ39" s="702"/>
      <c r="BR39" s="702"/>
      <c r="BS39" s="702"/>
      <c r="BT39" s="702"/>
      <c r="BU39" s="703"/>
      <c r="BV39" s="686">
        <v>10913</v>
      </c>
      <c r="BW39" s="687"/>
      <c r="BX39" s="687"/>
      <c r="BY39" s="687"/>
      <c r="BZ39" s="687"/>
      <c r="CA39" s="687"/>
      <c r="CB39" s="696"/>
      <c r="CD39" s="701" t="s">
        <v>344</v>
      </c>
      <c r="CE39" s="702"/>
      <c r="CF39" s="702"/>
      <c r="CG39" s="702"/>
      <c r="CH39" s="702"/>
      <c r="CI39" s="702"/>
      <c r="CJ39" s="702"/>
      <c r="CK39" s="702"/>
      <c r="CL39" s="702"/>
      <c r="CM39" s="702"/>
      <c r="CN39" s="702"/>
      <c r="CO39" s="702"/>
      <c r="CP39" s="702"/>
      <c r="CQ39" s="703"/>
      <c r="CR39" s="686">
        <v>2466083</v>
      </c>
      <c r="CS39" s="722"/>
      <c r="CT39" s="722"/>
      <c r="CU39" s="722"/>
      <c r="CV39" s="722"/>
      <c r="CW39" s="722"/>
      <c r="CX39" s="722"/>
      <c r="CY39" s="723"/>
      <c r="CZ39" s="691">
        <v>6.5</v>
      </c>
      <c r="DA39" s="720"/>
      <c r="DB39" s="720"/>
      <c r="DC39" s="724"/>
      <c r="DD39" s="695">
        <v>2004657</v>
      </c>
      <c r="DE39" s="722"/>
      <c r="DF39" s="722"/>
      <c r="DG39" s="722"/>
      <c r="DH39" s="722"/>
      <c r="DI39" s="722"/>
      <c r="DJ39" s="722"/>
      <c r="DK39" s="723"/>
      <c r="DL39" s="695" t="s">
        <v>185</v>
      </c>
      <c r="DM39" s="722"/>
      <c r="DN39" s="722"/>
      <c r="DO39" s="722"/>
      <c r="DP39" s="722"/>
      <c r="DQ39" s="722"/>
      <c r="DR39" s="722"/>
      <c r="DS39" s="722"/>
      <c r="DT39" s="722"/>
      <c r="DU39" s="722"/>
      <c r="DV39" s="723"/>
      <c r="DW39" s="691" t="s">
        <v>235</v>
      </c>
      <c r="DX39" s="720"/>
      <c r="DY39" s="720"/>
      <c r="DZ39" s="720"/>
      <c r="EA39" s="720"/>
      <c r="EB39" s="720"/>
      <c r="EC39" s="721"/>
    </row>
    <row r="40" spans="2:133" ht="11.25" customHeight="1" x14ac:dyDescent="0.15">
      <c r="B40" s="683" t="s">
        <v>345</v>
      </c>
      <c r="C40" s="684"/>
      <c r="D40" s="684"/>
      <c r="E40" s="684"/>
      <c r="F40" s="684"/>
      <c r="G40" s="684"/>
      <c r="H40" s="684"/>
      <c r="I40" s="684"/>
      <c r="J40" s="684"/>
      <c r="K40" s="684"/>
      <c r="L40" s="684"/>
      <c r="M40" s="684"/>
      <c r="N40" s="684"/>
      <c r="O40" s="684"/>
      <c r="P40" s="684"/>
      <c r="Q40" s="685"/>
      <c r="R40" s="686">
        <v>118100</v>
      </c>
      <c r="S40" s="687"/>
      <c r="T40" s="687"/>
      <c r="U40" s="687"/>
      <c r="V40" s="687"/>
      <c r="W40" s="687"/>
      <c r="X40" s="687"/>
      <c r="Y40" s="688"/>
      <c r="Z40" s="689">
        <v>0.3</v>
      </c>
      <c r="AA40" s="689"/>
      <c r="AB40" s="689"/>
      <c r="AC40" s="689"/>
      <c r="AD40" s="690" t="s">
        <v>185</v>
      </c>
      <c r="AE40" s="690"/>
      <c r="AF40" s="690"/>
      <c r="AG40" s="690"/>
      <c r="AH40" s="690"/>
      <c r="AI40" s="690"/>
      <c r="AJ40" s="690"/>
      <c r="AK40" s="690"/>
      <c r="AL40" s="691" t="s">
        <v>235</v>
      </c>
      <c r="AM40" s="692"/>
      <c r="AN40" s="692"/>
      <c r="AO40" s="693"/>
      <c r="AQ40" s="764" t="s">
        <v>346</v>
      </c>
      <c r="AR40" s="765"/>
      <c r="AS40" s="765"/>
      <c r="AT40" s="765"/>
      <c r="AU40" s="765"/>
      <c r="AV40" s="765"/>
      <c r="AW40" s="765"/>
      <c r="AX40" s="765"/>
      <c r="AY40" s="766"/>
      <c r="AZ40" s="686" t="s">
        <v>235</v>
      </c>
      <c r="BA40" s="687"/>
      <c r="BB40" s="687"/>
      <c r="BC40" s="687"/>
      <c r="BD40" s="722"/>
      <c r="BE40" s="722"/>
      <c r="BF40" s="753"/>
      <c r="BG40" s="773" t="s">
        <v>347</v>
      </c>
      <c r="BH40" s="774"/>
      <c r="BI40" s="774"/>
      <c r="BJ40" s="774"/>
      <c r="BK40" s="774"/>
      <c r="BL40" s="236"/>
      <c r="BM40" s="702" t="s">
        <v>348</v>
      </c>
      <c r="BN40" s="702"/>
      <c r="BO40" s="702"/>
      <c r="BP40" s="702"/>
      <c r="BQ40" s="702"/>
      <c r="BR40" s="702"/>
      <c r="BS40" s="702"/>
      <c r="BT40" s="702"/>
      <c r="BU40" s="703"/>
      <c r="BV40" s="686">
        <v>102</v>
      </c>
      <c r="BW40" s="687"/>
      <c r="BX40" s="687"/>
      <c r="BY40" s="687"/>
      <c r="BZ40" s="687"/>
      <c r="CA40" s="687"/>
      <c r="CB40" s="696"/>
      <c r="CD40" s="701" t="s">
        <v>349</v>
      </c>
      <c r="CE40" s="702"/>
      <c r="CF40" s="702"/>
      <c r="CG40" s="702"/>
      <c r="CH40" s="702"/>
      <c r="CI40" s="702"/>
      <c r="CJ40" s="702"/>
      <c r="CK40" s="702"/>
      <c r="CL40" s="702"/>
      <c r="CM40" s="702"/>
      <c r="CN40" s="702"/>
      <c r="CO40" s="702"/>
      <c r="CP40" s="702"/>
      <c r="CQ40" s="703"/>
      <c r="CR40" s="686">
        <v>262171</v>
      </c>
      <c r="CS40" s="687"/>
      <c r="CT40" s="687"/>
      <c r="CU40" s="687"/>
      <c r="CV40" s="687"/>
      <c r="CW40" s="687"/>
      <c r="CX40" s="687"/>
      <c r="CY40" s="688"/>
      <c r="CZ40" s="691">
        <v>0.7</v>
      </c>
      <c r="DA40" s="720"/>
      <c r="DB40" s="720"/>
      <c r="DC40" s="724"/>
      <c r="DD40" s="695">
        <v>146798</v>
      </c>
      <c r="DE40" s="687"/>
      <c r="DF40" s="687"/>
      <c r="DG40" s="687"/>
      <c r="DH40" s="687"/>
      <c r="DI40" s="687"/>
      <c r="DJ40" s="687"/>
      <c r="DK40" s="688"/>
      <c r="DL40" s="695">
        <v>126492</v>
      </c>
      <c r="DM40" s="687"/>
      <c r="DN40" s="687"/>
      <c r="DO40" s="687"/>
      <c r="DP40" s="687"/>
      <c r="DQ40" s="687"/>
      <c r="DR40" s="687"/>
      <c r="DS40" s="687"/>
      <c r="DT40" s="687"/>
      <c r="DU40" s="687"/>
      <c r="DV40" s="688"/>
      <c r="DW40" s="691">
        <v>0.9</v>
      </c>
      <c r="DX40" s="720"/>
      <c r="DY40" s="720"/>
      <c r="DZ40" s="720"/>
      <c r="EA40" s="720"/>
      <c r="EB40" s="720"/>
      <c r="EC40" s="721"/>
    </row>
    <row r="41" spans="2:133" ht="11.25" customHeight="1" x14ac:dyDescent="0.15">
      <c r="B41" s="683" t="s">
        <v>350</v>
      </c>
      <c r="C41" s="684"/>
      <c r="D41" s="684"/>
      <c r="E41" s="684"/>
      <c r="F41" s="684"/>
      <c r="G41" s="684"/>
      <c r="H41" s="684"/>
      <c r="I41" s="684"/>
      <c r="J41" s="684"/>
      <c r="K41" s="684"/>
      <c r="L41" s="684"/>
      <c r="M41" s="684"/>
      <c r="N41" s="684"/>
      <c r="O41" s="684"/>
      <c r="P41" s="684"/>
      <c r="Q41" s="685"/>
      <c r="R41" s="686">
        <v>1040000</v>
      </c>
      <c r="S41" s="687"/>
      <c r="T41" s="687"/>
      <c r="U41" s="687"/>
      <c r="V41" s="687"/>
      <c r="W41" s="687"/>
      <c r="X41" s="687"/>
      <c r="Y41" s="688"/>
      <c r="Z41" s="689">
        <v>2.7</v>
      </c>
      <c r="AA41" s="689"/>
      <c r="AB41" s="689"/>
      <c r="AC41" s="689"/>
      <c r="AD41" s="690" t="s">
        <v>259</v>
      </c>
      <c r="AE41" s="690"/>
      <c r="AF41" s="690"/>
      <c r="AG41" s="690"/>
      <c r="AH41" s="690"/>
      <c r="AI41" s="690"/>
      <c r="AJ41" s="690"/>
      <c r="AK41" s="690"/>
      <c r="AL41" s="691" t="s">
        <v>185</v>
      </c>
      <c r="AM41" s="692"/>
      <c r="AN41" s="692"/>
      <c r="AO41" s="693"/>
      <c r="AQ41" s="764" t="s">
        <v>351</v>
      </c>
      <c r="AR41" s="765"/>
      <c r="AS41" s="765"/>
      <c r="AT41" s="765"/>
      <c r="AU41" s="765"/>
      <c r="AV41" s="765"/>
      <c r="AW41" s="765"/>
      <c r="AX41" s="765"/>
      <c r="AY41" s="766"/>
      <c r="AZ41" s="686">
        <v>363089</v>
      </c>
      <c r="BA41" s="687"/>
      <c r="BB41" s="687"/>
      <c r="BC41" s="687"/>
      <c r="BD41" s="722"/>
      <c r="BE41" s="722"/>
      <c r="BF41" s="753"/>
      <c r="BG41" s="773"/>
      <c r="BH41" s="774"/>
      <c r="BI41" s="774"/>
      <c r="BJ41" s="774"/>
      <c r="BK41" s="774"/>
      <c r="BL41" s="236"/>
      <c r="BM41" s="702" t="s">
        <v>352</v>
      </c>
      <c r="BN41" s="702"/>
      <c r="BO41" s="702"/>
      <c r="BP41" s="702"/>
      <c r="BQ41" s="702"/>
      <c r="BR41" s="702"/>
      <c r="BS41" s="702"/>
      <c r="BT41" s="702"/>
      <c r="BU41" s="703"/>
      <c r="BV41" s="686">
        <v>1</v>
      </c>
      <c r="BW41" s="687"/>
      <c r="BX41" s="687"/>
      <c r="BY41" s="687"/>
      <c r="BZ41" s="687"/>
      <c r="CA41" s="687"/>
      <c r="CB41" s="696"/>
      <c r="CD41" s="701" t="s">
        <v>353</v>
      </c>
      <c r="CE41" s="702"/>
      <c r="CF41" s="702"/>
      <c r="CG41" s="702"/>
      <c r="CH41" s="702"/>
      <c r="CI41" s="702"/>
      <c r="CJ41" s="702"/>
      <c r="CK41" s="702"/>
      <c r="CL41" s="702"/>
      <c r="CM41" s="702"/>
      <c r="CN41" s="702"/>
      <c r="CO41" s="702"/>
      <c r="CP41" s="702"/>
      <c r="CQ41" s="703"/>
      <c r="CR41" s="686" t="s">
        <v>185</v>
      </c>
      <c r="CS41" s="722"/>
      <c r="CT41" s="722"/>
      <c r="CU41" s="722"/>
      <c r="CV41" s="722"/>
      <c r="CW41" s="722"/>
      <c r="CX41" s="722"/>
      <c r="CY41" s="723"/>
      <c r="CZ41" s="691" t="s">
        <v>235</v>
      </c>
      <c r="DA41" s="720"/>
      <c r="DB41" s="720"/>
      <c r="DC41" s="724"/>
      <c r="DD41" s="695" t="s">
        <v>185</v>
      </c>
      <c r="DE41" s="722"/>
      <c r="DF41" s="722"/>
      <c r="DG41" s="722"/>
      <c r="DH41" s="722"/>
      <c r="DI41" s="722"/>
      <c r="DJ41" s="722"/>
      <c r="DK41" s="723"/>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683" t="s">
        <v>354</v>
      </c>
      <c r="C42" s="684"/>
      <c r="D42" s="684"/>
      <c r="E42" s="684"/>
      <c r="F42" s="684"/>
      <c r="G42" s="684"/>
      <c r="H42" s="684"/>
      <c r="I42" s="684"/>
      <c r="J42" s="684"/>
      <c r="K42" s="684"/>
      <c r="L42" s="684"/>
      <c r="M42" s="684"/>
      <c r="N42" s="684"/>
      <c r="O42" s="684"/>
      <c r="P42" s="684"/>
      <c r="Q42" s="685"/>
      <c r="R42" s="686">
        <v>281365</v>
      </c>
      <c r="S42" s="687"/>
      <c r="T42" s="687"/>
      <c r="U42" s="687"/>
      <c r="V42" s="687"/>
      <c r="W42" s="687"/>
      <c r="X42" s="687"/>
      <c r="Y42" s="688"/>
      <c r="Z42" s="689">
        <v>0.7</v>
      </c>
      <c r="AA42" s="689"/>
      <c r="AB42" s="689"/>
      <c r="AC42" s="689"/>
      <c r="AD42" s="690" t="s">
        <v>185</v>
      </c>
      <c r="AE42" s="690"/>
      <c r="AF42" s="690"/>
      <c r="AG42" s="690"/>
      <c r="AH42" s="690"/>
      <c r="AI42" s="690"/>
      <c r="AJ42" s="690"/>
      <c r="AK42" s="690"/>
      <c r="AL42" s="691" t="s">
        <v>235</v>
      </c>
      <c r="AM42" s="692"/>
      <c r="AN42" s="692"/>
      <c r="AO42" s="693"/>
      <c r="AQ42" s="785" t="s">
        <v>355</v>
      </c>
      <c r="AR42" s="786"/>
      <c r="AS42" s="786"/>
      <c r="AT42" s="786"/>
      <c r="AU42" s="786"/>
      <c r="AV42" s="786"/>
      <c r="AW42" s="786"/>
      <c r="AX42" s="786"/>
      <c r="AY42" s="787"/>
      <c r="AZ42" s="777">
        <v>1447403</v>
      </c>
      <c r="BA42" s="778"/>
      <c r="BB42" s="778"/>
      <c r="BC42" s="778"/>
      <c r="BD42" s="757"/>
      <c r="BE42" s="757"/>
      <c r="BF42" s="759"/>
      <c r="BG42" s="775"/>
      <c r="BH42" s="776"/>
      <c r="BI42" s="776"/>
      <c r="BJ42" s="776"/>
      <c r="BK42" s="776"/>
      <c r="BL42" s="237"/>
      <c r="BM42" s="712" t="s">
        <v>356</v>
      </c>
      <c r="BN42" s="712"/>
      <c r="BO42" s="712"/>
      <c r="BP42" s="712"/>
      <c r="BQ42" s="712"/>
      <c r="BR42" s="712"/>
      <c r="BS42" s="712"/>
      <c r="BT42" s="712"/>
      <c r="BU42" s="713"/>
      <c r="BV42" s="777">
        <v>290</v>
      </c>
      <c r="BW42" s="778"/>
      <c r="BX42" s="778"/>
      <c r="BY42" s="778"/>
      <c r="BZ42" s="778"/>
      <c r="CA42" s="778"/>
      <c r="CB42" s="784"/>
      <c r="CD42" s="683" t="s">
        <v>357</v>
      </c>
      <c r="CE42" s="684"/>
      <c r="CF42" s="684"/>
      <c r="CG42" s="684"/>
      <c r="CH42" s="684"/>
      <c r="CI42" s="684"/>
      <c r="CJ42" s="684"/>
      <c r="CK42" s="684"/>
      <c r="CL42" s="684"/>
      <c r="CM42" s="684"/>
      <c r="CN42" s="684"/>
      <c r="CO42" s="684"/>
      <c r="CP42" s="684"/>
      <c r="CQ42" s="685"/>
      <c r="CR42" s="686">
        <v>9181440</v>
      </c>
      <c r="CS42" s="687"/>
      <c r="CT42" s="687"/>
      <c r="CU42" s="687"/>
      <c r="CV42" s="687"/>
      <c r="CW42" s="687"/>
      <c r="CX42" s="687"/>
      <c r="CY42" s="688"/>
      <c r="CZ42" s="691">
        <v>24.2</v>
      </c>
      <c r="DA42" s="692"/>
      <c r="DB42" s="692"/>
      <c r="DC42" s="704"/>
      <c r="DD42" s="695">
        <v>1234473</v>
      </c>
      <c r="DE42" s="687"/>
      <c r="DF42" s="687"/>
      <c r="DG42" s="687"/>
      <c r="DH42" s="687"/>
      <c r="DI42" s="687"/>
      <c r="DJ42" s="687"/>
      <c r="DK42" s="688"/>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43" s="736" t="s">
        <v>358</v>
      </c>
      <c r="C43" s="737"/>
      <c r="D43" s="737"/>
      <c r="E43" s="737"/>
      <c r="F43" s="737"/>
      <c r="G43" s="737"/>
      <c r="H43" s="737"/>
      <c r="I43" s="737"/>
      <c r="J43" s="737"/>
      <c r="K43" s="737"/>
      <c r="L43" s="737"/>
      <c r="M43" s="737"/>
      <c r="N43" s="737"/>
      <c r="O43" s="737"/>
      <c r="P43" s="737"/>
      <c r="Q43" s="738"/>
      <c r="R43" s="777">
        <v>39225976</v>
      </c>
      <c r="S43" s="778"/>
      <c r="T43" s="778"/>
      <c r="U43" s="778"/>
      <c r="V43" s="778"/>
      <c r="W43" s="778"/>
      <c r="X43" s="778"/>
      <c r="Y43" s="779"/>
      <c r="Z43" s="780">
        <v>100</v>
      </c>
      <c r="AA43" s="780"/>
      <c r="AB43" s="780"/>
      <c r="AC43" s="780"/>
      <c r="AD43" s="781">
        <v>13007239</v>
      </c>
      <c r="AE43" s="781"/>
      <c r="AF43" s="781"/>
      <c r="AG43" s="781"/>
      <c r="AH43" s="781"/>
      <c r="AI43" s="781"/>
      <c r="AJ43" s="781"/>
      <c r="AK43" s="781"/>
      <c r="AL43" s="782">
        <v>100</v>
      </c>
      <c r="AM43" s="758"/>
      <c r="AN43" s="758"/>
      <c r="AO43" s="783"/>
      <c r="BV43" s="238"/>
      <c r="BW43" s="238"/>
      <c r="BX43" s="238"/>
      <c r="BY43" s="238"/>
      <c r="BZ43" s="238"/>
      <c r="CA43" s="238"/>
      <c r="CB43" s="238"/>
      <c r="CD43" s="683" t="s">
        <v>359</v>
      </c>
      <c r="CE43" s="684"/>
      <c r="CF43" s="684"/>
      <c r="CG43" s="684"/>
      <c r="CH43" s="684"/>
      <c r="CI43" s="684"/>
      <c r="CJ43" s="684"/>
      <c r="CK43" s="684"/>
      <c r="CL43" s="684"/>
      <c r="CM43" s="684"/>
      <c r="CN43" s="684"/>
      <c r="CO43" s="684"/>
      <c r="CP43" s="684"/>
      <c r="CQ43" s="685"/>
      <c r="CR43" s="686">
        <v>59061</v>
      </c>
      <c r="CS43" s="722"/>
      <c r="CT43" s="722"/>
      <c r="CU43" s="722"/>
      <c r="CV43" s="722"/>
      <c r="CW43" s="722"/>
      <c r="CX43" s="722"/>
      <c r="CY43" s="723"/>
      <c r="CZ43" s="691">
        <v>0.2</v>
      </c>
      <c r="DA43" s="720"/>
      <c r="DB43" s="720"/>
      <c r="DC43" s="724"/>
      <c r="DD43" s="695">
        <v>59061</v>
      </c>
      <c r="DE43" s="722"/>
      <c r="DF43" s="722"/>
      <c r="DG43" s="722"/>
      <c r="DH43" s="722"/>
      <c r="DI43" s="722"/>
      <c r="DJ43" s="722"/>
      <c r="DK43" s="723"/>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8" t="s">
        <v>307</v>
      </c>
      <c r="CE44" s="799"/>
      <c r="CF44" s="683" t="s">
        <v>360</v>
      </c>
      <c r="CG44" s="684"/>
      <c r="CH44" s="684"/>
      <c r="CI44" s="684"/>
      <c r="CJ44" s="684"/>
      <c r="CK44" s="684"/>
      <c r="CL44" s="684"/>
      <c r="CM44" s="684"/>
      <c r="CN44" s="684"/>
      <c r="CO44" s="684"/>
      <c r="CP44" s="684"/>
      <c r="CQ44" s="685"/>
      <c r="CR44" s="686">
        <v>9181440</v>
      </c>
      <c r="CS44" s="687"/>
      <c r="CT44" s="687"/>
      <c r="CU44" s="687"/>
      <c r="CV44" s="687"/>
      <c r="CW44" s="687"/>
      <c r="CX44" s="687"/>
      <c r="CY44" s="688"/>
      <c r="CZ44" s="691">
        <v>24.2</v>
      </c>
      <c r="DA44" s="692"/>
      <c r="DB44" s="692"/>
      <c r="DC44" s="704"/>
      <c r="DD44" s="695">
        <v>1234473</v>
      </c>
      <c r="DE44" s="687"/>
      <c r="DF44" s="687"/>
      <c r="DG44" s="687"/>
      <c r="DH44" s="687"/>
      <c r="DI44" s="687"/>
      <c r="DJ44" s="687"/>
      <c r="DK44" s="688"/>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0"/>
      <c r="CE45" s="801"/>
      <c r="CF45" s="683" t="s">
        <v>362</v>
      </c>
      <c r="CG45" s="684"/>
      <c r="CH45" s="684"/>
      <c r="CI45" s="684"/>
      <c r="CJ45" s="684"/>
      <c r="CK45" s="684"/>
      <c r="CL45" s="684"/>
      <c r="CM45" s="684"/>
      <c r="CN45" s="684"/>
      <c r="CO45" s="684"/>
      <c r="CP45" s="684"/>
      <c r="CQ45" s="685"/>
      <c r="CR45" s="686">
        <v>891903</v>
      </c>
      <c r="CS45" s="722"/>
      <c r="CT45" s="722"/>
      <c r="CU45" s="722"/>
      <c r="CV45" s="722"/>
      <c r="CW45" s="722"/>
      <c r="CX45" s="722"/>
      <c r="CY45" s="723"/>
      <c r="CZ45" s="691">
        <v>2.4</v>
      </c>
      <c r="DA45" s="720"/>
      <c r="DB45" s="720"/>
      <c r="DC45" s="724"/>
      <c r="DD45" s="695">
        <v>31504</v>
      </c>
      <c r="DE45" s="722"/>
      <c r="DF45" s="722"/>
      <c r="DG45" s="722"/>
      <c r="DH45" s="722"/>
      <c r="DI45" s="722"/>
      <c r="DJ45" s="722"/>
      <c r="DK45" s="723"/>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0"/>
      <c r="CE46" s="801"/>
      <c r="CF46" s="683" t="s">
        <v>364</v>
      </c>
      <c r="CG46" s="684"/>
      <c r="CH46" s="684"/>
      <c r="CI46" s="684"/>
      <c r="CJ46" s="684"/>
      <c r="CK46" s="684"/>
      <c r="CL46" s="684"/>
      <c r="CM46" s="684"/>
      <c r="CN46" s="684"/>
      <c r="CO46" s="684"/>
      <c r="CP46" s="684"/>
      <c r="CQ46" s="685"/>
      <c r="CR46" s="686">
        <v>8202560</v>
      </c>
      <c r="CS46" s="687"/>
      <c r="CT46" s="687"/>
      <c r="CU46" s="687"/>
      <c r="CV46" s="687"/>
      <c r="CW46" s="687"/>
      <c r="CX46" s="687"/>
      <c r="CY46" s="688"/>
      <c r="CZ46" s="691">
        <v>21.6</v>
      </c>
      <c r="DA46" s="692"/>
      <c r="DB46" s="692"/>
      <c r="DC46" s="704"/>
      <c r="DD46" s="695">
        <v>1191512</v>
      </c>
      <c r="DE46" s="687"/>
      <c r="DF46" s="687"/>
      <c r="DG46" s="687"/>
      <c r="DH46" s="687"/>
      <c r="DI46" s="687"/>
      <c r="DJ46" s="687"/>
      <c r="DK46" s="688"/>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366</v>
      </c>
      <c r="CG47" s="684"/>
      <c r="CH47" s="684"/>
      <c r="CI47" s="684"/>
      <c r="CJ47" s="684"/>
      <c r="CK47" s="684"/>
      <c r="CL47" s="684"/>
      <c r="CM47" s="684"/>
      <c r="CN47" s="684"/>
      <c r="CO47" s="684"/>
      <c r="CP47" s="684"/>
      <c r="CQ47" s="685"/>
      <c r="CR47" s="686" t="s">
        <v>185</v>
      </c>
      <c r="CS47" s="722"/>
      <c r="CT47" s="722"/>
      <c r="CU47" s="722"/>
      <c r="CV47" s="722"/>
      <c r="CW47" s="722"/>
      <c r="CX47" s="722"/>
      <c r="CY47" s="723"/>
      <c r="CZ47" s="691" t="s">
        <v>185</v>
      </c>
      <c r="DA47" s="720"/>
      <c r="DB47" s="720"/>
      <c r="DC47" s="724"/>
      <c r="DD47" s="695" t="s">
        <v>235</v>
      </c>
      <c r="DE47" s="722"/>
      <c r="DF47" s="722"/>
      <c r="DG47" s="722"/>
      <c r="DH47" s="722"/>
      <c r="DI47" s="722"/>
      <c r="DJ47" s="722"/>
      <c r="DK47" s="723"/>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2"/>
      <c r="CE48" s="803"/>
      <c r="CF48" s="683" t="s">
        <v>367</v>
      </c>
      <c r="CG48" s="684"/>
      <c r="CH48" s="684"/>
      <c r="CI48" s="684"/>
      <c r="CJ48" s="684"/>
      <c r="CK48" s="684"/>
      <c r="CL48" s="684"/>
      <c r="CM48" s="684"/>
      <c r="CN48" s="684"/>
      <c r="CO48" s="684"/>
      <c r="CP48" s="684"/>
      <c r="CQ48" s="685"/>
      <c r="CR48" s="686" t="s">
        <v>185</v>
      </c>
      <c r="CS48" s="687"/>
      <c r="CT48" s="687"/>
      <c r="CU48" s="687"/>
      <c r="CV48" s="687"/>
      <c r="CW48" s="687"/>
      <c r="CX48" s="687"/>
      <c r="CY48" s="688"/>
      <c r="CZ48" s="691" t="s">
        <v>185</v>
      </c>
      <c r="DA48" s="692"/>
      <c r="DB48" s="692"/>
      <c r="DC48" s="704"/>
      <c r="DD48" s="695" t="s">
        <v>185</v>
      </c>
      <c r="DE48" s="687"/>
      <c r="DF48" s="687"/>
      <c r="DG48" s="687"/>
      <c r="DH48" s="687"/>
      <c r="DI48" s="687"/>
      <c r="DJ48" s="687"/>
      <c r="DK48" s="688"/>
      <c r="DL48" s="767"/>
      <c r="DM48" s="768"/>
      <c r="DN48" s="768"/>
      <c r="DO48" s="768"/>
      <c r="DP48" s="768"/>
      <c r="DQ48" s="768"/>
      <c r="DR48" s="768"/>
      <c r="DS48" s="768"/>
      <c r="DT48" s="768"/>
      <c r="DU48" s="768"/>
      <c r="DV48" s="769"/>
      <c r="DW48" s="770"/>
      <c r="DX48" s="771"/>
      <c r="DY48" s="771"/>
      <c r="DZ48" s="771"/>
      <c r="EA48" s="771"/>
      <c r="EB48" s="771"/>
      <c r="EC48" s="77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6" t="s">
        <v>368</v>
      </c>
      <c r="CE49" s="737"/>
      <c r="CF49" s="737"/>
      <c r="CG49" s="737"/>
      <c r="CH49" s="737"/>
      <c r="CI49" s="737"/>
      <c r="CJ49" s="737"/>
      <c r="CK49" s="737"/>
      <c r="CL49" s="737"/>
      <c r="CM49" s="737"/>
      <c r="CN49" s="737"/>
      <c r="CO49" s="737"/>
      <c r="CP49" s="737"/>
      <c r="CQ49" s="738"/>
      <c r="CR49" s="777">
        <v>37923488</v>
      </c>
      <c r="CS49" s="757"/>
      <c r="CT49" s="757"/>
      <c r="CU49" s="757"/>
      <c r="CV49" s="757"/>
      <c r="CW49" s="757"/>
      <c r="CX49" s="757"/>
      <c r="CY49" s="788"/>
      <c r="CZ49" s="782">
        <v>100</v>
      </c>
      <c r="DA49" s="789"/>
      <c r="DB49" s="789"/>
      <c r="DC49" s="790"/>
      <c r="DD49" s="791">
        <v>17984441</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vamF2iyZRpjAmqe18Rx0bTN9zCaTB+S9vpt5H6jacOHtzBm3H23l+n0qyiCfM7nEflTX+SACL9VNnKt5MemibA==" saltValue="9irjpwzwjTbdXUEC6s7y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3" t="s">
        <v>370</v>
      </c>
      <c r="DK2" s="834"/>
      <c r="DL2" s="834"/>
      <c r="DM2" s="834"/>
      <c r="DN2" s="834"/>
      <c r="DO2" s="835"/>
      <c r="DP2" s="251"/>
      <c r="DQ2" s="833" t="s">
        <v>371</v>
      </c>
      <c r="DR2" s="834"/>
      <c r="DS2" s="834"/>
      <c r="DT2" s="834"/>
      <c r="DU2" s="834"/>
      <c r="DV2" s="834"/>
      <c r="DW2" s="834"/>
      <c r="DX2" s="834"/>
      <c r="DY2" s="834"/>
      <c r="DZ2" s="83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6" t="s">
        <v>372</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7" t="s">
        <v>374</v>
      </c>
      <c r="B5" s="828"/>
      <c r="C5" s="828"/>
      <c r="D5" s="828"/>
      <c r="E5" s="828"/>
      <c r="F5" s="828"/>
      <c r="G5" s="828"/>
      <c r="H5" s="828"/>
      <c r="I5" s="828"/>
      <c r="J5" s="828"/>
      <c r="K5" s="828"/>
      <c r="L5" s="828"/>
      <c r="M5" s="828"/>
      <c r="N5" s="828"/>
      <c r="O5" s="828"/>
      <c r="P5" s="829"/>
      <c r="Q5" s="804" t="s">
        <v>375</v>
      </c>
      <c r="R5" s="805"/>
      <c r="S5" s="805"/>
      <c r="T5" s="805"/>
      <c r="U5" s="806"/>
      <c r="V5" s="804" t="s">
        <v>376</v>
      </c>
      <c r="W5" s="805"/>
      <c r="X5" s="805"/>
      <c r="Y5" s="805"/>
      <c r="Z5" s="806"/>
      <c r="AA5" s="804" t="s">
        <v>377</v>
      </c>
      <c r="AB5" s="805"/>
      <c r="AC5" s="805"/>
      <c r="AD5" s="805"/>
      <c r="AE5" s="805"/>
      <c r="AF5" s="837" t="s">
        <v>378</v>
      </c>
      <c r="AG5" s="805"/>
      <c r="AH5" s="805"/>
      <c r="AI5" s="805"/>
      <c r="AJ5" s="816"/>
      <c r="AK5" s="805" t="s">
        <v>379</v>
      </c>
      <c r="AL5" s="805"/>
      <c r="AM5" s="805"/>
      <c r="AN5" s="805"/>
      <c r="AO5" s="806"/>
      <c r="AP5" s="804" t="s">
        <v>380</v>
      </c>
      <c r="AQ5" s="805"/>
      <c r="AR5" s="805"/>
      <c r="AS5" s="805"/>
      <c r="AT5" s="806"/>
      <c r="AU5" s="804" t="s">
        <v>381</v>
      </c>
      <c r="AV5" s="805"/>
      <c r="AW5" s="805"/>
      <c r="AX5" s="805"/>
      <c r="AY5" s="816"/>
      <c r="AZ5" s="258"/>
      <c r="BA5" s="258"/>
      <c r="BB5" s="258"/>
      <c r="BC5" s="258"/>
      <c r="BD5" s="258"/>
      <c r="BE5" s="259"/>
      <c r="BF5" s="259"/>
      <c r="BG5" s="259"/>
      <c r="BH5" s="259"/>
      <c r="BI5" s="259"/>
      <c r="BJ5" s="259"/>
      <c r="BK5" s="259"/>
      <c r="BL5" s="259"/>
      <c r="BM5" s="259"/>
      <c r="BN5" s="259"/>
      <c r="BO5" s="259"/>
      <c r="BP5" s="259"/>
      <c r="BQ5" s="827" t="s">
        <v>382</v>
      </c>
      <c r="BR5" s="828"/>
      <c r="BS5" s="828"/>
      <c r="BT5" s="828"/>
      <c r="BU5" s="828"/>
      <c r="BV5" s="828"/>
      <c r="BW5" s="828"/>
      <c r="BX5" s="828"/>
      <c r="BY5" s="828"/>
      <c r="BZ5" s="828"/>
      <c r="CA5" s="828"/>
      <c r="CB5" s="828"/>
      <c r="CC5" s="828"/>
      <c r="CD5" s="828"/>
      <c r="CE5" s="828"/>
      <c r="CF5" s="828"/>
      <c r="CG5" s="829"/>
      <c r="CH5" s="804" t="s">
        <v>383</v>
      </c>
      <c r="CI5" s="805"/>
      <c r="CJ5" s="805"/>
      <c r="CK5" s="805"/>
      <c r="CL5" s="806"/>
      <c r="CM5" s="804" t="s">
        <v>384</v>
      </c>
      <c r="CN5" s="805"/>
      <c r="CO5" s="805"/>
      <c r="CP5" s="805"/>
      <c r="CQ5" s="806"/>
      <c r="CR5" s="804" t="s">
        <v>385</v>
      </c>
      <c r="CS5" s="805"/>
      <c r="CT5" s="805"/>
      <c r="CU5" s="805"/>
      <c r="CV5" s="806"/>
      <c r="CW5" s="804" t="s">
        <v>386</v>
      </c>
      <c r="CX5" s="805"/>
      <c r="CY5" s="805"/>
      <c r="CZ5" s="805"/>
      <c r="DA5" s="806"/>
      <c r="DB5" s="804" t="s">
        <v>387</v>
      </c>
      <c r="DC5" s="805"/>
      <c r="DD5" s="805"/>
      <c r="DE5" s="805"/>
      <c r="DF5" s="806"/>
      <c r="DG5" s="810" t="s">
        <v>388</v>
      </c>
      <c r="DH5" s="811"/>
      <c r="DI5" s="811"/>
      <c r="DJ5" s="811"/>
      <c r="DK5" s="812"/>
      <c r="DL5" s="810" t="s">
        <v>389</v>
      </c>
      <c r="DM5" s="811"/>
      <c r="DN5" s="811"/>
      <c r="DO5" s="811"/>
      <c r="DP5" s="812"/>
      <c r="DQ5" s="804" t="s">
        <v>390</v>
      </c>
      <c r="DR5" s="805"/>
      <c r="DS5" s="805"/>
      <c r="DT5" s="805"/>
      <c r="DU5" s="806"/>
      <c r="DV5" s="804" t="s">
        <v>381</v>
      </c>
      <c r="DW5" s="805"/>
      <c r="DX5" s="805"/>
      <c r="DY5" s="805"/>
      <c r="DZ5" s="816"/>
      <c r="EA5" s="256"/>
    </row>
    <row r="6" spans="1:131" s="257"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4"/>
      <c r="BA6" s="254"/>
      <c r="BB6" s="254"/>
      <c r="BC6" s="254"/>
      <c r="BD6" s="254"/>
      <c r="BE6" s="255"/>
      <c r="BF6" s="255"/>
      <c r="BG6" s="255"/>
      <c r="BH6" s="255"/>
      <c r="BI6" s="255"/>
      <c r="BJ6" s="255"/>
      <c r="BK6" s="255"/>
      <c r="BL6" s="255"/>
      <c r="BM6" s="255"/>
      <c r="BN6" s="255"/>
      <c r="BO6" s="255"/>
      <c r="BP6" s="255"/>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6"/>
    </row>
    <row r="7" spans="1:131" s="257" customFormat="1" ht="26.25" customHeight="1" thickTop="1" x14ac:dyDescent="0.15">
      <c r="A7" s="260">
        <v>1</v>
      </c>
      <c r="B7" s="818" t="s">
        <v>391</v>
      </c>
      <c r="C7" s="819"/>
      <c r="D7" s="819"/>
      <c r="E7" s="819"/>
      <c r="F7" s="819"/>
      <c r="G7" s="819"/>
      <c r="H7" s="819"/>
      <c r="I7" s="819"/>
      <c r="J7" s="819"/>
      <c r="K7" s="819"/>
      <c r="L7" s="819"/>
      <c r="M7" s="819"/>
      <c r="N7" s="819"/>
      <c r="O7" s="819"/>
      <c r="P7" s="820"/>
      <c r="Q7" s="821">
        <v>39203</v>
      </c>
      <c r="R7" s="822"/>
      <c r="S7" s="822"/>
      <c r="T7" s="822"/>
      <c r="U7" s="822"/>
      <c r="V7" s="822">
        <v>37918</v>
      </c>
      <c r="W7" s="822"/>
      <c r="X7" s="822"/>
      <c r="Y7" s="822"/>
      <c r="Z7" s="822"/>
      <c r="AA7" s="822">
        <v>1285</v>
      </c>
      <c r="AB7" s="822"/>
      <c r="AC7" s="822"/>
      <c r="AD7" s="822"/>
      <c r="AE7" s="823"/>
      <c r="AF7" s="824">
        <v>1239</v>
      </c>
      <c r="AG7" s="825"/>
      <c r="AH7" s="825"/>
      <c r="AI7" s="825"/>
      <c r="AJ7" s="826"/>
      <c r="AK7" s="861">
        <v>1548</v>
      </c>
      <c r="AL7" s="862"/>
      <c r="AM7" s="862"/>
      <c r="AN7" s="862"/>
      <c r="AO7" s="862"/>
      <c r="AP7" s="862">
        <v>27456</v>
      </c>
      <c r="AQ7" s="862"/>
      <c r="AR7" s="862"/>
      <c r="AS7" s="862"/>
      <c r="AT7" s="862"/>
      <c r="AU7" s="863"/>
      <c r="AV7" s="863"/>
      <c r="AW7" s="863"/>
      <c r="AX7" s="863"/>
      <c r="AY7" s="864"/>
      <c r="AZ7" s="254"/>
      <c r="BA7" s="254"/>
      <c r="BB7" s="254"/>
      <c r="BC7" s="254"/>
      <c r="BD7" s="254"/>
      <c r="BE7" s="255"/>
      <c r="BF7" s="255"/>
      <c r="BG7" s="255"/>
      <c r="BH7" s="255"/>
      <c r="BI7" s="255"/>
      <c r="BJ7" s="255"/>
      <c r="BK7" s="255"/>
      <c r="BL7" s="255"/>
      <c r="BM7" s="255"/>
      <c r="BN7" s="255"/>
      <c r="BO7" s="255"/>
      <c r="BP7" s="255"/>
      <c r="BQ7" s="261">
        <v>1</v>
      </c>
      <c r="BR7" s="262"/>
      <c r="BS7" s="865"/>
      <c r="BT7" s="866"/>
      <c r="BU7" s="866"/>
      <c r="BV7" s="866"/>
      <c r="BW7" s="866"/>
      <c r="BX7" s="866"/>
      <c r="BY7" s="866"/>
      <c r="BZ7" s="866"/>
      <c r="CA7" s="866"/>
      <c r="CB7" s="866"/>
      <c r="CC7" s="866"/>
      <c r="CD7" s="866"/>
      <c r="CE7" s="866"/>
      <c r="CF7" s="866"/>
      <c r="CG7" s="867"/>
      <c r="CH7" s="858"/>
      <c r="CI7" s="859"/>
      <c r="CJ7" s="859"/>
      <c r="CK7" s="859"/>
      <c r="CL7" s="860"/>
      <c r="CM7" s="858"/>
      <c r="CN7" s="859"/>
      <c r="CO7" s="859"/>
      <c r="CP7" s="859"/>
      <c r="CQ7" s="860"/>
      <c r="CR7" s="858"/>
      <c r="CS7" s="859"/>
      <c r="CT7" s="859"/>
      <c r="CU7" s="859"/>
      <c r="CV7" s="860"/>
      <c r="CW7" s="858"/>
      <c r="CX7" s="859"/>
      <c r="CY7" s="859"/>
      <c r="CZ7" s="859"/>
      <c r="DA7" s="860"/>
      <c r="DB7" s="858"/>
      <c r="DC7" s="859"/>
      <c r="DD7" s="859"/>
      <c r="DE7" s="859"/>
      <c r="DF7" s="860"/>
      <c r="DG7" s="858"/>
      <c r="DH7" s="859"/>
      <c r="DI7" s="859"/>
      <c r="DJ7" s="859"/>
      <c r="DK7" s="860"/>
      <c r="DL7" s="858"/>
      <c r="DM7" s="859"/>
      <c r="DN7" s="859"/>
      <c r="DO7" s="859"/>
      <c r="DP7" s="860"/>
      <c r="DQ7" s="858"/>
      <c r="DR7" s="859"/>
      <c r="DS7" s="859"/>
      <c r="DT7" s="859"/>
      <c r="DU7" s="860"/>
      <c r="DV7" s="839"/>
      <c r="DW7" s="840"/>
      <c r="DX7" s="840"/>
      <c r="DY7" s="840"/>
      <c r="DZ7" s="841"/>
      <c r="EA7" s="256"/>
    </row>
    <row r="8" spans="1:131" s="257" customFormat="1" ht="26.25" customHeight="1" x14ac:dyDescent="0.15">
      <c r="A8" s="263">
        <v>2</v>
      </c>
      <c r="B8" s="842" t="s">
        <v>392</v>
      </c>
      <c r="C8" s="843"/>
      <c r="D8" s="843"/>
      <c r="E8" s="843"/>
      <c r="F8" s="843"/>
      <c r="G8" s="843"/>
      <c r="H8" s="843"/>
      <c r="I8" s="843"/>
      <c r="J8" s="843"/>
      <c r="K8" s="843"/>
      <c r="L8" s="843"/>
      <c r="M8" s="843"/>
      <c r="N8" s="843"/>
      <c r="O8" s="843"/>
      <c r="P8" s="844"/>
      <c r="Q8" s="845">
        <v>114</v>
      </c>
      <c r="R8" s="846"/>
      <c r="S8" s="846"/>
      <c r="T8" s="846"/>
      <c r="U8" s="846"/>
      <c r="V8" s="846">
        <v>96</v>
      </c>
      <c r="W8" s="846"/>
      <c r="X8" s="846"/>
      <c r="Y8" s="846"/>
      <c r="Z8" s="846"/>
      <c r="AA8" s="846">
        <v>18</v>
      </c>
      <c r="AB8" s="846"/>
      <c r="AC8" s="846"/>
      <c r="AD8" s="846"/>
      <c r="AE8" s="847"/>
      <c r="AF8" s="848">
        <v>2</v>
      </c>
      <c r="AG8" s="849"/>
      <c r="AH8" s="849"/>
      <c r="AI8" s="849"/>
      <c r="AJ8" s="850"/>
      <c r="AK8" s="851">
        <v>91</v>
      </c>
      <c r="AL8" s="852"/>
      <c r="AM8" s="852"/>
      <c r="AN8" s="852"/>
      <c r="AO8" s="852"/>
      <c r="AP8" s="852">
        <v>567</v>
      </c>
      <c r="AQ8" s="852"/>
      <c r="AR8" s="852"/>
      <c r="AS8" s="852"/>
      <c r="AT8" s="852"/>
      <c r="AU8" s="853"/>
      <c r="AV8" s="853"/>
      <c r="AW8" s="853"/>
      <c r="AX8" s="853"/>
      <c r="AY8" s="854"/>
      <c r="AZ8" s="254"/>
      <c r="BA8" s="254"/>
      <c r="BB8" s="254"/>
      <c r="BC8" s="254"/>
      <c r="BD8" s="254"/>
      <c r="BE8" s="255"/>
      <c r="BF8" s="255"/>
      <c r="BG8" s="255"/>
      <c r="BH8" s="255"/>
      <c r="BI8" s="255"/>
      <c r="BJ8" s="255"/>
      <c r="BK8" s="255"/>
      <c r="BL8" s="255"/>
      <c r="BM8" s="255"/>
      <c r="BN8" s="255"/>
      <c r="BO8" s="255"/>
      <c r="BP8" s="255"/>
      <c r="BQ8" s="264">
        <v>2</v>
      </c>
      <c r="BR8" s="265"/>
      <c r="BS8" s="855"/>
      <c r="BT8" s="856"/>
      <c r="BU8" s="856"/>
      <c r="BV8" s="856"/>
      <c r="BW8" s="856"/>
      <c r="BX8" s="856"/>
      <c r="BY8" s="856"/>
      <c r="BZ8" s="856"/>
      <c r="CA8" s="856"/>
      <c r="CB8" s="856"/>
      <c r="CC8" s="856"/>
      <c r="CD8" s="856"/>
      <c r="CE8" s="856"/>
      <c r="CF8" s="856"/>
      <c r="CG8" s="857"/>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6"/>
    </row>
    <row r="9" spans="1:131" s="257" customFormat="1" ht="26.25" customHeight="1" x14ac:dyDescent="0.15">
      <c r="A9" s="263">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4"/>
      <c r="BA9" s="254"/>
      <c r="BB9" s="254"/>
      <c r="BC9" s="254"/>
      <c r="BD9" s="254"/>
      <c r="BE9" s="255"/>
      <c r="BF9" s="255"/>
      <c r="BG9" s="255"/>
      <c r="BH9" s="255"/>
      <c r="BI9" s="255"/>
      <c r="BJ9" s="255"/>
      <c r="BK9" s="255"/>
      <c r="BL9" s="255"/>
      <c r="BM9" s="255"/>
      <c r="BN9" s="255"/>
      <c r="BO9" s="255"/>
      <c r="BP9" s="255"/>
      <c r="BQ9" s="264">
        <v>3</v>
      </c>
      <c r="BR9" s="265"/>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6"/>
    </row>
    <row r="10" spans="1:131" s="257" customFormat="1" ht="26.25" customHeight="1" x14ac:dyDescent="0.15">
      <c r="A10" s="263">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4"/>
      <c r="BA10" s="254"/>
      <c r="BB10" s="254"/>
      <c r="BC10" s="254"/>
      <c r="BD10" s="254"/>
      <c r="BE10" s="255"/>
      <c r="BF10" s="255"/>
      <c r="BG10" s="255"/>
      <c r="BH10" s="255"/>
      <c r="BI10" s="255"/>
      <c r="BJ10" s="255"/>
      <c r="BK10" s="255"/>
      <c r="BL10" s="255"/>
      <c r="BM10" s="255"/>
      <c r="BN10" s="255"/>
      <c r="BO10" s="255"/>
      <c r="BP10" s="255"/>
      <c r="BQ10" s="264">
        <v>4</v>
      </c>
      <c r="BR10" s="265"/>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6"/>
    </row>
    <row r="11" spans="1:131" s="257" customFormat="1" ht="26.25" customHeight="1" x14ac:dyDescent="0.15">
      <c r="A11" s="263">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4"/>
      <c r="BA11" s="254"/>
      <c r="BB11" s="254"/>
      <c r="BC11" s="254"/>
      <c r="BD11" s="254"/>
      <c r="BE11" s="255"/>
      <c r="BF11" s="255"/>
      <c r="BG11" s="255"/>
      <c r="BH11" s="255"/>
      <c r="BI11" s="255"/>
      <c r="BJ11" s="255"/>
      <c r="BK11" s="255"/>
      <c r="BL11" s="255"/>
      <c r="BM11" s="255"/>
      <c r="BN11" s="255"/>
      <c r="BO11" s="255"/>
      <c r="BP11" s="255"/>
      <c r="BQ11" s="264">
        <v>5</v>
      </c>
      <c r="BR11" s="265"/>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6"/>
    </row>
    <row r="12" spans="1:131" s="257" customFormat="1" ht="26.25" customHeight="1" x14ac:dyDescent="0.15">
      <c r="A12" s="263">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4"/>
      <c r="BA12" s="254"/>
      <c r="BB12" s="254"/>
      <c r="BC12" s="254"/>
      <c r="BD12" s="254"/>
      <c r="BE12" s="255"/>
      <c r="BF12" s="255"/>
      <c r="BG12" s="255"/>
      <c r="BH12" s="255"/>
      <c r="BI12" s="255"/>
      <c r="BJ12" s="255"/>
      <c r="BK12" s="255"/>
      <c r="BL12" s="255"/>
      <c r="BM12" s="255"/>
      <c r="BN12" s="255"/>
      <c r="BO12" s="255"/>
      <c r="BP12" s="255"/>
      <c r="BQ12" s="264">
        <v>6</v>
      </c>
      <c r="BR12" s="265"/>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6"/>
    </row>
    <row r="13" spans="1:131" s="257" customFormat="1" ht="26.25" customHeight="1" x14ac:dyDescent="0.15">
      <c r="A13" s="263">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4"/>
      <c r="BA13" s="254"/>
      <c r="BB13" s="254"/>
      <c r="BC13" s="254"/>
      <c r="BD13" s="254"/>
      <c r="BE13" s="255"/>
      <c r="BF13" s="255"/>
      <c r="BG13" s="255"/>
      <c r="BH13" s="255"/>
      <c r="BI13" s="255"/>
      <c r="BJ13" s="255"/>
      <c r="BK13" s="255"/>
      <c r="BL13" s="255"/>
      <c r="BM13" s="255"/>
      <c r="BN13" s="255"/>
      <c r="BO13" s="255"/>
      <c r="BP13" s="255"/>
      <c r="BQ13" s="264">
        <v>7</v>
      </c>
      <c r="BR13" s="265"/>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6"/>
    </row>
    <row r="14" spans="1:131" s="257" customFormat="1" ht="26.25" customHeight="1" x14ac:dyDescent="0.15">
      <c r="A14" s="263">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4"/>
      <c r="BA14" s="254"/>
      <c r="BB14" s="254"/>
      <c r="BC14" s="254"/>
      <c r="BD14" s="254"/>
      <c r="BE14" s="255"/>
      <c r="BF14" s="255"/>
      <c r="BG14" s="255"/>
      <c r="BH14" s="255"/>
      <c r="BI14" s="255"/>
      <c r="BJ14" s="255"/>
      <c r="BK14" s="255"/>
      <c r="BL14" s="255"/>
      <c r="BM14" s="255"/>
      <c r="BN14" s="255"/>
      <c r="BO14" s="255"/>
      <c r="BP14" s="255"/>
      <c r="BQ14" s="264">
        <v>8</v>
      </c>
      <c r="BR14" s="265"/>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6"/>
    </row>
    <row r="15" spans="1:131" s="257" customFormat="1" ht="26.25" customHeight="1" x14ac:dyDescent="0.15">
      <c r="A15" s="263">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4"/>
      <c r="BA15" s="254"/>
      <c r="BB15" s="254"/>
      <c r="BC15" s="254"/>
      <c r="BD15" s="254"/>
      <c r="BE15" s="255"/>
      <c r="BF15" s="255"/>
      <c r="BG15" s="255"/>
      <c r="BH15" s="255"/>
      <c r="BI15" s="255"/>
      <c r="BJ15" s="255"/>
      <c r="BK15" s="255"/>
      <c r="BL15" s="255"/>
      <c r="BM15" s="255"/>
      <c r="BN15" s="255"/>
      <c r="BO15" s="255"/>
      <c r="BP15" s="255"/>
      <c r="BQ15" s="264">
        <v>9</v>
      </c>
      <c r="BR15" s="265"/>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6"/>
    </row>
    <row r="16" spans="1:131" s="257" customFormat="1" ht="26.25" customHeight="1" x14ac:dyDescent="0.15">
      <c r="A16" s="263">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4"/>
      <c r="BA16" s="254"/>
      <c r="BB16" s="254"/>
      <c r="BC16" s="254"/>
      <c r="BD16" s="254"/>
      <c r="BE16" s="255"/>
      <c r="BF16" s="255"/>
      <c r="BG16" s="255"/>
      <c r="BH16" s="255"/>
      <c r="BI16" s="255"/>
      <c r="BJ16" s="255"/>
      <c r="BK16" s="255"/>
      <c r="BL16" s="255"/>
      <c r="BM16" s="255"/>
      <c r="BN16" s="255"/>
      <c r="BO16" s="255"/>
      <c r="BP16" s="255"/>
      <c r="BQ16" s="264">
        <v>10</v>
      </c>
      <c r="BR16" s="265"/>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6"/>
    </row>
    <row r="17" spans="1:131" s="257" customFormat="1" ht="26.25" customHeight="1" x14ac:dyDescent="0.15">
      <c r="A17" s="263">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4"/>
      <c r="BA17" s="254"/>
      <c r="BB17" s="254"/>
      <c r="BC17" s="254"/>
      <c r="BD17" s="254"/>
      <c r="BE17" s="255"/>
      <c r="BF17" s="255"/>
      <c r="BG17" s="255"/>
      <c r="BH17" s="255"/>
      <c r="BI17" s="255"/>
      <c r="BJ17" s="255"/>
      <c r="BK17" s="255"/>
      <c r="BL17" s="255"/>
      <c r="BM17" s="255"/>
      <c r="BN17" s="255"/>
      <c r="BO17" s="255"/>
      <c r="BP17" s="255"/>
      <c r="BQ17" s="264">
        <v>11</v>
      </c>
      <c r="BR17" s="265"/>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6"/>
    </row>
    <row r="18" spans="1:131" s="257" customFormat="1" ht="26.25" customHeight="1" x14ac:dyDescent="0.15">
      <c r="A18" s="263">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4"/>
      <c r="BA18" s="254"/>
      <c r="BB18" s="254"/>
      <c r="BC18" s="254"/>
      <c r="BD18" s="254"/>
      <c r="BE18" s="255"/>
      <c r="BF18" s="255"/>
      <c r="BG18" s="255"/>
      <c r="BH18" s="255"/>
      <c r="BI18" s="255"/>
      <c r="BJ18" s="255"/>
      <c r="BK18" s="255"/>
      <c r="BL18" s="255"/>
      <c r="BM18" s="255"/>
      <c r="BN18" s="255"/>
      <c r="BO18" s="255"/>
      <c r="BP18" s="255"/>
      <c r="BQ18" s="264">
        <v>12</v>
      </c>
      <c r="BR18" s="265"/>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6"/>
    </row>
    <row r="19" spans="1:131" s="257" customFormat="1" ht="26.25" customHeight="1" x14ac:dyDescent="0.15">
      <c r="A19" s="263">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4"/>
      <c r="BA19" s="254"/>
      <c r="BB19" s="254"/>
      <c r="BC19" s="254"/>
      <c r="BD19" s="254"/>
      <c r="BE19" s="255"/>
      <c r="BF19" s="255"/>
      <c r="BG19" s="255"/>
      <c r="BH19" s="255"/>
      <c r="BI19" s="255"/>
      <c r="BJ19" s="255"/>
      <c r="BK19" s="255"/>
      <c r="BL19" s="255"/>
      <c r="BM19" s="255"/>
      <c r="BN19" s="255"/>
      <c r="BO19" s="255"/>
      <c r="BP19" s="255"/>
      <c r="BQ19" s="264">
        <v>13</v>
      </c>
      <c r="BR19" s="265"/>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6"/>
    </row>
    <row r="20" spans="1:131" s="257" customFormat="1" ht="26.25" customHeight="1" x14ac:dyDescent="0.15">
      <c r="A20" s="263">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4"/>
      <c r="BA20" s="254"/>
      <c r="BB20" s="254"/>
      <c r="BC20" s="254"/>
      <c r="BD20" s="254"/>
      <c r="BE20" s="255"/>
      <c r="BF20" s="255"/>
      <c r="BG20" s="255"/>
      <c r="BH20" s="255"/>
      <c r="BI20" s="255"/>
      <c r="BJ20" s="255"/>
      <c r="BK20" s="255"/>
      <c r="BL20" s="255"/>
      <c r="BM20" s="255"/>
      <c r="BN20" s="255"/>
      <c r="BO20" s="255"/>
      <c r="BP20" s="255"/>
      <c r="BQ20" s="264">
        <v>14</v>
      </c>
      <c r="BR20" s="265"/>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6"/>
    </row>
    <row r="21" spans="1:131" s="257" customFormat="1" ht="26.25" customHeight="1" thickBot="1" x14ac:dyDescent="0.2">
      <c r="A21" s="263">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4"/>
      <c r="BA21" s="254"/>
      <c r="BB21" s="254"/>
      <c r="BC21" s="254"/>
      <c r="BD21" s="254"/>
      <c r="BE21" s="255"/>
      <c r="BF21" s="255"/>
      <c r="BG21" s="255"/>
      <c r="BH21" s="255"/>
      <c r="BI21" s="255"/>
      <c r="BJ21" s="255"/>
      <c r="BK21" s="255"/>
      <c r="BL21" s="255"/>
      <c r="BM21" s="255"/>
      <c r="BN21" s="255"/>
      <c r="BO21" s="255"/>
      <c r="BP21" s="255"/>
      <c r="BQ21" s="264">
        <v>15</v>
      </c>
      <c r="BR21" s="265"/>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6"/>
    </row>
    <row r="22" spans="1:131" s="257" customFormat="1" ht="26.25" customHeight="1" x14ac:dyDescent="0.15">
      <c r="A22" s="263">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393</v>
      </c>
      <c r="BA22" s="893"/>
      <c r="BB22" s="893"/>
      <c r="BC22" s="893"/>
      <c r="BD22" s="894"/>
      <c r="BE22" s="255"/>
      <c r="BF22" s="255"/>
      <c r="BG22" s="255"/>
      <c r="BH22" s="255"/>
      <c r="BI22" s="255"/>
      <c r="BJ22" s="255"/>
      <c r="BK22" s="255"/>
      <c r="BL22" s="255"/>
      <c r="BM22" s="255"/>
      <c r="BN22" s="255"/>
      <c r="BO22" s="255"/>
      <c r="BP22" s="255"/>
      <c r="BQ22" s="264">
        <v>16</v>
      </c>
      <c r="BR22" s="265"/>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6"/>
    </row>
    <row r="23" spans="1:131" s="257" customFormat="1" ht="26.25" customHeight="1" thickBot="1" x14ac:dyDescent="0.2">
      <c r="A23" s="266" t="s">
        <v>394</v>
      </c>
      <c r="B23" s="877" t="s">
        <v>395</v>
      </c>
      <c r="C23" s="878"/>
      <c r="D23" s="878"/>
      <c r="E23" s="878"/>
      <c r="F23" s="878"/>
      <c r="G23" s="878"/>
      <c r="H23" s="878"/>
      <c r="I23" s="878"/>
      <c r="J23" s="878"/>
      <c r="K23" s="878"/>
      <c r="L23" s="878"/>
      <c r="M23" s="878"/>
      <c r="N23" s="878"/>
      <c r="O23" s="878"/>
      <c r="P23" s="879"/>
      <c r="Q23" s="880">
        <v>39226</v>
      </c>
      <c r="R23" s="881"/>
      <c r="S23" s="881"/>
      <c r="T23" s="881"/>
      <c r="U23" s="881"/>
      <c r="V23" s="881">
        <v>37923</v>
      </c>
      <c r="W23" s="881"/>
      <c r="X23" s="881"/>
      <c r="Y23" s="881"/>
      <c r="Z23" s="881"/>
      <c r="AA23" s="881">
        <v>1302</v>
      </c>
      <c r="AB23" s="881"/>
      <c r="AC23" s="881"/>
      <c r="AD23" s="881"/>
      <c r="AE23" s="882"/>
      <c r="AF23" s="883">
        <v>1241</v>
      </c>
      <c r="AG23" s="881"/>
      <c r="AH23" s="881"/>
      <c r="AI23" s="881"/>
      <c r="AJ23" s="884"/>
      <c r="AK23" s="885"/>
      <c r="AL23" s="886"/>
      <c r="AM23" s="886"/>
      <c r="AN23" s="886"/>
      <c r="AO23" s="886"/>
      <c r="AP23" s="881">
        <v>28023</v>
      </c>
      <c r="AQ23" s="881"/>
      <c r="AR23" s="881"/>
      <c r="AS23" s="881"/>
      <c r="AT23" s="881"/>
      <c r="AU23" s="887"/>
      <c r="AV23" s="887"/>
      <c r="AW23" s="887"/>
      <c r="AX23" s="887"/>
      <c r="AY23" s="888"/>
      <c r="AZ23" s="896" t="s">
        <v>396</v>
      </c>
      <c r="BA23" s="897"/>
      <c r="BB23" s="897"/>
      <c r="BC23" s="897"/>
      <c r="BD23" s="898"/>
      <c r="BE23" s="255"/>
      <c r="BF23" s="255"/>
      <c r="BG23" s="255"/>
      <c r="BH23" s="255"/>
      <c r="BI23" s="255"/>
      <c r="BJ23" s="255"/>
      <c r="BK23" s="255"/>
      <c r="BL23" s="255"/>
      <c r="BM23" s="255"/>
      <c r="BN23" s="255"/>
      <c r="BO23" s="255"/>
      <c r="BP23" s="255"/>
      <c r="BQ23" s="264">
        <v>17</v>
      </c>
      <c r="BR23" s="265"/>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6"/>
    </row>
    <row r="24" spans="1:131" s="257" customFormat="1" ht="26.25" customHeight="1" x14ac:dyDescent="0.15">
      <c r="A24" s="895" t="s">
        <v>397</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6"/>
    </row>
    <row r="25" spans="1:131" s="249" customFormat="1" ht="26.25" customHeight="1" thickBot="1" x14ac:dyDescent="0.2">
      <c r="A25" s="836" t="s">
        <v>398</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4"/>
      <c r="BK25" s="254"/>
      <c r="BL25" s="254"/>
      <c r="BM25" s="254"/>
      <c r="BN25" s="254"/>
      <c r="BO25" s="267"/>
      <c r="BP25" s="267"/>
      <c r="BQ25" s="264">
        <v>19</v>
      </c>
      <c r="BR25" s="265"/>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8"/>
    </row>
    <row r="26" spans="1:131" s="249" customFormat="1" ht="26.25" customHeight="1" x14ac:dyDescent="0.15">
      <c r="A26" s="827" t="s">
        <v>374</v>
      </c>
      <c r="B26" s="828"/>
      <c r="C26" s="828"/>
      <c r="D26" s="828"/>
      <c r="E26" s="828"/>
      <c r="F26" s="828"/>
      <c r="G26" s="828"/>
      <c r="H26" s="828"/>
      <c r="I26" s="828"/>
      <c r="J26" s="828"/>
      <c r="K26" s="828"/>
      <c r="L26" s="828"/>
      <c r="M26" s="828"/>
      <c r="N26" s="828"/>
      <c r="O26" s="828"/>
      <c r="P26" s="829"/>
      <c r="Q26" s="804" t="s">
        <v>399</v>
      </c>
      <c r="R26" s="805"/>
      <c r="S26" s="805"/>
      <c r="T26" s="805"/>
      <c r="U26" s="806"/>
      <c r="V26" s="804" t="s">
        <v>400</v>
      </c>
      <c r="W26" s="805"/>
      <c r="X26" s="805"/>
      <c r="Y26" s="805"/>
      <c r="Z26" s="806"/>
      <c r="AA26" s="804" t="s">
        <v>401</v>
      </c>
      <c r="AB26" s="805"/>
      <c r="AC26" s="805"/>
      <c r="AD26" s="805"/>
      <c r="AE26" s="805"/>
      <c r="AF26" s="899" t="s">
        <v>402</v>
      </c>
      <c r="AG26" s="900"/>
      <c r="AH26" s="900"/>
      <c r="AI26" s="900"/>
      <c r="AJ26" s="901"/>
      <c r="AK26" s="805" t="s">
        <v>403</v>
      </c>
      <c r="AL26" s="805"/>
      <c r="AM26" s="805"/>
      <c r="AN26" s="805"/>
      <c r="AO26" s="806"/>
      <c r="AP26" s="804" t="s">
        <v>404</v>
      </c>
      <c r="AQ26" s="805"/>
      <c r="AR26" s="805"/>
      <c r="AS26" s="805"/>
      <c r="AT26" s="806"/>
      <c r="AU26" s="804" t="s">
        <v>405</v>
      </c>
      <c r="AV26" s="805"/>
      <c r="AW26" s="805"/>
      <c r="AX26" s="805"/>
      <c r="AY26" s="806"/>
      <c r="AZ26" s="804" t="s">
        <v>406</v>
      </c>
      <c r="BA26" s="805"/>
      <c r="BB26" s="805"/>
      <c r="BC26" s="805"/>
      <c r="BD26" s="806"/>
      <c r="BE26" s="804" t="s">
        <v>381</v>
      </c>
      <c r="BF26" s="805"/>
      <c r="BG26" s="805"/>
      <c r="BH26" s="805"/>
      <c r="BI26" s="816"/>
      <c r="BJ26" s="254"/>
      <c r="BK26" s="254"/>
      <c r="BL26" s="254"/>
      <c r="BM26" s="254"/>
      <c r="BN26" s="254"/>
      <c r="BO26" s="267"/>
      <c r="BP26" s="267"/>
      <c r="BQ26" s="264">
        <v>20</v>
      </c>
      <c r="BR26" s="265"/>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8"/>
    </row>
    <row r="27" spans="1:131" s="249"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4"/>
      <c r="BK27" s="254"/>
      <c r="BL27" s="254"/>
      <c r="BM27" s="254"/>
      <c r="BN27" s="254"/>
      <c r="BO27" s="267"/>
      <c r="BP27" s="267"/>
      <c r="BQ27" s="264">
        <v>21</v>
      </c>
      <c r="BR27" s="265"/>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8"/>
    </row>
    <row r="28" spans="1:131" s="249" customFormat="1" ht="26.25" customHeight="1" thickTop="1" x14ac:dyDescent="0.15">
      <c r="A28" s="268">
        <v>1</v>
      </c>
      <c r="B28" s="818" t="s">
        <v>407</v>
      </c>
      <c r="C28" s="819"/>
      <c r="D28" s="819"/>
      <c r="E28" s="819"/>
      <c r="F28" s="819"/>
      <c r="G28" s="819"/>
      <c r="H28" s="819"/>
      <c r="I28" s="819"/>
      <c r="J28" s="819"/>
      <c r="K28" s="819"/>
      <c r="L28" s="819"/>
      <c r="M28" s="819"/>
      <c r="N28" s="819"/>
      <c r="O28" s="819"/>
      <c r="P28" s="820"/>
      <c r="Q28" s="911">
        <v>4814</v>
      </c>
      <c r="R28" s="912"/>
      <c r="S28" s="912"/>
      <c r="T28" s="912"/>
      <c r="U28" s="912"/>
      <c r="V28" s="912">
        <v>4739</v>
      </c>
      <c r="W28" s="912"/>
      <c r="X28" s="912"/>
      <c r="Y28" s="912"/>
      <c r="Z28" s="912"/>
      <c r="AA28" s="912">
        <v>75</v>
      </c>
      <c r="AB28" s="912"/>
      <c r="AC28" s="912"/>
      <c r="AD28" s="912"/>
      <c r="AE28" s="913"/>
      <c r="AF28" s="914">
        <v>75</v>
      </c>
      <c r="AG28" s="912"/>
      <c r="AH28" s="912"/>
      <c r="AI28" s="912"/>
      <c r="AJ28" s="915"/>
      <c r="AK28" s="916">
        <v>363</v>
      </c>
      <c r="AL28" s="917"/>
      <c r="AM28" s="917"/>
      <c r="AN28" s="917"/>
      <c r="AO28" s="917"/>
      <c r="AP28" s="905" t="s">
        <v>526</v>
      </c>
      <c r="AQ28" s="906"/>
      <c r="AR28" s="906"/>
      <c r="AS28" s="906"/>
      <c r="AT28" s="907"/>
      <c r="AU28" s="905" t="s">
        <v>526</v>
      </c>
      <c r="AV28" s="906"/>
      <c r="AW28" s="906"/>
      <c r="AX28" s="906"/>
      <c r="AY28" s="907"/>
      <c r="AZ28" s="908"/>
      <c r="BA28" s="908"/>
      <c r="BB28" s="908"/>
      <c r="BC28" s="908"/>
      <c r="BD28" s="908"/>
      <c r="BE28" s="909"/>
      <c r="BF28" s="909"/>
      <c r="BG28" s="909"/>
      <c r="BH28" s="909"/>
      <c r="BI28" s="910"/>
      <c r="BJ28" s="254"/>
      <c r="BK28" s="254"/>
      <c r="BL28" s="254"/>
      <c r="BM28" s="254"/>
      <c r="BN28" s="254"/>
      <c r="BO28" s="267"/>
      <c r="BP28" s="267"/>
      <c r="BQ28" s="264">
        <v>22</v>
      </c>
      <c r="BR28" s="265"/>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8"/>
    </row>
    <row r="29" spans="1:131" s="249" customFormat="1" ht="26.25" customHeight="1" x14ac:dyDescent="0.15">
      <c r="A29" s="268">
        <v>2</v>
      </c>
      <c r="B29" s="842" t="s">
        <v>408</v>
      </c>
      <c r="C29" s="843"/>
      <c r="D29" s="843"/>
      <c r="E29" s="843"/>
      <c r="F29" s="843"/>
      <c r="G29" s="843"/>
      <c r="H29" s="843"/>
      <c r="I29" s="843"/>
      <c r="J29" s="843"/>
      <c r="K29" s="843"/>
      <c r="L29" s="843"/>
      <c r="M29" s="843"/>
      <c r="N29" s="843"/>
      <c r="O29" s="843"/>
      <c r="P29" s="844"/>
      <c r="Q29" s="845">
        <v>4805</v>
      </c>
      <c r="R29" s="846"/>
      <c r="S29" s="846"/>
      <c r="T29" s="846"/>
      <c r="U29" s="846"/>
      <c r="V29" s="846">
        <v>4691</v>
      </c>
      <c r="W29" s="846"/>
      <c r="X29" s="846"/>
      <c r="Y29" s="846"/>
      <c r="Z29" s="846"/>
      <c r="AA29" s="846">
        <v>114</v>
      </c>
      <c r="AB29" s="846"/>
      <c r="AC29" s="846"/>
      <c r="AD29" s="846"/>
      <c r="AE29" s="847"/>
      <c r="AF29" s="848">
        <v>114</v>
      </c>
      <c r="AG29" s="849"/>
      <c r="AH29" s="849"/>
      <c r="AI29" s="849"/>
      <c r="AJ29" s="850"/>
      <c r="AK29" s="920">
        <v>738</v>
      </c>
      <c r="AL29" s="921"/>
      <c r="AM29" s="921"/>
      <c r="AN29" s="921"/>
      <c r="AO29" s="921"/>
      <c r="AP29" s="922" t="s">
        <v>526</v>
      </c>
      <c r="AQ29" s="923"/>
      <c r="AR29" s="923"/>
      <c r="AS29" s="923"/>
      <c r="AT29" s="920"/>
      <c r="AU29" s="922" t="s">
        <v>526</v>
      </c>
      <c r="AV29" s="923"/>
      <c r="AW29" s="923"/>
      <c r="AX29" s="923"/>
      <c r="AY29" s="920"/>
      <c r="AZ29" s="924"/>
      <c r="BA29" s="924"/>
      <c r="BB29" s="924"/>
      <c r="BC29" s="924"/>
      <c r="BD29" s="924"/>
      <c r="BE29" s="918"/>
      <c r="BF29" s="918"/>
      <c r="BG29" s="918"/>
      <c r="BH29" s="918"/>
      <c r="BI29" s="919"/>
      <c r="BJ29" s="254"/>
      <c r="BK29" s="254"/>
      <c r="BL29" s="254"/>
      <c r="BM29" s="254"/>
      <c r="BN29" s="254"/>
      <c r="BO29" s="267"/>
      <c r="BP29" s="267"/>
      <c r="BQ29" s="264">
        <v>23</v>
      </c>
      <c r="BR29" s="265"/>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8"/>
    </row>
    <row r="30" spans="1:131" s="249" customFormat="1" ht="26.25" customHeight="1" x14ac:dyDescent="0.15">
      <c r="A30" s="268">
        <v>3</v>
      </c>
      <c r="B30" s="842" t="s">
        <v>409</v>
      </c>
      <c r="C30" s="843"/>
      <c r="D30" s="843"/>
      <c r="E30" s="843"/>
      <c r="F30" s="843"/>
      <c r="G30" s="843"/>
      <c r="H30" s="843"/>
      <c r="I30" s="843"/>
      <c r="J30" s="843"/>
      <c r="K30" s="843"/>
      <c r="L30" s="843"/>
      <c r="M30" s="843"/>
      <c r="N30" s="843"/>
      <c r="O30" s="843"/>
      <c r="P30" s="844"/>
      <c r="Q30" s="845">
        <v>812</v>
      </c>
      <c r="R30" s="846"/>
      <c r="S30" s="846"/>
      <c r="T30" s="846"/>
      <c r="U30" s="846"/>
      <c r="V30" s="846">
        <v>810</v>
      </c>
      <c r="W30" s="846"/>
      <c r="X30" s="846"/>
      <c r="Y30" s="846"/>
      <c r="Z30" s="846"/>
      <c r="AA30" s="846">
        <v>2</v>
      </c>
      <c r="AB30" s="846"/>
      <c r="AC30" s="846"/>
      <c r="AD30" s="846"/>
      <c r="AE30" s="847"/>
      <c r="AF30" s="848">
        <v>2</v>
      </c>
      <c r="AG30" s="849"/>
      <c r="AH30" s="849"/>
      <c r="AI30" s="849"/>
      <c r="AJ30" s="850"/>
      <c r="AK30" s="920">
        <v>164</v>
      </c>
      <c r="AL30" s="921"/>
      <c r="AM30" s="921"/>
      <c r="AN30" s="921"/>
      <c r="AO30" s="921"/>
      <c r="AP30" s="922" t="s">
        <v>526</v>
      </c>
      <c r="AQ30" s="923"/>
      <c r="AR30" s="923"/>
      <c r="AS30" s="923"/>
      <c r="AT30" s="920"/>
      <c r="AU30" s="922" t="s">
        <v>526</v>
      </c>
      <c r="AV30" s="923"/>
      <c r="AW30" s="923"/>
      <c r="AX30" s="923"/>
      <c r="AY30" s="920"/>
      <c r="AZ30" s="924"/>
      <c r="BA30" s="924"/>
      <c r="BB30" s="924"/>
      <c r="BC30" s="924"/>
      <c r="BD30" s="924"/>
      <c r="BE30" s="918"/>
      <c r="BF30" s="918"/>
      <c r="BG30" s="918"/>
      <c r="BH30" s="918"/>
      <c r="BI30" s="919"/>
      <c r="BJ30" s="254"/>
      <c r="BK30" s="254"/>
      <c r="BL30" s="254"/>
      <c r="BM30" s="254"/>
      <c r="BN30" s="254"/>
      <c r="BO30" s="267"/>
      <c r="BP30" s="267"/>
      <c r="BQ30" s="264">
        <v>24</v>
      </c>
      <c r="BR30" s="265"/>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8"/>
    </row>
    <row r="31" spans="1:131" s="249" customFormat="1" ht="26.25" customHeight="1" x14ac:dyDescent="0.15">
      <c r="A31" s="268">
        <v>4</v>
      </c>
      <c r="B31" s="842" t="s">
        <v>410</v>
      </c>
      <c r="C31" s="843"/>
      <c r="D31" s="843"/>
      <c r="E31" s="843"/>
      <c r="F31" s="843"/>
      <c r="G31" s="843"/>
      <c r="H31" s="843"/>
      <c r="I31" s="843"/>
      <c r="J31" s="843"/>
      <c r="K31" s="843"/>
      <c r="L31" s="843"/>
      <c r="M31" s="843"/>
      <c r="N31" s="843"/>
      <c r="O31" s="843"/>
      <c r="P31" s="844"/>
      <c r="Q31" s="845">
        <v>1426</v>
      </c>
      <c r="R31" s="846"/>
      <c r="S31" s="846"/>
      <c r="T31" s="846"/>
      <c r="U31" s="846"/>
      <c r="V31" s="846">
        <v>1270</v>
      </c>
      <c r="W31" s="846"/>
      <c r="X31" s="846"/>
      <c r="Y31" s="846"/>
      <c r="Z31" s="846"/>
      <c r="AA31" s="846">
        <v>156</v>
      </c>
      <c r="AB31" s="846"/>
      <c r="AC31" s="846"/>
      <c r="AD31" s="846"/>
      <c r="AE31" s="847"/>
      <c r="AF31" s="848">
        <v>1167</v>
      </c>
      <c r="AG31" s="849"/>
      <c r="AH31" s="849"/>
      <c r="AI31" s="849"/>
      <c r="AJ31" s="850"/>
      <c r="AK31" s="920">
        <v>10</v>
      </c>
      <c r="AL31" s="921"/>
      <c r="AM31" s="921"/>
      <c r="AN31" s="921"/>
      <c r="AO31" s="921"/>
      <c r="AP31" s="921">
        <v>762</v>
      </c>
      <c r="AQ31" s="921"/>
      <c r="AR31" s="921"/>
      <c r="AS31" s="921"/>
      <c r="AT31" s="921"/>
      <c r="AU31" s="921">
        <v>8</v>
      </c>
      <c r="AV31" s="921"/>
      <c r="AW31" s="921"/>
      <c r="AX31" s="921"/>
      <c r="AY31" s="921"/>
      <c r="AZ31" s="925" t="s">
        <v>526</v>
      </c>
      <c r="BA31" s="926"/>
      <c r="BB31" s="926"/>
      <c r="BC31" s="926"/>
      <c r="BD31" s="927"/>
      <c r="BE31" s="918" t="s">
        <v>411</v>
      </c>
      <c r="BF31" s="918"/>
      <c r="BG31" s="918"/>
      <c r="BH31" s="918"/>
      <c r="BI31" s="919"/>
      <c r="BJ31" s="254"/>
      <c r="BK31" s="254"/>
      <c r="BL31" s="254"/>
      <c r="BM31" s="254"/>
      <c r="BN31" s="254"/>
      <c r="BO31" s="267"/>
      <c r="BP31" s="267"/>
      <c r="BQ31" s="264">
        <v>25</v>
      </c>
      <c r="BR31" s="265"/>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8"/>
    </row>
    <row r="32" spans="1:131" s="249" customFormat="1" ht="26.25" customHeight="1" x14ac:dyDescent="0.15">
      <c r="A32" s="268">
        <v>5</v>
      </c>
      <c r="B32" s="842" t="s">
        <v>412</v>
      </c>
      <c r="C32" s="843"/>
      <c r="D32" s="843"/>
      <c r="E32" s="843"/>
      <c r="F32" s="843"/>
      <c r="G32" s="843"/>
      <c r="H32" s="843"/>
      <c r="I32" s="843"/>
      <c r="J32" s="843"/>
      <c r="K32" s="843"/>
      <c r="L32" s="843"/>
      <c r="M32" s="843"/>
      <c r="N32" s="843"/>
      <c r="O32" s="843"/>
      <c r="P32" s="844"/>
      <c r="Q32" s="845">
        <v>2627</v>
      </c>
      <c r="R32" s="846"/>
      <c r="S32" s="846"/>
      <c r="T32" s="846"/>
      <c r="U32" s="846"/>
      <c r="V32" s="846">
        <v>2096</v>
      </c>
      <c r="W32" s="846"/>
      <c r="X32" s="846"/>
      <c r="Y32" s="846"/>
      <c r="Z32" s="846"/>
      <c r="AA32" s="846">
        <v>531</v>
      </c>
      <c r="AB32" s="846"/>
      <c r="AC32" s="846"/>
      <c r="AD32" s="846"/>
      <c r="AE32" s="847"/>
      <c r="AF32" s="848">
        <v>225</v>
      </c>
      <c r="AG32" s="849"/>
      <c r="AH32" s="849"/>
      <c r="AI32" s="849"/>
      <c r="AJ32" s="850"/>
      <c r="AK32" s="920">
        <v>1445</v>
      </c>
      <c r="AL32" s="921"/>
      <c r="AM32" s="921"/>
      <c r="AN32" s="921"/>
      <c r="AO32" s="921"/>
      <c r="AP32" s="921">
        <v>16328</v>
      </c>
      <c r="AQ32" s="921"/>
      <c r="AR32" s="921"/>
      <c r="AS32" s="921"/>
      <c r="AT32" s="921"/>
      <c r="AU32" s="921">
        <v>14793</v>
      </c>
      <c r="AV32" s="921"/>
      <c r="AW32" s="921"/>
      <c r="AX32" s="921"/>
      <c r="AY32" s="921"/>
      <c r="AZ32" s="925" t="s">
        <v>526</v>
      </c>
      <c r="BA32" s="926"/>
      <c r="BB32" s="926"/>
      <c r="BC32" s="926"/>
      <c r="BD32" s="927"/>
      <c r="BE32" s="918" t="s">
        <v>411</v>
      </c>
      <c r="BF32" s="918"/>
      <c r="BG32" s="918"/>
      <c r="BH32" s="918"/>
      <c r="BI32" s="919"/>
      <c r="BJ32" s="254"/>
      <c r="BK32" s="254"/>
      <c r="BL32" s="254"/>
      <c r="BM32" s="254"/>
      <c r="BN32" s="254"/>
      <c r="BO32" s="267"/>
      <c r="BP32" s="267"/>
      <c r="BQ32" s="264">
        <v>26</v>
      </c>
      <c r="BR32" s="265"/>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8"/>
    </row>
    <row r="33" spans="1:131" s="249" customFormat="1" ht="26.25" customHeight="1" x14ac:dyDescent="0.15">
      <c r="A33" s="268">
        <v>6</v>
      </c>
      <c r="B33" s="842" t="s">
        <v>413</v>
      </c>
      <c r="C33" s="843"/>
      <c r="D33" s="843"/>
      <c r="E33" s="843"/>
      <c r="F33" s="843"/>
      <c r="G33" s="843"/>
      <c r="H33" s="843"/>
      <c r="I33" s="843"/>
      <c r="J33" s="843"/>
      <c r="K33" s="843"/>
      <c r="L33" s="843"/>
      <c r="M33" s="843"/>
      <c r="N33" s="843"/>
      <c r="O33" s="843"/>
      <c r="P33" s="844"/>
      <c r="Q33" s="845">
        <v>7241</v>
      </c>
      <c r="R33" s="846"/>
      <c r="S33" s="846"/>
      <c r="T33" s="846"/>
      <c r="U33" s="846"/>
      <c r="V33" s="846">
        <v>7698</v>
      </c>
      <c r="W33" s="846"/>
      <c r="X33" s="846"/>
      <c r="Y33" s="846"/>
      <c r="Z33" s="846"/>
      <c r="AA33" s="846">
        <v>-458</v>
      </c>
      <c r="AB33" s="846"/>
      <c r="AC33" s="846"/>
      <c r="AD33" s="846"/>
      <c r="AE33" s="847"/>
      <c r="AF33" s="848">
        <v>731</v>
      </c>
      <c r="AG33" s="849"/>
      <c r="AH33" s="849"/>
      <c r="AI33" s="849"/>
      <c r="AJ33" s="850"/>
      <c r="AK33" s="920">
        <v>900</v>
      </c>
      <c r="AL33" s="921"/>
      <c r="AM33" s="921"/>
      <c r="AN33" s="921"/>
      <c r="AO33" s="921"/>
      <c r="AP33" s="921">
        <v>6113</v>
      </c>
      <c r="AQ33" s="921"/>
      <c r="AR33" s="921"/>
      <c r="AS33" s="921"/>
      <c r="AT33" s="921"/>
      <c r="AU33" s="921">
        <v>3729</v>
      </c>
      <c r="AV33" s="921"/>
      <c r="AW33" s="921"/>
      <c r="AX33" s="921"/>
      <c r="AY33" s="921"/>
      <c r="AZ33" s="925" t="s">
        <v>526</v>
      </c>
      <c r="BA33" s="926"/>
      <c r="BB33" s="926"/>
      <c r="BC33" s="926"/>
      <c r="BD33" s="927"/>
      <c r="BE33" s="918" t="s">
        <v>411</v>
      </c>
      <c r="BF33" s="918"/>
      <c r="BG33" s="918"/>
      <c r="BH33" s="918"/>
      <c r="BI33" s="919"/>
      <c r="BJ33" s="254"/>
      <c r="BK33" s="254"/>
      <c r="BL33" s="254"/>
      <c r="BM33" s="254"/>
      <c r="BN33" s="254"/>
      <c r="BO33" s="267"/>
      <c r="BP33" s="267"/>
      <c r="BQ33" s="264">
        <v>27</v>
      </c>
      <c r="BR33" s="265"/>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8"/>
    </row>
    <row r="34" spans="1:131" s="249" customFormat="1" ht="26.25" customHeight="1" x14ac:dyDescent="0.15">
      <c r="A34" s="268">
        <v>7</v>
      </c>
      <c r="B34" s="842" t="s">
        <v>414</v>
      </c>
      <c r="C34" s="843"/>
      <c r="D34" s="843"/>
      <c r="E34" s="843"/>
      <c r="F34" s="843"/>
      <c r="G34" s="843"/>
      <c r="H34" s="843"/>
      <c r="I34" s="843"/>
      <c r="J34" s="843"/>
      <c r="K34" s="843"/>
      <c r="L34" s="843"/>
      <c r="M34" s="843"/>
      <c r="N34" s="843"/>
      <c r="O34" s="843"/>
      <c r="P34" s="844"/>
      <c r="Q34" s="845">
        <v>52030</v>
      </c>
      <c r="R34" s="846"/>
      <c r="S34" s="846"/>
      <c r="T34" s="846"/>
      <c r="U34" s="846"/>
      <c r="V34" s="846">
        <v>48493</v>
      </c>
      <c r="W34" s="846"/>
      <c r="X34" s="846"/>
      <c r="Y34" s="846"/>
      <c r="Z34" s="846"/>
      <c r="AA34" s="846">
        <v>3537</v>
      </c>
      <c r="AB34" s="846"/>
      <c r="AC34" s="846"/>
      <c r="AD34" s="846"/>
      <c r="AE34" s="847"/>
      <c r="AF34" s="848">
        <v>10241</v>
      </c>
      <c r="AG34" s="849"/>
      <c r="AH34" s="849"/>
      <c r="AI34" s="849"/>
      <c r="AJ34" s="850"/>
      <c r="AK34" s="920">
        <v>0</v>
      </c>
      <c r="AL34" s="921"/>
      <c r="AM34" s="921"/>
      <c r="AN34" s="921"/>
      <c r="AO34" s="921"/>
      <c r="AP34" s="922" t="s">
        <v>526</v>
      </c>
      <c r="AQ34" s="923"/>
      <c r="AR34" s="923"/>
      <c r="AS34" s="923"/>
      <c r="AT34" s="920"/>
      <c r="AU34" s="922" t="s">
        <v>526</v>
      </c>
      <c r="AV34" s="923"/>
      <c r="AW34" s="923"/>
      <c r="AX34" s="923"/>
      <c r="AY34" s="920"/>
      <c r="AZ34" s="925" t="s">
        <v>526</v>
      </c>
      <c r="BA34" s="926"/>
      <c r="BB34" s="926"/>
      <c r="BC34" s="926"/>
      <c r="BD34" s="927"/>
      <c r="BE34" s="918" t="s">
        <v>415</v>
      </c>
      <c r="BF34" s="918"/>
      <c r="BG34" s="918"/>
      <c r="BH34" s="918"/>
      <c r="BI34" s="919"/>
      <c r="BJ34" s="254"/>
      <c r="BK34" s="254"/>
      <c r="BL34" s="254"/>
      <c r="BM34" s="254"/>
      <c r="BN34" s="254"/>
      <c r="BO34" s="267"/>
      <c r="BP34" s="267"/>
      <c r="BQ34" s="264">
        <v>28</v>
      </c>
      <c r="BR34" s="265"/>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8"/>
    </row>
    <row r="35" spans="1:131" s="249" customFormat="1" ht="26.25" customHeight="1" x14ac:dyDescent="0.15">
      <c r="A35" s="268">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920"/>
      <c r="AL35" s="921"/>
      <c r="AM35" s="921"/>
      <c r="AN35" s="921"/>
      <c r="AO35" s="921"/>
      <c r="AP35" s="921"/>
      <c r="AQ35" s="921"/>
      <c r="AR35" s="921"/>
      <c r="AS35" s="921"/>
      <c r="AT35" s="921"/>
      <c r="AU35" s="921"/>
      <c r="AV35" s="921"/>
      <c r="AW35" s="921"/>
      <c r="AX35" s="921"/>
      <c r="AY35" s="921"/>
      <c r="AZ35" s="924"/>
      <c r="BA35" s="924"/>
      <c r="BB35" s="924"/>
      <c r="BC35" s="924"/>
      <c r="BD35" s="924"/>
      <c r="BE35" s="918"/>
      <c r="BF35" s="918"/>
      <c r="BG35" s="918"/>
      <c r="BH35" s="918"/>
      <c r="BI35" s="919"/>
      <c r="BJ35" s="254"/>
      <c r="BK35" s="254"/>
      <c r="BL35" s="254"/>
      <c r="BM35" s="254"/>
      <c r="BN35" s="254"/>
      <c r="BO35" s="267"/>
      <c r="BP35" s="267"/>
      <c r="BQ35" s="264">
        <v>29</v>
      </c>
      <c r="BR35" s="265"/>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8"/>
    </row>
    <row r="36" spans="1:131" s="249" customFormat="1" ht="26.25" customHeight="1" x14ac:dyDescent="0.15">
      <c r="A36" s="268">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920"/>
      <c r="AL36" s="921"/>
      <c r="AM36" s="921"/>
      <c r="AN36" s="921"/>
      <c r="AO36" s="921"/>
      <c r="AP36" s="921"/>
      <c r="AQ36" s="921"/>
      <c r="AR36" s="921"/>
      <c r="AS36" s="921"/>
      <c r="AT36" s="921"/>
      <c r="AU36" s="921"/>
      <c r="AV36" s="921"/>
      <c r="AW36" s="921"/>
      <c r="AX36" s="921"/>
      <c r="AY36" s="921"/>
      <c r="AZ36" s="924"/>
      <c r="BA36" s="924"/>
      <c r="BB36" s="924"/>
      <c r="BC36" s="924"/>
      <c r="BD36" s="924"/>
      <c r="BE36" s="918"/>
      <c r="BF36" s="918"/>
      <c r="BG36" s="918"/>
      <c r="BH36" s="918"/>
      <c r="BI36" s="919"/>
      <c r="BJ36" s="254"/>
      <c r="BK36" s="254"/>
      <c r="BL36" s="254"/>
      <c r="BM36" s="254"/>
      <c r="BN36" s="254"/>
      <c r="BO36" s="267"/>
      <c r="BP36" s="267"/>
      <c r="BQ36" s="264">
        <v>30</v>
      </c>
      <c r="BR36" s="265"/>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8"/>
    </row>
    <row r="37" spans="1:131" s="249" customFormat="1" ht="26.25" customHeight="1" x14ac:dyDescent="0.15">
      <c r="A37" s="268">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20"/>
      <c r="AL37" s="921"/>
      <c r="AM37" s="921"/>
      <c r="AN37" s="921"/>
      <c r="AO37" s="921"/>
      <c r="AP37" s="921"/>
      <c r="AQ37" s="921"/>
      <c r="AR37" s="921"/>
      <c r="AS37" s="921"/>
      <c r="AT37" s="921"/>
      <c r="AU37" s="921"/>
      <c r="AV37" s="921"/>
      <c r="AW37" s="921"/>
      <c r="AX37" s="921"/>
      <c r="AY37" s="921"/>
      <c r="AZ37" s="924"/>
      <c r="BA37" s="924"/>
      <c r="BB37" s="924"/>
      <c r="BC37" s="924"/>
      <c r="BD37" s="924"/>
      <c r="BE37" s="918"/>
      <c r="BF37" s="918"/>
      <c r="BG37" s="918"/>
      <c r="BH37" s="918"/>
      <c r="BI37" s="919"/>
      <c r="BJ37" s="254"/>
      <c r="BK37" s="254"/>
      <c r="BL37" s="254"/>
      <c r="BM37" s="254"/>
      <c r="BN37" s="254"/>
      <c r="BO37" s="267"/>
      <c r="BP37" s="267"/>
      <c r="BQ37" s="264">
        <v>31</v>
      </c>
      <c r="BR37" s="265"/>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8"/>
    </row>
    <row r="38" spans="1:131" s="249" customFormat="1" ht="26.25" customHeight="1" x14ac:dyDescent="0.15">
      <c r="A38" s="268">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20"/>
      <c r="AL38" s="921"/>
      <c r="AM38" s="921"/>
      <c r="AN38" s="921"/>
      <c r="AO38" s="921"/>
      <c r="AP38" s="921"/>
      <c r="AQ38" s="921"/>
      <c r="AR38" s="921"/>
      <c r="AS38" s="921"/>
      <c r="AT38" s="921"/>
      <c r="AU38" s="921"/>
      <c r="AV38" s="921"/>
      <c r="AW38" s="921"/>
      <c r="AX38" s="921"/>
      <c r="AY38" s="921"/>
      <c r="AZ38" s="924"/>
      <c r="BA38" s="924"/>
      <c r="BB38" s="924"/>
      <c r="BC38" s="924"/>
      <c r="BD38" s="924"/>
      <c r="BE38" s="918"/>
      <c r="BF38" s="918"/>
      <c r="BG38" s="918"/>
      <c r="BH38" s="918"/>
      <c r="BI38" s="919"/>
      <c r="BJ38" s="254"/>
      <c r="BK38" s="254"/>
      <c r="BL38" s="254"/>
      <c r="BM38" s="254"/>
      <c r="BN38" s="254"/>
      <c r="BO38" s="267"/>
      <c r="BP38" s="267"/>
      <c r="BQ38" s="264">
        <v>32</v>
      </c>
      <c r="BR38" s="265"/>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8"/>
    </row>
    <row r="39" spans="1:131" s="249" customFormat="1" ht="26.25" customHeight="1" x14ac:dyDescent="0.15">
      <c r="A39" s="268">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20"/>
      <c r="AL39" s="921"/>
      <c r="AM39" s="921"/>
      <c r="AN39" s="921"/>
      <c r="AO39" s="921"/>
      <c r="AP39" s="921"/>
      <c r="AQ39" s="921"/>
      <c r="AR39" s="921"/>
      <c r="AS39" s="921"/>
      <c r="AT39" s="921"/>
      <c r="AU39" s="921"/>
      <c r="AV39" s="921"/>
      <c r="AW39" s="921"/>
      <c r="AX39" s="921"/>
      <c r="AY39" s="921"/>
      <c r="AZ39" s="924"/>
      <c r="BA39" s="924"/>
      <c r="BB39" s="924"/>
      <c r="BC39" s="924"/>
      <c r="BD39" s="924"/>
      <c r="BE39" s="918"/>
      <c r="BF39" s="918"/>
      <c r="BG39" s="918"/>
      <c r="BH39" s="918"/>
      <c r="BI39" s="919"/>
      <c r="BJ39" s="254"/>
      <c r="BK39" s="254"/>
      <c r="BL39" s="254"/>
      <c r="BM39" s="254"/>
      <c r="BN39" s="254"/>
      <c r="BO39" s="267"/>
      <c r="BP39" s="267"/>
      <c r="BQ39" s="264">
        <v>33</v>
      </c>
      <c r="BR39" s="265"/>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8"/>
    </row>
    <row r="40" spans="1:131" s="249" customFormat="1" ht="26.25" customHeight="1" x14ac:dyDescent="0.15">
      <c r="A40" s="263">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20"/>
      <c r="AL40" s="921"/>
      <c r="AM40" s="921"/>
      <c r="AN40" s="921"/>
      <c r="AO40" s="921"/>
      <c r="AP40" s="921"/>
      <c r="AQ40" s="921"/>
      <c r="AR40" s="921"/>
      <c r="AS40" s="921"/>
      <c r="AT40" s="921"/>
      <c r="AU40" s="921"/>
      <c r="AV40" s="921"/>
      <c r="AW40" s="921"/>
      <c r="AX40" s="921"/>
      <c r="AY40" s="921"/>
      <c r="AZ40" s="924"/>
      <c r="BA40" s="924"/>
      <c r="BB40" s="924"/>
      <c r="BC40" s="924"/>
      <c r="BD40" s="924"/>
      <c r="BE40" s="918"/>
      <c r="BF40" s="918"/>
      <c r="BG40" s="918"/>
      <c r="BH40" s="918"/>
      <c r="BI40" s="919"/>
      <c r="BJ40" s="254"/>
      <c r="BK40" s="254"/>
      <c r="BL40" s="254"/>
      <c r="BM40" s="254"/>
      <c r="BN40" s="254"/>
      <c r="BO40" s="267"/>
      <c r="BP40" s="267"/>
      <c r="BQ40" s="264">
        <v>34</v>
      </c>
      <c r="BR40" s="265"/>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8"/>
    </row>
    <row r="41" spans="1:131" s="249" customFormat="1" ht="26.25" customHeight="1" x14ac:dyDescent="0.15">
      <c r="A41" s="263">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20"/>
      <c r="AL41" s="921"/>
      <c r="AM41" s="921"/>
      <c r="AN41" s="921"/>
      <c r="AO41" s="921"/>
      <c r="AP41" s="921"/>
      <c r="AQ41" s="921"/>
      <c r="AR41" s="921"/>
      <c r="AS41" s="921"/>
      <c r="AT41" s="921"/>
      <c r="AU41" s="921"/>
      <c r="AV41" s="921"/>
      <c r="AW41" s="921"/>
      <c r="AX41" s="921"/>
      <c r="AY41" s="921"/>
      <c r="AZ41" s="924"/>
      <c r="BA41" s="924"/>
      <c r="BB41" s="924"/>
      <c r="BC41" s="924"/>
      <c r="BD41" s="924"/>
      <c r="BE41" s="918"/>
      <c r="BF41" s="918"/>
      <c r="BG41" s="918"/>
      <c r="BH41" s="918"/>
      <c r="BI41" s="919"/>
      <c r="BJ41" s="254"/>
      <c r="BK41" s="254"/>
      <c r="BL41" s="254"/>
      <c r="BM41" s="254"/>
      <c r="BN41" s="254"/>
      <c r="BO41" s="267"/>
      <c r="BP41" s="267"/>
      <c r="BQ41" s="264">
        <v>35</v>
      </c>
      <c r="BR41" s="265"/>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8"/>
    </row>
    <row r="42" spans="1:131" s="249" customFormat="1" ht="26.25" customHeight="1" x14ac:dyDescent="0.15">
      <c r="A42" s="263">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20"/>
      <c r="AL42" s="921"/>
      <c r="AM42" s="921"/>
      <c r="AN42" s="921"/>
      <c r="AO42" s="921"/>
      <c r="AP42" s="921"/>
      <c r="AQ42" s="921"/>
      <c r="AR42" s="921"/>
      <c r="AS42" s="921"/>
      <c r="AT42" s="921"/>
      <c r="AU42" s="921"/>
      <c r="AV42" s="921"/>
      <c r="AW42" s="921"/>
      <c r="AX42" s="921"/>
      <c r="AY42" s="921"/>
      <c r="AZ42" s="924"/>
      <c r="BA42" s="924"/>
      <c r="BB42" s="924"/>
      <c r="BC42" s="924"/>
      <c r="BD42" s="924"/>
      <c r="BE42" s="918"/>
      <c r="BF42" s="918"/>
      <c r="BG42" s="918"/>
      <c r="BH42" s="918"/>
      <c r="BI42" s="919"/>
      <c r="BJ42" s="254"/>
      <c r="BK42" s="254"/>
      <c r="BL42" s="254"/>
      <c r="BM42" s="254"/>
      <c r="BN42" s="254"/>
      <c r="BO42" s="267"/>
      <c r="BP42" s="267"/>
      <c r="BQ42" s="264">
        <v>36</v>
      </c>
      <c r="BR42" s="265"/>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8"/>
    </row>
    <row r="43" spans="1:131" s="249" customFormat="1" ht="26.25" customHeight="1" x14ac:dyDescent="0.15">
      <c r="A43" s="263">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20"/>
      <c r="AL43" s="921"/>
      <c r="AM43" s="921"/>
      <c r="AN43" s="921"/>
      <c r="AO43" s="921"/>
      <c r="AP43" s="921"/>
      <c r="AQ43" s="921"/>
      <c r="AR43" s="921"/>
      <c r="AS43" s="921"/>
      <c r="AT43" s="921"/>
      <c r="AU43" s="921"/>
      <c r="AV43" s="921"/>
      <c r="AW43" s="921"/>
      <c r="AX43" s="921"/>
      <c r="AY43" s="921"/>
      <c r="AZ43" s="924"/>
      <c r="BA43" s="924"/>
      <c r="BB43" s="924"/>
      <c r="BC43" s="924"/>
      <c r="BD43" s="924"/>
      <c r="BE43" s="918"/>
      <c r="BF43" s="918"/>
      <c r="BG43" s="918"/>
      <c r="BH43" s="918"/>
      <c r="BI43" s="919"/>
      <c r="BJ43" s="254"/>
      <c r="BK43" s="254"/>
      <c r="BL43" s="254"/>
      <c r="BM43" s="254"/>
      <c r="BN43" s="254"/>
      <c r="BO43" s="267"/>
      <c r="BP43" s="267"/>
      <c r="BQ43" s="264">
        <v>37</v>
      </c>
      <c r="BR43" s="265"/>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8"/>
    </row>
    <row r="44" spans="1:131" s="249" customFormat="1" ht="26.25" customHeight="1" x14ac:dyDescent="0.15">
      <c r="A44" s="263">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20"/>
      <c r="AL44" s="921"/>
      <c r="AM44" s="921"/>
      <c r="AN44" s="921"/>
      <c r="AO44" s="921"/>
      <c r="AP44" s="921"/>
      <c r="AQ44" s="921"/>
      <c r="AR44" s="921"/>
      <c r="AS44" s="921"/>
      <c r="AT44" s="921"/>
      <c r="AU44" s="921"/>
      <c r="AV44" s="921"/>
      <c r="AW44" s="921"/>
      <c r="AX44" s="921"/>
      <c r="AY44" s="921"/>
      <c r="AZ44" s="924"/>
      <c r="BA44" s="924"/>
      <c r="BB44" s="924"/>
      <c r="BC44" s="924"/>
      <c r="BD44" s="924"/>
      <c r="BE44" s="918"/>
      <c r="BF44" s="918"/>
      <c r="BG44" s="918"/>
      <c r="BH44" s="918"/>
      <c r="BI44" s="919"/>
      <c r="BJ44" s="254"/>
      <c r="BK44" s="254"/>
      <c r="BL44" s="254"/>
      <c r="BM44" s="254"/>
      <c r="BN44" s="254"/>
      <c r="BO44" s="267"/>
      <c r="BP44" s="267"/>
      <c r="BQ44" s="264">
        <v>38</v>
      </c>
      <c r="BR44" s="265"/>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8"/>
    </row>
    <row r="45" spans="1:131" s="249" customFormat="1" ht="26.25" customHeight="1" x14ac:dyDescent="0.15">
      <c r="A45" s="263">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20"/>
      <c r="AL45" s="921"/>
      <c r="AM45" s="921"/>
      <c r="AN45" s="921"/>
      <c r="AO45" s="921"/>
      <c r="AP45" s="921"/>
      <c r="AQ45" s="921"/>
      <c r="AR45" s="921"/>
      <c r="AS45" s="921"/>
      <c r="AT45" s="921"/>
      <c r="AU45" s="921"/>
      <c r="AV45" s="921"/>
      <c r="AW45" s="921"/>
      <c r="AX45" s="921"/>
      <c r="AY45" s="921"/>
      <c r="AZ45" s="924"/>
      <c r="BA45" s="924"/>
      <c r="BB45" s="924"/>
      <c r="BC45" s="924"/>
      <c r="BD45" s="924"/>
      <c r="BE45" s="918"/>
      <c r="BF45" s="918"/>
      <c r="BG45" s="918"/>
      <c r="BH45" s="918"/>
      <c r="BI45" s="919"/>
      <c r="BJ45" s="254"/>
      <c r="BK45" s="254"/>
      <c r="BL45" s="254"/>
      <c r="BM45" s="254"/>
      <c r="BN45" s="254"/>
      <c r="BO45" s="267"/>
      <c r="BP45" s="267"/>
      <c r="BQ45" s="264">
        <v>39</v>
      </c>
      <c r="BR45" s="265"/>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8"/>
    </row>
    <row r="46" spans="1:131" s="249" customFormat="1" ht="26.25" customHeight="1" x14ac:dyDescent="0.15">
      <c r="A46" s="263">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20"/>
      <c r="AL46" s="921"/>
      <c r="AM46" s="921"/>
      <c r="AN46" s="921"/>
      <c r="AO46" s="921"/>
      <c r="AP46" s="921"/>
      <c r="AQ46" s="921"/>
      <c r="AR46" s="921"/>
      <c r="AS46" s="921"/>
      <c r="AT46" s="921"/>
      <c r="AU46" s="921"/>
      <c r="AV46" s="921"/>
      <c r="AW46" s="921"/>
      <c r="AX46" s="921"/>
      <c r="AY46" s="921"/>
      <c r="AZ46" s="924"/>
      <c r="BA46" s="924"/>
      <c r="BB46" s="924"/>
      <c r="BC46" s="924"/>
      <c r="BD46" s="924"/>
      <c r="BE46" s="918"/>
      <c r="BF46" s="918"/>
      <c r="BG46" s="918"/>
      <c r="BH46" s="918"/>
      <c r="BI46" s="919"/>
      <c r="BJ46" s="254"/>
      <c r="BK46" s="254"/>
      <c r="BL46" s="254"/>
      <c r="BM46" s="254"/>
      <c r="BN46" s="254"/>
      <c r="BO46" s="267"/>
      <c r="BP46" s="267"/>
      <c r="BQ46" s="264">
        <v>40</v>
      </c>
      <c r="BR46" s="265"/>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8"/>
    </row>
    <row r="47" spans="1:131" s="249" customFormat="1" ht="26.25" customHeight="1" x14ac:dyDescent="0.15">
      <c r="A47" s="263">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20"/>
      <c r="AL47" s="921"/>
      <c r="AM47" s="921"/>
      <c r="AN47" s="921"/>
      <c r="AO47" s="921"/>
      <c r="AP47" s="921"/>
      <c r="AQ47" s="921"/>
      <c r="AR47" s="921"/>
      <c r="AS47" s="921"/>
      <c r="AT47" s="921"/>
      <c r="AU47" s="921"/>
      <c r="AV47" s="921"/>
      <c r="AW47" s="921"/>
      <c r="AX47" s="921"/>
      <c r="AY47" s="921"/>
      <c r="AZ47" s="924"/>
      <c r="BA47" s="924"/>
      <c r="BB47" s="924"/>
      <c r="BC47" s="924"/>
      <c r="BD47" s="924"/>
      <c r="BE47" s="918"/>
      <c r="BF47" s="918"/>
      <c r="BG47" s="918"/>
      <c r="BH47" s="918"/>
      <c r="BI47" s="919"/>
      <c r="BJ47" s="254"/>
      <c r="BK47" s="254"/>
      <c r="BL47" s="254"/>
      <c r="BM47" s="254"/>
      <c r="BN47" s="254"/>
      <c r="BO47" s="267"/>
      <c r="BP47" s="267"/>
      <c r="BQ47" s="264">
        <v>41</v>
      </c>
      <c r="BR47" s="265"/>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8"/>
    </row>
    <row r="48" spans="1:131" s="249" customFormat="1" ht="26.25" customHeight="1" x14ac:dyDescent="0.15">
      <c r="A48" s="263">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20"/>
      <c r="AL48" s="921"/>
      <c r="AM48" s="921"/>
      <c r="AN48" s="921"/>
      <c r="AO48" s="921"/>
      <c r="AP48" s="921"/>
      <c r="AQ48" s="921"/>
      <c r="AR48" s="921"/>
      <c r="AS48" s="921"/>
      <c r="AT48" s="921"/>
      <c r="AU48" s="921"/>
      <c r="AV48" s="921"/>
      <c r="AW48" s="921"/>
      <c r="AX48" s="921"/>
      <c r="AY48" s="921"/>
      <c r="AZ48" s="924"/>
      <c r="BA48" s="924"/>
      <c r="BB48" s="924"/>
      <c r="BC48" s="924"/>
      <c r="BD48" s="924"/>
      <c r="BE48" s="918"/>
      <c r="BF48" s="918"/>
      <c r="BG48" s="918"/>
      <c r="BH48" s="918"/>
      <c r="BI48" s="919"/>
      <c r="BJ48" s="254"/>
      <c r="BK48" s="254"/>
      <c r="BL48" s="254"/>
      <c r="BM48" s="254"/>
      <c r="BN48" s="254"/>
      <c r="BO48" s="267"/>
      <c r="BP48" s="267"/>
      <c r="BQ48" s="264">
        <v>42</v>
      </c>
      <c r="BR48" s="265"/>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8"/>
    </row>
    <row r="49" spans="1:131" s="249" customFormat="1" ht="26.25" customHeight="1" x14ac:dyDescent="0.15">
      <c r="A49" s="263">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20"/>
      <c r="AL49" s="921"/>
      <c r="AM49" s="921"/>
      <c r="AN49" s="921"/>
      <c r="AO49" s="921"/>
      <c r="AP49" s="921"/>
      <c r="AQ49" s="921"/>
      <c r="AR49" s="921"/>
      <c r="AS49" s="921"/>
      <c r="AT49" s="921"/>
      <c r="AU49" s="921"/>
      <c r="AV49" s="921"/>
      <c r="AW49" s="921"/>
      <c r="AX49" s="921"/>
      <c r="AY49" s="921"/>
      <c r="AZ49" s="924"/>
      <c r="BA49" s="924"/>
      <c r="BB49" s="924"/>
      <c r="BC49" s="924"/>
      <c r="BD49" s="924"/>
      <c r="BE49" s="918"/>
      <c r="BF49" s="918"/>
      <c r="BG49" s="918"/>
      <c r="BH49" s="918"/>
      <c r="BI49" s="919"/>
      <c r="BJ49" s="254"/>
      <c r="BK49" s="254"/>
      <c r="BL49" s="254"/>
      <c r="BM49" s="254"/>
      <c r="BN49" s="254"/>
      <c r="BO49" s="267"/>
      <c r="BP49" s="267"/>
      <c r="BQ49" s="264">
        <v>43</v>
      </c>
      <c r="BR49" s="265"/>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8"/>
    </row>
    <row r="50" spans="1:131" s="249" customFormat="1" ht="26.25" customHeight="1" x14ac:dyDescent="0.15">
      <c r="A50" s="263">
        <v>23</v>
      </c>
      <c r="B50" s="842"/>
      <c r="C50" s="843"/>
      <c r="D50" s="843"/>
      <c r="E50" s="843"/>
      <c r="F50" s="843"/>
      <c r="G50" s="843"/>
      <c r="H50" s="843"/>
      <c r="I50" s="843"/>
      <c r="J50" s="843"/>
      <c r="K50" s="843"/>
      <c r="L50" s="843"/>
      <c r="M50" s="843"/>
      <c r="N50" s="843"/>
      <c r="O50" s="843"/>
      <c r="P50" s="844"/>
      <c r="Q50" s="928"/>
      <c r="R50" s="929"/>
      <c r="S50" s="929"/>
      <c r="T50" s="929"/>
      <c r="U50" s="929"/>
      <c r="V50" s="929"/>
      <c r="W50" s="929"/>
      <c r="X50" s="929"/>
      <c r="Y50" s="929"/>
      <c r="Z50" s="929"/>
      <c r="AA50" s="929"/>
      <c r="AB50" s="929"/>
      <c r="AC50" s="929"/>
      <c r="AD50" s="929"/>
      <c r="AE50" s="930"/>
      <c r="AF50" s="848"/>
      <c r="AG50" s="849"/>
      <c r="AH50" s="849"/>
      <c r="AI50" s="849"/>
      <c r="AJ50" s="850"/>
      <c r="AK50" s="931"/>
      <c r="AL50" s="929"/>
      <c r="AM50" s="929"/>
      <c r="AN50" s="929"/>
      <c r="AO50" s="929"/>
      <c r="AP50" s="929"/>
      <c r="AQ50" s="929"/>
      <c r="AR50" s="929"/>
      <c r="AS50" s="929"/>
      <c r="AT50" s="929"/>
      <c r="AU50" s="929"/>
      <c r="AV50" s="929"/>
      <c r="AW50" s="929"/>
      <c r="AX50" s="929"/>
      <c r="AY50" s="929"/>
      <c r="AZ50" s="932"/>
      <c r="BA50" s="932"/>
      <c r="BB50" s="932"/>
      <c r="BC50" s="932"/>
      <c r="BD50" s="932"/>
      <c r="BE50" s="918"/>
      <c r="BF50" s="918"/>
      <c r="BG50" s="918"/>
      <c r="BH50" s="918"/>
      <c r="BI50" s="919"/>
      <c r="BJ50" s="254"/>
      <c r="BK50" s="254"/>
      <c r="BL50" s="254"/>
      <c r="BM50" s="254"/>
      <c r="BN50" s="254"/>
      <c r="BO50" s="267"/>
      <c r="BP50" s="267"/>
      <c r="BQ50" s="264">
        <v>44</v>
      </c>
      <c r="BR50" s="265"/>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8"/>
    </row>
    <row r="51" spans="1:131" s="249" customFormat="1" ht="26.25" customHeight="1" x14ac:dyDescent="0.15">
      <c r="A51" s="263">
        <v>24</v>
      </c>
      <c r="B51" s="842"/>
      <c r="C51" s="843"/>
      <c r="D51" s="843"/>
      <c r="E51" s="843"/>
      <c r="F51" s="843"/>
      <c r="G51" s="843"/>
      <c r="H51" s="843"/>
      <c r="I51" s="843"/>
      <c r="J51" s="843"/>
      <c r="K51" s="843"/>
      <c r="L51" s="843"/>
      <c r="M51" s="843"/>
      <c r="N51" s="843"/>
      <c r="O51" s="843"/>
      <c r="P51" s="844"/>
      <c r="Q51" s="928"/>
      <c r="R51" s="929"/>
      <c r="S51" s="929"/>
      <c r="T51" s="929"/>
      <c r="U51" s="929"/>
      <c r="V51" s="929"/>
      <c r="W51" s="929"/>
      <c r="X51" s="929"/>
      <c r="Y51" s="929"/>
      <c r="Z51" s="929"/>
      <c r="AA51" s="929"/>
      <c r="AB51" s="929"/>
      <c r="AC51" s="929"/>
      <c r="AD51" s="929"/>
      <c r="AE51" s="930"/>
      <c r="AF51" s="848"/>
      <c r="AG51" s="849"/>
      <c r="AH51" s="849"/>
      <c r="AI51" s="849"/>
      <c r="AJ51" s="850"/>
      <c r="AK51" s="931"/>
      <c r="AL51" s="929"/>
      <c r="AM51" s="929"/>
      <c r="AN51" s="929"/>
      <c r="AO51" s="929"/>
      <c r="AP51" s="929"/>
      <c r="AQ51" s="929"/>
      <c r="AR51" s="929"/>
      <c r="AS51" s="929"/>
      <c r="AT51" s="929"/>
      <c r="AU51" s="929"/>
      <c r="AV51" s="929"/>
      <c r="AW51" s="929"/>
      <c r="AX51" s="929"/>
      <c r="AY51" s="929"/>
      <c r="AZ51" s="932"/>
      <c r="BA51" s="932"/>
      <c r="BB51" s="932"/>
      <c r="BC51" s="932"/>
      <c r="BD51" s="932"/>
      <c r="BE51" s="918"/>
      <c r="BF51" s="918"/>
      <c r="BG51" s="918"/>
      <c r="BH51" s="918"/>
      <c r="BI51" s="919"/>
      <c r="BJ51" s="254"/>
      <c r="BK51" s="254"/>
      <c r="BL51" s="254"/>
      <c r="BM51" s="254"/>
      <c r="BN51" s="254"/>
      <c r="BO51" s="267"/>
      <c r="BP51" s="267"/>
      <c r="BQ51" s="264">
        <v>45</v>
      </c>
      <c r="BR51" s="265"/>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8"/>
    </row>
    <row r="52" spans="1:131" s="249" customFormat="1" ht="26.25" customHeight="1" x14ac:dyDescent="0.15">
      <c r="A52" s="263">
        <v>25</v>
      </c>
      <c r="B52" s="842"/>
      <c r="C52" s="843"/>
      <c r="D52" s="843"/>
      <c r="E52" s="843"/>
      <c r="F52" s="843"/>
      <c r="G52" s="843"/>
      <c r="H52" s="843"/>
      <c r="I52" s="843"/>
      <c r="J52" s="843"/>
      <c r="K52" s="843"/>
      <c r="L52" s="843"/>
      <c r="M52" s="843"/>
      <c r="N52" s="843"/>
      <c r="O52" s="843"/>
      <c r="P52" s="844"/>
      <c r="Q52" s="928"/>
      <c r="R52" s="929"/>
      <c r="S52" s="929"/>
      <c r="T52" s="929"/>
      <c r="U52" s="929"/>
      <c r="V52" s="929"/>
      <c r="W52" s="929"/>
      <c r="X52" s="929"/>
      <c r="Y52" s="929"/>
      <c r="Z52" s="929"/>
      <c r="AA52" s="929"/>
      <c r="AB52" s="929"/>
      <c r="AC52" s="929"/>
      <c r="AD52" s="929"/>
      <c r="AE52" s="930"/>
      <c r="AF52" s="848"/>
      <c r="AG52" s="849"/>
      <c r="AH52" s="849"/>
      <c r="AI52" s="849"/>
      <c r="AJ52" s="850"/>
      <c r="AK52" s="931"/>
      <c r="AL52" s="929"/>
      <c r="AM52" s="929"/>
      <c r="AN52" s="929"/>
      <c r="AO52" s="929"/>
      <c r="AP52" s="929"/>
      <c r="AQ52" s="929"/>
      <c r="AR52" s="929"/>
      <c r="AS52" s="929"/>
      <c r="AT52" s="929"/>
      <c r="AU52" s="929"/>
      <c r="AV52" s="929"/>
      <c r="AW52" s="929"/>
      <c r="AX52" s="929"/>
      <c r="AY52" s="929"/>
      <c r="AZ52" s="932"/>
      <c r="BA52" s="932"/>
      <c r="BB52" s="932"/>
      <c r="BC52" s="932"/>
      <c r="BD52" s="932"/>
      <c r="BE52" s="918"/>
      <c r="BF52" s="918"/>
      <c r="BG52" s="918"/>
      <c r="BH52" s="918"/>
      <c r="BI52" s="919"/>
      <c r="BJ52" s="254"/>
      <c r="BK52" s="254"/>
      <c r="BL52" s="254"/>
      <c r="BM52" s="254"/>
      <c r="BN52" s="254"/>
      <c r="BO52" s="267"/>
      <c r="BP52" s="267"/>
      <c r="BQ52" s="264">
        <v>46</v>
      </c>
      <c r="BR52" s="265"/>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8"/>
    </row>
    <row r="53" spans="1:131" s="249" customFormat="1" ht="26.25" customHeight="1" x14ac:dyDescent="0.15">
      <c r="A53" s="263">
        <v>26</v>
      </c>
      <c r="B53" s="842"/>
      <c r="C53" s="843"/>
      <c r="D53" s="843"/>
      <c r="E53" s="843"/>
      <c r="F53" s="843"/>
      <c r="G53" s="843"/>
      <c r="H53" s="843"/>
      <c r="I53" s="843"/>
      <c r="J53" s="843"/>
      <c r="K53" s="843"/>
      <c r="L53" s="843"/>
      <c r="M53" s="843"/>
      <c r="N53" s="843"/>
      <c r="O53" s="843"/>
      <c r="P53" s="844"/>
      <c r="Q53" s="928"/>
      <c r="R53" s="929"/>
      <c r="S53" s="929"/>
      <c r="T53" s="929"/>
      <c r="U53" s="929"/>
      <c r="V53" s="929"/>
      <c r="W53" s="929"/>
      <c r="X53" s="929"/>
      <c r="Y53" s="929"/>
      <c r="Z53" s="929"/>
      <c r="AA53" s="929"/>
      <c r="AB53" s="929"/>
      <c r="AC53" s="929"/>
      <c r="AD53" s="929"/>
      <c r="AE53" s="930"/>
      <c r="AF53" s="848"/>
      <c r="AG53" s="849"/>
      <c r="AH53" s="849"/>
      <c r="AI53" s="849"/>
      <c r="AJ53" s="850"/>
      <c r="AK53" s="931"/>
      <c r="AL53" s="929"/>
      <c r="AM53" s="929"/>
      <c r="AN53" s="929"/>
      <c r="AO53" s="929"/>
      <c r="AP53" s="929"/>
      <c r="AQ53" s="929"/>
      <c r="AR53" s="929"/>
      <c r="AS53" s="929"/>
      <c r="AT53" s="929"/>
      <c r="AU53" s="929"/>
      <c r="AV53" s="929"/>
      <c r="AW53" s="929"/>
      <c r="AX53" s="929"/>
      <c r="AY53" s="929"/>
      <c r="AZ53" s="932"/>
      <c r="BA53" s="932"/>
      <c r="BB53" s="932"/>
      <c r="BC53" s="932"/>
      <c r="BD53" s="932"/>
      <c r="BE53" s="918"/>
      <c r="BF53" s="918"/>
      <c r="BG53" s="918"/>
      <c r="BH53" s="918"/>
      <c r="BI53" s="919"/>
      <c r="BJ53" s="254"/>
      <c r="BK53" s="254"/>
      <c r="BL53" s="254"/>
      <c r="BM53" s="254"/>
      <c r="BN53" s="254"/>
      <c r="BO53" s="267"/>
      <c r="BP53" s="267"/>
      <c r="BQ53" s="264">
        <v>47</v>
      </c>
      <c r="BR53" s="265"/>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8"/>
    </row>
    <row r="54" spans="1:131" s="249" customFormat="1" ht="26.25" customHeight="1" x14ac:dyDescent="0.15">
      <c r="A54" s="263">
        <v>27</v>
      </c>
      <c r="B54" s="842"/>
      <c r="C54" s="843"/>
      <c r="D54" s="843"/>
      <c r="E54" s="843"/>
      <c r="F54" s="843"/>
      <c r="G54" s="843"/>
      <c r="H54" s="843"/>
      <c r="I54" s="843"/>
      <c r="J54" s="843"/>
      <c r="K54" s="843"/>
      <c r="L54" s="843"/>
      <c r="M54" s="843"/>
      <c r="N54" s="843"/>
      <c r="O54" s="843"/>
      <c r="P54" s="844"/>
      <c r="Q54" s="928"/>
      <c r="R54" s="929"/>
      <c r="S54" s="929"/>
      <c r="T54" s="929"/>
      <c r="U54" s="929"/>
      <c r="V54" s="929"/>
      <c r="W54" s="929"/>
      <c r="X54" s="929"/>
      <c r="Y54" s="929"/>
      <c r="Z54" s="929"/>
      <c r="AA54" s="929"/>
      <c r="AB54" s="929"/>
      <c r="AC54" s="929"/>
      <c r="AD54" s="929"/>
      <c r="AE54" s="930"/>
      <c r="AF54" s="848"/>
      <c r="AG54" s="849"/>
      <c r="AH54" s="849"/>
      <c r="AI54" s="849"/>
      <c r="AJ54" s="850"/>
      <c r="AK54" s="931"/>
      <c r="AL54" s="929"/>
      <c r="AM54" s="929"/>
      <c r="AN54" s="929"/>
      <c r="AO54" s="929"/>
      <c r="AP54" s="929"/>
      <c r="AQ54" s="929"/>
      <c r="AR54" s="929"/>
      <c r="AS54" s="929"/>
      <c r="AT54" s="929"/>
      <c r="AU54" s="929"/>
      <c r="AV54" s="929"/>
      <c r="AW54" s="929"/>
      <c r="AX54" s="929"/>
      <c r="AY54" s="929"/>
      <c r="AZ54" s="932"/>
      <c r="BA54" s="932"/>
      <c r="BB54" s="932"/>
      <c r="BC54" s="932"/>
      <c r="BD54" s="932"/>
      <c r="BE54" s="918"/>
      <c r="BF54" s="918"/>
      <c r="BG54" s="918"/>
      <c r="BH54" s="918"/>
      <c r="BI54" s="919"/>
      <c r="BJ54" s="254"/>
      <c r="BK54" s="254"/>
      <c r="BL54" s="254"/>
      <c r="BM54" s="254"/>
      <c r="BN54" s="254"/>
      <c r="BO54" s="267"/>
      <c r="BP54" s="267"/>
      <c r="BQ54" s="264">
        <v>48</v>
      </c>
      <c r="BR54" s="265"/>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8"/>
    </row>
    <row r="55" spans="1:131" s="249" customFormat="1" ht="26.25" customHeight="1" x14ac:dyDescent="0.15">
      <c r="A55" s="263">
        <v>28</v>
      </c>
      <c r="B55" s="842"/>
      <c r="C55" s="843"/>
      <c r="D55" s="843"/>
      <c r="E55" s="843"/>
      <c r="F55" s="843"/>
      <c r="G55" s="843"/>
      <c r="H55" s="843"/>
      <c r="I55" s="843"/>
      <c r="J55" s="843"/>
      <c r="K55" s="843"/>
      <c r="L55" s="843"/>
      <c r="M55" s="843"/>
      <c r="N55" s="843"/>
      <c r="O55" s="843"/>
      <c r="P55" s="844"/>
      <c r="Q55" s="928"/>
      <c r="R55" s="929"/>
      <c r="S55" s="929"/>
      <c r="T55" s="929"/>
      <c r="U55" s="929"/>
      <c r="V55" s="929"/>
      <c r="W55" s="929"/>
      <c r="X55" s="929"/>
      <c r="Y55" s="929"/>
      <c r="Z55" s="929"/>
      <c r="AA55" s="929"/>
      <c r="AB55" s="929"/>
      <c r="AC55" s="929"/>
      <c r="AD55" s="929"/>
      <c r="AE55" s="930"/>
      <c r="AF55" s="848"/>
      <c r="AG55" s="849"/>
      <c r="AH55" s="849"/>
      <c r="AI55" s="849"/>
      <c r="AJ55" s="850"/>
      <c r="AK55" s="931"/>
      <c r="AL55" s="929"/>
      <c r="AM55" s="929"/>
      <c r="AN55" s="929"/>
      <c r="AO55" s="929"/>
      <c r="AP55" s="929"/>
      <c r="AQ55" s="929"/>
      <c r="AR55" s="929"/>
      <c r="AS55" s="929"/>
      <c r="AT55" s="929"/>
      <c r="AU55" s="929"/>
      <c r="AV55" s="929"/>
      <c r="AW55" s="929"/>
      <c r="AX55" s="929"/>
      <c r="AY55" s="929"/>
      <c r="AZ55" s="932"/>
      <c r="BA55" s="932"/>
      <c r="BB55" s="932"/>
      <c r="BC55" s="932"/>
      <c r="BD55" s="932"/>
      <c r="BE55" s="918"/>
      <c r="BF55" s="918"/>
      <c r="BG55" s="918"/>
      <c r="BH55" s="918"/>
      <c r="BI55" s="919"/>
      <c r="BJ55" s="254"/>
      <c r="BK55" s="254"/>
      <c r="BL55" s="254"/>
      <c r="BM55" s="254"/>
      <c r="BN55" s="254"/>
      <c r="BO55" s="267"/>
      <c r="BP55" s="267"/>
      <c r="BQ55" s="264">
        <v>49</v>
      </c>
      <c r="BR55" s="265"/>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8"/>
    </row>
    <row r="56" spans="1:131" s="249" customFormat="1" ht="26.25" customHeight="1" x14ac:dyDescent="0.15">
      <c r="A56" s="263">
        <v>29</v>
      </c>
      <c r="B56" s="842"/>
      <c r="C56" s="843"/>
      <c r="D56" s="843"/>
      <c r="E56" s="843"/>
      <c r="F56" s="843"/>
      <c r="G56" s="843"/>
      <c r="H56" s="843"/>
      <c r="I56" s="843"/>
      <c r="J56" s="843"/>
      <c r="K56" s="843"/>
      <c r="L56" s="843"/>
      <c r="M56" s="843"/>
      <c r="N56" s="843"/>
      <c r="O56" s="843"/>
      <c r="P56" s="844"/>
      <c r="Q56" s="928"/>
      <c r="R56" s="929"/>
      <c r="S56" s="929"/>
      <c r="T56" s="929"/>
      <c r="U56" s="929"/>
      <c r="V56" s="929"/>
      <c r="W56" s="929"/>
      <c r="X56" s="929"/>
      <c r="Y56" s="929"/>
      <c r="Z56" s="929"/>
      <c r="AA56" s="929"/>
      <c r="AB56" s="929"/>
      <c r="AC56" s="929"/>
      <c r="AD56" s="929"/>
      <c r="AE56" s="930"/>
      <c r="AF56" s="848"/>
      <c r="AG56" s="849"/>
      <c r="AH56" s="849"/>
      <c r="AI56" s="849"/>
      <c r="AJ56" s="850"/>
      <c r="AK56" s="931"/>
      <c r="AL56" s="929"/>
      <c r="AM56" s="929"/>
      <c r="AN56" s="929"/>
      <c r="AO56" s="929"/>
      <c r="AP56" s="929"/>
      <c r="AQ56" s="929"/>
      <c r="AR56" s="929"/>
      <c r="AS56" s="929"/>
      <c r="AT56" s="929"/>
      <c r="AU56" s="929"/>
      <c r="AV56" s="929"/>
      <c r="AW56" s="929"/>
      <c r="AX56" s="929"/>
      <c r="AY56" s="929"/>
      <c r="AZ56" s="932"/>
      <c r="BA56" s="932"/>
      <c r="BB56" s="932"/>
      <c r="BC56" s="932"/>
      <c r="BD56" s="932"/>
      <c r="BE56" s="918"/>
      <c r="BF56" s="918"/>
      <c r="BG56" s="918"/>
      <c r="BH56" s="918"/>
      <c r="BI56" s="919"/>
      <c r="BJ56" s="254"/>
      <c r="BK56" s="254"/>
      <c r="BL56" s="254"/>
      <c r="BM56" s="254"/>
      <c r="BN56" s="254"/>
      <c r="BO56" s="267"/>
      <c r="BP56" s="267"/>
      <c r="BQ56" s="264">
        <v>50</v>
      </c>
      <c r="BR56" s="265"/>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8"/>
    </row>
    <row r="57" spans="1:131" s="249" customFormat="1" ht="26.25" customHeight="1" x14ac:dyDescent="0.15">
      <c r="A57" s="263">
        <v>30</v>
      </c>
      <c r="B57" s="842"/>
      <c r="C57" s="843"/>
      <c r="D57" s="843"/>
      <c r="E57" s="843"/>
      <c r="F57" s="843"/>
      <c r="G57" s="843"/>
      <c r="H57" s="843"/>
      <c r="I57" s="843"/>
      <c r="J57" s="843"/>
      <c r="K57" s="843"/>
      <c r="L57" s="843"/>
      <c r="M57" s="843"/>
      <c r="N57" s="843"/>
      <c r="O57" s="843"/>
      <c r="P57" s="844"/>
      <c r="Q57" s="928"/>
      <c r="R57" s="929"/>
      <c r="S57" s="929"/>
      <c r="T57" s="929"/>
      <c r="U57" s="929"/>
      <c r="V57" s="929"/>
      <c r="W57" s="929"/>
      <c r="X57" s="929"/>
      <c r="Y57" s="929"/>
      <c r="Z57" s="929"/>
      <c r="AA57" s="929"/>
      <c r="AB57" s="929"/>
      <c r="AC57" s="929"/>
      <c r="AD57" s="929"/>
      <c r="AE57" s="930"/>
      <c r="AF57" s="848"/>
      <c r="AG57" s="849"/>
      <c r="AH57" s="849"/>
      <c r="AI57" s="849"/>
      <c r="AJ57" s="850"/>
      <c r="AK57" s="931"/>
      <c r="AL57" s="929"/>
      <c r="AM57" s="929"/>
      <c r="AN57" s="929"/>
      <c r="AO57" s="929"/>
      <c r="AP57" s="929"/>
      <c r="AQ57" s="929"/>
      <c r="AR57" s="929"/>
      <c r="AS57" s="929"/>
      <c r="AT57" s="929"/>
      <c r="AU57" s="929"/>
      <c r="AV57" s="929"/>
      <c r="AW57" s="929"/>
      <c r="AX57" s="929"/>
      <c r="AY57" s="929"/>
      <c r="AZ57" s="932"/>
      <c r="BA57" s="932"/>
      <c r="BB57" s="932"/>
      <c r="BC57" s="932"/>
      <c r="BD57" s="932"/>
      <c r="BE57" s="918"/>
      <c r="BF57" s="918"/>
      <c r="BG57" s="918"/>
      <c r="BH57" s="918"/>
      <c r="BI57" s="919"/>
      <c r="BJ57" s="254"/>
      <c r="BK57" s="254"/>
      <c r="BL57" s="254"/>
      <c r="BM57" s="254"/>
      <c r="BN57" s="254"/>
      <c r="BO57" s="267"/>
      <c r="BP57" s="267"/>
      <c r="BQ57" s="264">
        <v>51</v>
      </c>
      <c r="BR57" s="265"/>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8"/>
    </row>
    <row r="58" spans="1:131" s="249" customFormat="1" ht="26.25" customHeight="1" x14ac:dyDescent="0.15">
      <c r="A58" s="263">
        <v>31</v>
      </c>
      <c r="B58" s="842"/>
      <c r="C58" s="843"/>
      <c r="D58" s="843"/>
      <c r="E58" s="843"/>
      <c r="F58" s="843"/>
      <c r="G58" s="843"/>
      <c r="H58" s="843"/>
      <c r="I58" s="843"/>
      <c r="J58" s="843"/>
      <c r="K58" s="843"/>
      <c r="L58" s="843"/>
      <c r="M58" s="843"/>
      <c r="N58" s="843"/>
      <c r="O58" s="843"/>
      <c r="P58" s="844"/>
      <c r="Q58" s="928"/>
      <c r="R58" s="929"/>
      <c r="S58" s="929"/>
      <c r="T58" s="929"/>
      <c r="U58" s="929"/>
      <c r="V58" s="929"/>
      <c r="W58" s="929"/>
      <c r="X58" s="929"/>
      <c r="Y58" s="929"/>
      <c r="Z58" s="929"/>
      <c r="AA58" s="929"/>
      <c r="AB58" s="929"/>
      <c r="AC58" s="929"/>
      <c r="AD58" s="929"/>
      <c r="AE58" s="930"/>
      <c r="AF58" s="848"/>
      <c r="AG58" s="849"/>
      <c r="AH58" s="849"/>
      <c r="AI58" s="849"/>
      <c r="AJ58" s="850"/>
      <c r="AK58" s="931"/>
      <c r="AL58" s="929"/>
      <c r="AM58" s="929"/>
      <c r="AN58" s="929"/>
      <c r="AO58" s="929"/>
      <c r="AP58" s="929"/>
      <c r="AQ58" s="929"/>
      <c r="AR58" s="929"/>
      <c r="AS58" s="929"/>
      <c r="AT58" s="929"/>
      <c r="AU58" s="929"/>
      <c r="AV58" s="929"/>
      <c r="AW58" s="929"/>
      <c r="AX58" s="929"/>
      <c r="AY58" s="929"/>
      <c r="AZ58" s="932"/>
      <c r="BA58" s="932"/>
      <c r="BB58" s="932"/>
      <c r="BC58" s="932"/>
      <c r="BD58" s="932"/>
      <c r="BE58" s="918"/>
      <c r="BF58" s="918"/>
      <c r="BG58" s="918"/>
      <c r="BH58" s="918"/>
      <c r="BI58" s="919"/>
      <c r="BJ58" s="254"/>
      <c r="BK58" s="254"/>
      <c r="BL58" s="254"/>
      <c r="BM58" s="254"/>
      <c r="BN58" s="254"/>
      <c r="BO58" s="267"/>
      <c r="BP58" s="267"/>
      <c r="BQ58" s="264">
        <v>52</v>
      </c>
      <c r="BR58" s="265"/>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8"/>
    </row>
    <row r="59" spans="1:131" s="249" customFormat="1" ht="26.25" customHeight="1" x14ac:dyDescent="0.15">
      <c r="A59" s="263">
        <v>32</v>
      </c>
      <c r="B59" s="842"/>
      <c r="C59" s="843"/>
      <c r="D59" s="843"/>
      <c r="E59" s="843"/>
      <c r="F59" s="843"/>
      <c r="G59" s="843"/>
      <c r="H59" s="843"/>
      <c r="I59" s="843"/>
      <c r="J59" s="843"/>
      <c r="K59" s="843"/>
      <c r="L59" s="843"/>
      <c r="M59" s="843"/>
      <c r="N59" s="843"/>
      <c r="O59" s="843"/>
      <c r="P59" s="844"/>
      <c r="Q59" s="928"/>
      <c r="R59" s="929"/>
      <c r="S59" s="929"/>
      <c r="T59" s="929"/>
      <c r="U59" s="929"/>
      <c r="V59" s="929"/>
      <c r="W59" s="929"/>
      <c r="X59" s="929"/>
      <c r="Y59" s="929"/>
      <c r="Z59" s="929"/>
      <c r="AA59" s="929"/>
      <c r="AB59" s="929"/>
      <c r="AC59" s="929"/>
      <c r="AD59" s="929"/>
      <c r="AE59" s="930"/>
      <c r="AF59" s="848"/>
      <c r="AG59" s="849"/>
      <c r="AH59" s="849"/>
      <c r="AI59" s="849"/>
      <c r="AJ59" s="850"/>
      <c r="AK59" s="931"/>
      <c r="AL59" s="929"/>
      <c r="AM59" s="929"/>
      <c r="AN59" s="929"/>
      <c r="AO59" s="929"/>
      <c r="AP59" s="929"/>
      <c r="AQ59" s="929"/>
      <c r="AR59" s="929"/>
      <c r="AS59" s="929"/>
      <c r="AT59" s="929"/>
      <c r="AU59" s="929"/>
      <c r="AV59" s="929"/>
      <c r="AW59" s="929"/>
      <c r="AX59" s="929"/>
      <c r="AY59" s="929"/>
      <c r="AZ59" s="932"/>
      <c r="BA59" s="932"/>
      <c r="BB59" s="932"/>
      <c r="BC59" s="932"/>
      <c r="BD59" s="932"/>
      <c r="BE59" s="918"/>
      <c r="BF59" s="918"/>
      <c r="BG59" s="918"/>
      <c r="BH59" s="918"/>
      <c r="BI59" s="919"/>
      <c r="BJ59" s="254"/>
      <c r="BK59" s="254"/>
      <c r="BL59" s="254"/>
      <c r="BM59" s="254"/>
      <c r="BN59" s="254"/>
      <c r="BO59" s="267"/>
      <c r="BP59" s="267"/>
      <c r="BQ59" s="264">
        <v>53</v>
      </c>
      <c r="BR59" s="265"/>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8"/>
    </row>
    <row r="60" spans="1:131" s="249" customFormat="1" ht="26.25" customHeight="1" x14ac:dyDescent="0.15">
      <c r="A60" s="263">
        <v>33</v>
      </c>
      <c r="B60" s="842"/>
      <c r="C60" s="843"/>
      <c r="D60" s="843"/>
      <c r="E60" s="843"/>
      <c r="F60" s="843"/>
      <c r="G60" s="843"/>
      <c r="H60" s="843"/>
      <c r="I60" s="843"/>
      <c r="J60" s="843"/>
      <c r="K60" s="843"/>
      <c r="L60" s="843"/>
      <c r="M60" s="843"/>
      <c r="N60" s="843"/>
      <c r="O60" s="843"/>
      <c r="P60" s="844"/>
      <c r="Q60" s="928"/>
      <c r="R60" s="929"/>
      <c r="S60" s="929"/>
      <c r="T60" s="929"/>
      <c r="U60" s="929"/>
      <c r="V60" s="929"/>
      <c r="W60" s="929"/>
      <c r="X60" s="929"/>
      <c r="Y60" s="929"/>
      <c r="Z60" s="929"/>
      <c r="AA60" s="929"/>
      <c r="AB60" s="929"/>
      <c r="AC60" s="929"/>
      <c r="AD60" s="929"/>
      <c r="AE60" s="930"/>
      <c r="AF60" s="848"/>
      <c r="AG60" s="849"/>
      <c r="AH60" s="849"/>
      <c r="AI60" s="849"/>
      <c r="AJ60" s="850"/>
      <c r="AK60" s="931"/>
      <c r="AL60" s="929"/>
      <c r="AM60" s="929"/>
      <c r="AN60" s="929"/>
      <c r="AO60" s="929"/>
      <c r="AP60" s="929"/>
      <c r="AQ60" s="929"/>
      <c r="AR60" s="929"/>
      <c r="AS60" s="929"/>
      <c r="AT60" s="929"/>
      <c r="AU60" s="929"/>
      <c r="AV60" s="929"/>
      <c r="AW60" s="929"/>
      <c r="AX60" s="929"/>
      <c r="AY60" s="929"/>
      <c r="AZ60" s="932"/>
      <c r="BA60" s="932"/>
      <c r="BB60" s="932"/>
      <c r="BC60" s="932"/>
      <c r="BD60" s="932"/>
      <c r="BE60" s="918"/>
      <c r="BF60" s="918"/>
      <c r="BG60" s="918"/>
      <c r="BH60" s="918"/>
      <c r="BI60" s="919"/>
      <c r="BJ60" s="254"/>
      <c r="BK60" s="254"/>
      <c r="BL60" s="254"/>
      <c r="BM60" s="254"/>
      <c r="BN60" s="254"/>
      <c r="BO60" s="267"/>
      <c r="BP60" s="267"/>
      <c r="BQ60" s="264">
        <v>54</v>
      </c>
      <c r="BR60" s="265"/>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8"/>
    </row>
    <row r="61" spans="1:131" s="249" customFormat="1" ht="26.25" customHeight="1" thickBot="1" x14ac:dyDescent="0.2">
      <c r="A61" s="263">
        <v>34</v>
      </c>
      <c r="B61" s="842"/>
      <c r="C61" s="843"/>
      <c r="D61" s="843"/>
      <c r="E61" s="843"/>
      <c r="F61" s="843"/>
      <c r="G61" s="843"/>
      <c r="H61" s="843"/>
      <c r="I61" s="843"/>
      <c r="J61" s="843"/>
      <c r="K61" s="843"/>
      <c r="L61" s="843"/>
      <c r="M61" s="843"/>
      <c r="N61" s="843"/>
      <c r="O61" s="843"/>
      <c r="P61" s="844"/>
      <c r="Q61" s="928"/>
      <c r="R61" s="929"/>
      <c r="S61" s="929"/>
      <c r="T61" s="929"/>
      <c r="U61" s="929"/>
      <c r="V61" s="929"/>
      <c r="W61" s="929"/>
      <c r="X61" s="929"/>
      <c r="Y61" s="929"/>
      <c r="Z61" s="929"/>
      <c r="AA61" s="929"/>
      <c r="AB61" s="929"/>
      <c r="AC61" s="929"/>
      <c r="AD61" s="929"/>
      <c r="AE61" s="930"/>
      <c r="AF61" s="848"/>
      <c r="AG61" s="849"/>
      <c r="AH61" s="849"/>
      <c r="AI61" s="849"/>
      <c r="AJ61" s="850"/>
      <c r="AK61" s="931"/>
      <c r="AL61" s="929"/>
      <c r="AM61" s="929"/>
      <c r="AN61" s="929"/>
      <c r="AO61" s="929"/>
      <c r="AP61" s="929"/>
      <c r="AQ61" s="929"/>
      <c r="AR61" s="929"/>
      <c r="AS61" s="929"/>
      <c r="AT61" s="929"/>
      <c r="AU61" s="929"/>
      <c r="AV61" s="929"/>
      <c r="AW61" s="929"/>
      <c r="AX61" s="929"/>
      <c r="AY61" s="929"/>
      <c r="AZ61" s="932"/>
      <c r="BA61" s="932"/>
      <c r="BB61" s="932"/>
      <c r="BC61" s="932"/>
      <c r="BD61" s="932"/>
      <c r="BE61" s="918"/>
      <c r="BF61" s="918"/>
      <c r="BG61" s="918"/>
      <c r="BH61" s="918"/>
      <c r="BI61" s="919"/>
      <c r="BJ61" s="254"/>
      <c r="BK61" s="254"/>
      <c r="BL61" s="254"/>
      <c r="BM61" s="254"/>
      <c r="BN61" s="254"/>
      <c r="BO61" s="267"/>
      <c r="BP61" s="267"/>
      <c r="BQ61" s="264">
        <v>55</v>
      </c>
      <c r="BR61" s="265"/>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8"/>
    </row>
    <row r="62" spans="1:131" s="249" customFormat="1" ht="26.25" customHeight="1" x14ac:dyDescent="0.15">
      <c r="A62" s="263">
        <v>35</v>
      </c>
      <c r="B62" s="842"/>
      <c r="C62" s="843"/>
      <c r="D62" s="843"/>
      <c r="E62" s="843"/>
      <c r="F62" s="843"/>
      <c r="G62" s="843"/>
      <c r="H62" s="843"/>
      <c r="I62" s="843"/>
      <c r="J62" s="843"/>
      <c r="K62" s="843"/>
      <c r="L62" s="843"/>
      <c r="M62" s="843"/>
      <c r="N62" s="843"/>
      <c r="O62" s="843"/>
      <c r="P62" s="844"/>
      <c r="Q62" s="928"/>
      <c r="R62" s="929"/>
      <c r="S62" s="929"/>
      <c r="T62" s="929"/>
      <c r="U62" s="929"/>
      <c r="V62" s="929"/>
      <c r="W62" s="929"/>
      <c r="X62" s="929"/>
      <c r="Y62" s="929"/>
      <c r="Z62" s="929"/>
      <c r="AA62" s="929"/>
      <c r="AB62" s="929"/>
      <c r="AC62" s="929"/>
      <c r="AD62" s="929"/>
      <c r="AE62" s="930"/>
      <c r="AF62" s="848"/>
      <c r="AG62" s="849"/>
      <c r="AH62" s="849"/>
      <c r="AI62" s="849"/>
      <c r="AJ62" s="850"/>
      <c r="AK62" s="931"/>
      <c r="AL62" s="929"/>
      <c r="AM62" s="929"/>
      <c r="AN62" s="929"/>
      <c r="AO62" s="929"/>
      <c r="AP62" s="929"/>
      <c r="AQ62" s="929"/>
      <c r="AR62" s="929"/>
      <c r="AS62" s="929"/>
      <c r="AT62" s="929"/>
      <c r="AU62" s="929"/>
      <c r="AV62" s="929"/>
      <c r="AW62" s="929"/>
      <c r="AX62" s="929"/>
      <c r="AY62" s="929"/>
      <c r="AZ62" s="932"/>
      <c r="BA62" s="932"/>
      <c r="BB62" s="932"/>
      <c r="BC62" s="932"/>
      <c r="BD62" s="932"/>
      <c r="BE62" s="918"/>
      <c r="BF62" s="918"/>
      <c r="BG62" s="918"/>
      <c r="BH62" s="918"/>
      <c r="BI62" s="919"/>
      <c r="BJ62" s="940" t="s">
        <v>416</v>
      </c>
      <c r="BK62" s="893"/>
      <c r="BL62" s="893"/>
      <c r="BM62" s="893"/>
      <c r="BN62" s="894"/>
      <c r="BO62" s="267"/>
      <c r="BP62" s="267"/>
      <c r="BQ62" s="264">
        <v>56</v>
      </c>
      <c r="BR62" s="265"/>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8"/>
    </row>
    <row r="63" spans="1:131" s="249" customFormat="1" ht="26.25" customHeight="1" thickBot="1" x14ac:dyDescent="0.2">
      <c r="A63" s="266" t="s">
        <v>394</v>
      </c>
      <c r="B63" s="877" t="s">
        <v>417</v>
      </c>
      <c r="C63" s="878"/>
      <c r="D63" s="878"/>
      <c r="E63" s="878"/>
      <c r="F63" s="878"/>
      <c r="G63" s="878"/>
      <c r="H63" s="878"/>
      <c r="I63" s="878"/>
      <c r="J63" s="878"/>
      <c r="K63" s="878"/>
      <c r="L63" s="878"/>
      <c r="M63" s="878"/>
      <c r="N63" s="878"/>
      <c r="O63" s="878"/>
      <c r="P63" s="879"/>
      <c r="Q63" s="933"/>
      <c r="R63" s="934"/>
      <c r="S63" s="934"/>
      <c r="T63" s="934"/>
      <c r="U63" s="934"/>
      <c r="V63" s="934"/>
      <c r="W63" s="934"/>
      <c r="X63" s="934"/>
      <c r="Y63" s="934"/>
      <c r="Z63" s="934"/>
      <c r="AA63" s="934"/>
      <c r="AB63" s="934"/>
      <c r="AC63" s="934"/>
      <c r="AD63" s="934"/>
      <c r="AE63" s="935"/>
      <c r="AF63" s="936">
        <v>12555</v>
      </c>
      <c r="AG63" s="937"/>
      <c r="AH63" s="937"/>
      <c r="AI63" s="937"/>
      <c r="AJ63" s="938"/>
      <c r="AK63" s="939"/>
      <c r="AL63" s="934"/>
      <c r="AM63" s="934"/>
      <c r="AN63" s="934"/>
      <c r="AO63" s="934"/>
      <c r="AP63" s="937">
        <v>23203</v>
      </c>
      <c r="AQ63" s="937"/>
      <c r="AR63" s="937"/>
      <c r="AS63" s="937"/>
      <c r="AT63" s="937"/>
      <c r="AU63" s="937">
        <v>18530</v>
      </c>
      <c r="AV63" s="937"/>
      <c r="AW63" s="937"/>
      <c r="AX63" s="937"/>
      <c r="AY63" s="937"/>
      <c r="AZ63" s="941"/>
      <c r="BA63" s="941"/>
      <c r="BB63" s="941"/>
      <c r="BC63" s="941"/>
      <c r="BD63" s="941"/>
      <c r="BE63" s="942"/>
      <c r="BF63" s="942"/>
      <c r="BG63" s="942"/>
      <c r="BH63" s="942"/>
      <c r="BI63" s="943"/>
      <c r="BJ63" s="944" t="s">
        <v>396</v>
      </c>
      <c r="BK63" s="945"/>
      <c r="BL63" s="945"/>
      <c r="BM63" s="945"/>
      <c r="BN63" s="946"/>
      <c r="BO63" s="267"/>
      <c r="BP63" s="267"/>
      <c r="BQ63" s="264">
        <v>57</v>
      </c>
      <c r="BR63" s="265"/>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8"/>
    </row>
    <row r="66" spans="1:131" s="249" customFormat="1" ht="26.25" customHeight="1" x14ac:dyDescent="0.15">
      <c r="A66" s="827" t="s">
        <v>419</v>
      </c>
      <c r="B66" s="828"/>
      <c r="C66" s="828"/>
      <c r="D66" s="828"/>
      <c r="E66" s="828"/>
      <c r="F66" s="828"/>
      <c r="G66" s="828"/>
      <c r="H66" s="828"/>
      <c r="I66" s="828"/>
      <c r="J66" s="828"/>
      <c r="K66" s="828"/>
      <c r="L66" s="828"/>
      <c r="M66" s="828"/>
      <c r="N66" s="828"/>
      <c r="O66" s="828"/>
      <c r="P66" s="829"/>
      <c r="Q66" s="804" t="s">
        <v>420</v>
      </c>
      <c r="R66" s="805"/>
      <c r="S66" s="805"/>
      <c r="T66" s="805"/>
      <c r="U66" s="806"/>
      <c r="V66" s="804" t="s">
        <v>400</v>
      </c>
      <c r="W66" s="805"/>
      <c r="X66" s="805"/>
      <c r="Y66" s="805"/>
      <c r="Z66" s="806"/>
      <c r="AA66" s="804" t="s">
        <v>421</v>
      </c>
      <c r="AB66" s="805"/>
      <c r="AC66" s="805"/>
      <c r="AD66" s="805"/>
      <c r="AE66" s="806"/>
      <c r="AF66" s="947" t="s">
        <v>422</v>
      </c>
      <c r="AG66" s="900"/>
      <c r="AH66" s="900"/>
      <c r="AI66" s="900"/>
      <c r="AJ66" s="948"/>
      <c r="AK66" s="804" t="s">
        <v>423</v>
      </c>
      <c r="AL66" s="828"/>
      <c r="AM66" s="828"/>
      <c r="AN66" s="828"/>
      <c r="AO66" s="829"/>
      <c r="AP66" s="804" t="s">
        <v>424</v>
      </c>
      <c r="AQ66" s="805"/>
      <c r="AR66" s="805"/>
      <c r="AS66" s="805"/>
      <c r="AT66" s="806"/>
      <c r="AU66" s="804" t="s">
        <v>425</v>
      </c>
      <c r="AV66" s="805"/>
      <c r="AW66" s="805"/>
      <c r="AX66" s="805"/>
      <c r="AY66" s="806"/>
      <c r="AZ66" s="804" t="s">
        <v>381</v>
      </c>
      <c r="BA66" s="805"/>
      <c r="BB66" s="805"/>
      <c r="BC66" s="805"/>
      <c r="BD66" s="816"/>
      <c r="BE66" s="267"/>
      <c r="BF66" s="267"/>
      <c r="BG66" s="267"/>
      <c r="BH66" s="267"/>
      <c r="BI66" s="267"/>
      <c r="BJ66" s="267"/>
      <c r="BK66" s="267"/>
      <c r="BL66" s="267"/>
      <c r="BM66" s="267"/>
      <c r="BN66" s="267"/>
      <c r="BO66" s="267"/>
      <c r="BP66" s="267"/>
      <c r="BQ66" s="264">
        <v>60</v>
      </c>
      <c r="BR66" s="269"/>
      <c r="BS66" s="958"/>
      <c r="BT66" s="959"/>
      <c r="BU66" s="959"/>
      <c r="BV66" s="959"/>
      <c r="BW66" s="959"/>
      <c r="BX66" s="959"/>
      <c r="BY66" s="959"/>
      <c r="BZ66" s="959"/>
      <c r="CA66" s="959"/>
      <c r="CB66" s="959"/>
      <c r="CC66" s="959"/>
      <c r="CD66" s="959"/>
      <c r="CE66" s="959"/>
      <c r="CF66" s="959"/>
      <c r="CG66" s="960"/>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52"/>
      <c r="DW66" s="953"/>
      <c r="DX66" s="953"/>
      <c r="DY66" s="953"/>
      <c r="DZ66" s="954"/>
      <c r="EA66" s="248"/>
    </row>
    <row r="67" spans="1:131" s="249"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9"/>
      <c r="AG67" s="903"/>
      <c r="AH67" s="903"/>
      <c r="AI67" s="903"/>
      <c r="AJ67" s="950"/>
      <c r="AK67" s="951"/>
      <c r="AL67" s="831"/>
      <c r="AM67" s="831"/>
      <c r="AN67" s="831"/>
      <c r="AO67" s="832"/>
      <c r="AP67" s="807"/>
      <c r="AQ67" s="808"/>
      <c r="AR67" s="808"/>
      <c r="AS67" s="808"/>
      <c r="AT67" s="809"/>
      <c r="AU67" s="807"/>
      <c r="AV67" s="808"/>
      <c r="AW67" s="808"/>
      <c r="AX67" s="808"/>
      <c r="AY67" s="809"/>
      <c r="AZ67" s="807"/>
      <c r="BA67" s="808"/>
      <c r="BB67" s="808"/>
      <c r="BC67" s="808"/>
      <c r="BD67" s="817"/>
      <c r="BE67" s="267"/>
      <c r="BF67" s="267"/>
      <c r="BG67" s="267"/>
      <c r="BH67" s="267"/>
      <c r="BI67" s="267"/>
      <c r="BJ67" s="267"/>
      <c r="BK67" s="267"/>
      <c r="BL67" s="267"/>
      <c r="BM67" s="267"/>
      <c r="BN67" s="267"/>
      <c r="BO67" s="267"/>
      <c r="BP67" s="267"/>
      <c r="BQ67" s="264">
        <v>61</v>
      </c>
      <c r="BR67" s="269"/>
      <c r="BS67" s="958"/>
      <c r="BT67" s="959"/>
      <c r="BU67" s="959"/>
      <c r="BV67" s="959"/>
      <c r="BW67" s="959"/>
      <c r="BX67" s="959"/>
      <c r="BY67" s="959"/>
      <c r="BZ67" s="959"/>
      <c r="CA67" s="959"/>
      <c r="CB67" s="959"/>
      <c r="CC67" s="959"/>
      <c r="CD67" s="959"/>
      <c r="CE67" s="959"/>
      <c r="CF67" s="959"/>
      <c r="CG67" s="960"/>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52"/>
      <c r="DW67" s="953"/>
      <c r="DX67" s="953"/>
      <c r="DY67" s="953"/>
      <c r="DZ67" s="954"/>
      <c r="EA67" s="248"/>
    </row>
    <row r="68" spans="1:131" s="249" customFormat="1" ht="26.25" customHeight="1" thickTop="1" x14ac:dyDescent="0.15">
      <c r="A68" s="260">
        <v>1</v>
      </c>
      <c r="B68" s="964" t="s">
        <v>591</v>
      </c>
      <c r="C68" s="965"/>
      <c r="D68" s="965"/>
      <c r="E68" s="965"/>
      <c r="F68" s="965"/>
      <c r="G68" s="965"/>
      <c r="H68" s="965"/>
      <c r="I68" s="965"/>
      <c r="J68" s="965"/>
      <c r="K68" s="965"/>
      <c r="L68" s="965"/>
      <c r="M68" s="965"/>
      <c r="N68" s="965"/>
      <c r="O68" s="965"/>
      <c r="P68" s="966"/>
      <c r="Q68" s="967">
        <v>180</v>
      </c>
      <c r="R68" s="961"/>
      <c r="S68" s="961"/>
      <c r="T68" s="961"/>
      <c r="U68" s="961"/>
      <c r="V68" s="961">
        <v>173</v>
      </c>
      <c r="W68" s="961"/>
      <c r="X68" s="961"/>
      <c r="Y68" s="961"/>
      <c r="Z68" s="961"/>
      <c r="AA68" s="961">
        <v>7</v>
      </c>
      <c r="AB68" s="961"/>
      <c r="AC68" s="961"/>
      <c r="AD68" s="961"/>
      <c r="AE68" s="961"/>
      <c r="AF68" s="961">
        <v>7</v>
      </c>
      <c r="AG68" s="961"/>
      <c r="AH68" s="961"/>
      <c r="AI68" s="961"/>
      <c r="AJ68" s="961"/>
      <c r="AK68" s="961" t="s">
        <v>597</v>
      </c>
      <c r="AL68" s="961"/>
      <c r="AM68" s="961"/>
      <c r="AN68" s="961"/>
      <c r="AO68" s="961"/>
      <c r="AP68" s="961" t="s">
        <v>597</v>
      </c>
      <c r="AQ68" s="961"/>
      <c r="AR68" s="961"/>
      <c r="AS68" s="961"/>
      <c r="AT68" s="961"/>
      <c r="AU68" s="961" t="s">
        <v>597</v>
      </c>
      <c r="AV68" s="961"/>
      <c r="AW68" s="961"/>
      <c r="AX68" s="961"/>
      <c r="AY68" s="961"/>
      <c r="AZ68" s="962"/>
      <c r="BA68" s="962"/>
      <c r="BB68" s="962"/>
      <c r="BC68" s="962"/>
      <c r="BD68" s="963"/>
      <c r="BE68" s="267"/>
      <c r="BF68" s="267"/>
      <c r="BG68" s="267"/>
      <c r="BH68" s="267"/>
      <c r="BI68" s="267"/>
      <c r="BJ68" s="267"/>
      <c r="BK68" s="267"/>
      <c r="BL68" s="267"/>
      <c r="BM68" s="267"/>
      <c r="BN68" s="267"/>
      <c r="BO68" s="267"/>
      <c r="BP68" s="267"/>
      <c r="BQ68" s="264">
        <v>62</v>
      </c>
      <c r="BR68" s="269"/>
      <c r="BS68" s="958"/>
      <c r="BT68" s="959"/>
      <c r="BU68" s="959"/>
      <c r="BV68" s="959"/>
      <c r="BW68" s="959"/>
      <c r="BX68" s="959"/>
      <c r="BY68" s="959"/>
      <c r="BZ68" s="959"/>
      <c r="CA68" s="959"/>
      <c r="CB68" s="959"/>
      <c r="CC68" s="959"/>
      <c r="CD68" s="959"/>
      <c r="CE68" s="959"/>
      <c r="CF68" s="959"/>
      <c r="CG68" s="960"/>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52"/>
      <c r="DW68" s="953"/>
      <c r="DX68" s="953"/>
      <c r="DY68" s="953"/>
      <c r="DZ68" s="954"/>
      <c r="EA68" s="248"/>
    </row>
    <row r="69" spans="1:131" s="249" customFormat="1" ht="26.25" customHeight="1" x14ac:dyDescent="0.15">
      <c r="A69" s="263">
        <v>2</v>
      </c>
      <c r="B69" s="968" t="s">
        <v>592</v>
      </c>
      <c r="C69" s="969"/>
      <c r="D69" s="969"/>
      <c r="E69" s="969"/>
      <c r="F69" s="969"/>
      <c r="G69" s="969"/>
      <c r="H69" s="969"/>
      <c r="I69" s="969"/>
      <c r="J69" s="969"/>
      <c r="K69" s="969"/>
      <c r="L69" s="969"/>
      <c r="M69" s="969"/>
      <c r="N69" s="969"/>
      <c r="O69" s="969"/>
      <c r="P69" s="970"/>
      <c r="Q69" s="971">
        <v>688</v>
      </c>
      <c r="R69" s="921"/>
      <c r="S69" s="921"/>
      <c r="T69" s="921"/>
      <c r="U69" s="921"/>
      <c r="V69" s="921">
        <v>651</v>
      </c>
      <c r="W69" s="921"/>
      <c r="X69" s="921"/>
      <c r="Y69" s="921"/>
      <c r="Z69" s="921"/>
      <c r="AA69" s="921">
        <v>36</v>
      </c>
      <c r="AB69" s="921"/>
      <c r="AC69" s="921"/>
      <c r="AD69" s="921"/>
      <c r="AE69" s="921"/>
      <c r="AF69" s="921">
        <v>10</v>
      </c>
      <c r="AG69" s="921"/>
      <c r="AH69" s="921"/>
      <c r="AI69" s="921"/>
      <c r="AJ69" s="921"/>
      <c r="AK69" s="921" t="s">
        <v>597</v>
      </c>
      <c r="AL69" s="921"/>
      <c r="AM69" s="921"/>
      <c r="AN69" s="921"/>
      <c r="AO69" s="921"/>
      <c r="AP69" s="921">
        <v>204</v>
      </c>
      <c r="AQ69" s="921"/>
      <c r="AR69" s="921"/>
      <c r="AS69" s="921"/>
      <c r="AT69" s="921"/>
      <c r="AU69" s="921">
        <v>87</v>
      </c>
      <c r="AV69" s="921"/>
      <c r="AW69" s="921"/>
      <c r="AX69" s="921"/>
      <c r="AY69" s="921"/>
      <c r="AZ69" s="972"/>
      <c r="BA69" s="972"/>
      <c r="BB69" s="972"/>
      <c r="BC69" s="972"/>
      <c r="BD69" s="973"/>
      <c r="BE69" s="267"/>
      <c r="BF69" s="267"/>
      <c r="BG69" s="267"/>
      <c r="BH69" s="267"/>
      <c r="BI69" s="267"/>
      <c r="BJ69" s="267"/>
      <c r="BK69" s="267"/>
      <c r="BL69" s="267"/>
      <c r="BM69" s="267"/>
      <c r="BN69" s="267"/>
      <c r="BO69" s="267"/>
      <c r="BP69" s="267"/>
      <c r="BQ69" s="264">
        <v>63</v>
      </c>
      <c r="BR69" s="269"/>
      <c r="BS69" s="958"/>
      <c r="BT69" s="959"/>
      <c r="BU69" s="959"/>
      <c r="BV69" s="959"/>
      <c r="BW69" s="959"/>
      <c r="BX69" s="959"/>
      <c r="BY69" s="959"/>
      <c r="BZ69" s="959"/>
      <c r="CA69" s="959"/>
      <c r="CB69" s="959"/>
      <c r="CC69" s="959"/>
      <c r="CD69" s="959"/>
      <c r="CE69" s="959"/>
      <c r="CF69" s="959"/>
      <c r="CG69" s="960"/>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52"/>
      <c r="DW69" s="953"/>
      <c r="DX69" s="953"/>
      <c r="DY69" s="953"/>
      <c r="DZ69" s="954"/>
      <c r="EA69" s="248"/>
    </row>
    <row r="70" spans="1:131" s="249" customFormat="1" ht="26.25" customHeight="1" x14ac:dyDescent="0.15">
      <c r="A70" s="263">
        <v>3</v>
      </c>
      <c r="B70" s="968" t="s">
        <v>593</v>
      </c>
      <c r="C70" s="969"/>
      <c r="D70" s="969"/>
      <c r="E70" s="969"/>
      <c r="F70" s="969"/>
      <c r="G70" s="969"/>
      <c r="H70" s="969"/>
      <c r="I70" s="969"/>
      <c r="J70" s="969"/>
      <c r="K70" s="969"/>
      <c r="L70" s="969"/>
      <c r="M70" s="969"/>
      <c r="N70" s="969"/>
      <c r="O70" s="969"/>
      <c r="P70" s="970"/>
      <c r="Q70" s="971">
        <v>1598</v>
      </c>
      <c r="R70" s="921"/>
      <c r="S70" s="921"/>
      <c r="T70" s="921"/>
      <c r="U70" s="921"/>
      <c r="V70" s="921">
        <v>1483</v>
      </c>
      <c r="W70" s="921"/>
      <c r="X70" s="921"/>
      <c r="Y70" s="921"/>
      <c r="Z70" s="921"/>
      <c r="AA70" s="921">
        <v>115</v>
      </c>
      <c r="AB70" s="921"/>
      <c r="AC70" s="921"/>
      <c r="AD70" s="921"/>
      <c r="AE70" s="921"/>
      <c r="AF70" s="921">
        <v>115</v>
      </c>
      <c r="AG70" s="921"/>
      <c r="AH70" s="921"/>
      <c r="AI70" s="921"/>
      <c r="AJ70" s="921"/>
      <c r="AK70" s="921" t="s">
        <v>597</v>
      </c>
      <c r="AL70" s="921"/>
      <c r="AM70" s="921"/>
      <c r="AN70" s="921"/>
      <c r="AO70" s="921"/>
      <c r="AP70" s="921" t="s">
        <v>597</v>
      </c>
      <c r="AQ70" s="921"/>
      <c r="AR70" s="921"/>
      <c r="AS70" s="921"/>
      <c r="AT70" s="921"/>
      <c r="AU70" s="921" t="s">
        <v>597</v>
      </c>
      <c r="AV70" s="921"/>
      <c r="AW70" s="921"/>
      <c r="AX70" s="921"/>
      <c r="AY70" s="921"/>
      <c r="AZ70" s="972"/>
      <c r="BA70" s="972"/>
      <c r="BB70" s="972"/>
      <c r="BC70" s="972"/>
      <c r="BD70" s="973"/>
      <c r="BE70" s="267"/>
      <c r="BF70" s="267"/>
      <c r="BG70" s="267"/>
      <c r="BH70" s="267"/>
      <c r="BI70" s="267"/>
      <c r="BJ70" s="267"/>
      <c r="BK70" s="267"/>
      <c r="BL70" s="267"/>
      <c r="BM70" s="267"/>
      <c r="BN70" s="267"/>
      <c r="BO70" s="267"/>
      <c r="BP70" s="267"/>
      <c r="BQ70" s="264">
        <v>64</v>
      </c>
      <c r="BR70" s="269"/>
      <c r="BS70" s="958"/>
      <c r="BT70" s="959"/>
      <c r="BU70" s="959"/>
      <c r="BV70" s="959"/>
      <c r="BW70" s="959"/>
      <c r="BX70" s="959"/>
      <c r="BY70" s="959"/>
      <c r="BZ70" s="959"/>
      <c r="CA70" s="959"/>
      <c r="CB70" s="959"/>
      <c r="CC70" s="959"/>
      <c r="CD70" s="959"/>
      <c r="CE70" s="959"/>
      <c r="CF70" s="959"/>
      <c r="CG70" s="960"/>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52"/>
      <c r="DW70" s="953"/>
      <c r="DX70" s="953"/>
      <c r="DY70" s="953"/>
      <c r="DZ70" s="954"/>
      <c r="EA70" s="248"/>
    </row>
    <row r="71" spans="1:131" s="249" customFormat="1" ht="26.25" customHeight="1" x14ac:dyDescent="0.15">
      <c r="A71" s="263">
        <v>4</v>
      </c>
      <c r="B71" s="968" t="s">
        <v>594</v>
      </c>
      <c r="C71" s="969"/>
      <c r="D71" s="969"/>
      <c r="E71" s="969"/>
      <c r="F71" s="969"/>
      <c r="G71" s="969"/>
      <c r="H71" s="969"/>
      <c r="I71" s="969"/>
      <c r="J71" s="969"/>
      <c r="K71" s="969"/>
      <c r="L71" s="969"/>
      <c r="M71" s="969"/>
      <c r="N71" s="969"/>
      <c r="O71" s="969"/>
      <c r="P71" s="970"/>
      <c r="Q71" s="971">
        <v>896695</v>
      </c>
      <c r="R71" s="921"/>
      <c r="S71" s="921"/>
      <c r="T71" s="921"/>
      <c r="U71" s="921"/>
      <c r="V71" s="921">
        <v>845698</v>
      </c>
      <c r="W71" s="921"/>
      <c r="X71" s="921"/>
      <c r="Y71" s="921"/>
      <c r="Z71" s="921"/>
      <c r="AA71" s="921">
        <v>50997</v>
      </c>
      <c r="AB71" s="921"/>
      <c r="AC71" s="921"/>
      <c r="AD71" s="921"/>
      <c r="AE71" s="921"/>
      <c r="AF71" s="921">
        <v>50997</v>
      </c>
      <c r="AG71" s="921"/>
      <c r="AH71" s="921"/>
      <c r="AI71" s="921"/>
      <c r="AJ71" s="921"/>
      <c r="AK71" s="921">
        <v>1</v>
      </c>
      <c r="AL71" s="921"/>
      <c r="AM71" s="921"/>
      <c r="AN71" s="921"/>
      <c r="AO71" s="921"/>
      <c r="AP71" s="921" t="s">
        <v>597</v>
      </c>
      <c r="AQ71" s="921"/>
      <c r="AR71" s="921"/>
      <c r="AS71" s="921"/>
      <c r="AT71" s="921"/>
      <c r="AU71" s="921" t="s">
        <v>597</v>
      </c>
      <c r="AV71" s="921"/>
      <c r="AW71" s="921"/>
      <c r="AX71" s="921"/>
      <c r="AY71" s="921"/>
      <c r="AZ71" s="972"/>
      <c r="BA71" s="972"/>
      <c r="BB71" s="972"/>
      <c r="BC71" s="972"/>
      <c r="BD71" s="973"/>
      <c r="BE71" s="267"/>
      <c r="BF71" s="267"/>
      <c r="BG71" s="267"/>
      <c r="BH71" s="267"/>
      <c r="BI71" s="267"/>
      <c r="BJ71" s="267"/>
      <c r="BK71" s="267"/>
      <c r="BL71" s="267"/>
      <c r="BM71" s="267"/>
      <c r="BN71" s="267"/>
      <c r="BO71" s="267"/>
      <c r="BP71" s="267"/>
      <c r="BQ71" s="264">
        <v>65</v>
      </c>
      <c r="BR71" s="269"/>
      <c r="BS71" s="958"/>
      <c r="BT71" s="959"/>
      <c r="BU71" s="959"/>
      <c r="BV71" s="959"/>
      <c r="BW71" s="959"/>
      <c r="BX71" s="959"/>
      <c r="BY71" s="959"/>
      <c r="BZ71" s="959"/>
      <c r="CA71" s="959"/>
      <c r="CB71" s="959"/>
      <c r="CC71" s="959"/>
      <c r="CD71" s="959"/>
      <c r="CE71" s="959"/>
      <c r="CF71" s="959"/>
      <c r="CG71" s="960"/>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52"/>
      <c r="DW71" s="953"/>
      <c r="DX71" s="953"/>
      <c r="DY71" s="953"/>
      <c r="DZ71" s="954"/>
      <c r="EA71" s="248"/>
    </row>
    <row r="72" spans="1:131" s="249" customFormat="1" ht="26.25" customHeight="1" x14ac:dyDescent="0.15">
      <c r="A72" s="263">
        <v>5</v>
      </c>
      <c r="B72" s="968" t="s">
        <v>595</v>
      </c>
      <c r="C72" s="969"/>
      <c r="D72" s="969"/>
      <c r="E72" s="969"/>
      <c r="F72" s="969"/>
      <c r="G72" s="969"/>
      <c r="H72" s="969"/>
      <c r="I72" s="969"/>
      <c r="J72" s="969"/>
      <c r="K72" s="969"/>
      <c r="L72" s="969"/>
      <c r="M72" s="969"/>
      <c r="N72" s="969"/>
      <c r="O72" s="969"/>
      <c r="P72" s="970"/>
      <c r="Q72" s="971">
        <v>873</v>
      </c>
      <c r="R72" s="921"/>
      <c r="S72" s="921"/>
      <c r="T72" s="921"/>
      <c r="U72" s="921"/>
      <c r="V72" s="921">
        <v>856</v>
      </c>
      <c r="W72" s="921"/>
      <c r="X72" s="921"/>
      <c r="Y72" s="921"/>
      <c r="Z72" s="921"/>
      <c r="AA72" s="921">
        <v>17</v>
      </c>
      <c r="AB72" s="921"/>
      <c r="AC72" s="921"/>
      <c r="AD72" s="921"/>
      <c r="AE72" s="921"/>
      <c r="AF72" s="921">
        <v>17</v>
      </c>
      <c r="AG72" s="921"/>
      <c r="AH72" s="921"/>
      <c r="AI72" s="921"/>
      <c r="AJ72" s="921"/>
      <c r="AK72" s="921" t="s">
        <v>597</v>
      </c>
      <c r="AL72" s="921"/>
      <c r="AM72" s="921"/>
      <c r="AN72" s="921"/>
      <c r="AO72" s="921"/>
      <c r="AP72" s="921" t="s">
        <v>597</v>
      </c>
      <c r="AQ72" s="921"/>
      <c r="AR72" s="921"/>
      <c r="AS72" s="921"/>
      <c r="AT72" s="921"/>
      <c r="AU72" s="921" t="s">
        <v>597</v>
      </c>
      <c r="AV72" s="921"/>
      <c r="AW72" s="921"/>
      <c r="AX72" s="921"/>
      <c r="AY72" s="921"/>
      <c r="AZ72" s="972"/>
      <c r="BA72" s="972"/>
      <c r="BB72" s="972"/>
      <c r="BC72" s="972"/>
      <c r="BD72" s="973"/>
      <c r="BE72" s="267"/>
      <c r="BF72" s="267"/>
      <c r="BG72" s="267"/>
      <c r="BH72" s="267"/>
      <c r="BI72" s="267"/>
      <c r="BJ72" s="267"/>
      <c r="BK72" s="267"/>
      <c r="BL72" s="267"/>
      <c r="BM72" s="267"/>
      <c r="BN72" s="267"/>
      <c r="BO72" s="267"/>
      <c r="BP72" s="267"/>
      <c r="BQ72" s="264">
        <v>66</v>
      </c>
      <c r="BR72" s="269"/>
      <c r="BS72" s="958"/>
      <c r="BT72" s="959"/>
      <c r="BU72" s="959"/>
      <c r="BV72" s="959"/>
      <c r="BW72" s="959"/>
      <c r="BX72" s="959"/>
      <c r="BY72" s="959"/>
      <c r="BZ72" s="959"/>
      <c r="CA72" s="959"/>
      <c r="CB72" s="959"/>
      <c r="CC72" s="959"/>
      <c r="CD72" s="959"/>
      <c r="CE72" s="959"/>
      <c r="CF72" s="959"/>
      <c r="CG72" s="960"/>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52"/>
      <c r="DW72" s="953"/>
      <c r="DX72" s="953"/>
      <c r="DY72" s="953"/>
      <c r="DZ72" s="954"/>
      <c r="EA72" s="248"/>
    </row>
    <row r="73" spans="1:131" s="249" customFormat="1" ht="26.25" customHeight="1" x14ac:dyDescent="0.15">
      <c r="A73" s="263">
        <v>6</v>
      </c>
      <c r="B73" s="968" t="s">
        <v>596</v>
      </c>
      <c r="C73" s="969"/>
      <c r="D73" s="969"/>
      <c r="E73" s="969"/>
      <c r="F73" s="969"/>
      <c r="G73" s="969"/>
      <c r="H73" s="969"/>
      <c r="I73" s="969"/>
      <c r="J73" s="969"/>
      <c r="K73" s="969"/>
      <c r="L73" s="969"/>
      <c r="M73" s="969"/>
      <c r="N73" s="969"/>
      <c r="O73" s="969"/>
      <c r="P73" s="970"/>
      <c r="Q73" s="971">
        <v>5553</v>
      </c>
      <c r="R73" s="921"/>
      <c r="S73" s="921"/>
      <c r="T73" s="921"/>
      <c r="U73" s="921"/>
      <c r="V73" s="921">
        <v>5547</v>
      </c>
      <c r="W73" s="921"/>
      <c r="X73" s="921"/>
      <c r="Y73" s="921"/>
      <c r="Z73" s="921"/>
      <c r="AA73" s="921">
        <v>6</v>
      </c>
      <c r="AB73" s="921"/>
      <c r="AC73" s="921"/>
      <c r="AD73" s="921"/>
      <c r="AE73" s="921"/>
      <c r="AF73" s="921">
        <v>6</v>
      </c>
      <c r="AG73" s="921"/>
      <c r="AH73" s="921"/>
      <c r="AI73" s="921"/>
      <c r="AJ73" s="921"/>
      <c r="AK73" s="921" t="s">
        <v>597</v>
      </c>
      <c r="AL73" s="921"/>
      <c r="AM73" s="921"/>
      <c r="AN73" s="921"/>
      <c r="AO73" s="921"/>
      <c r="AP73" s="921">
        <v>4474</v>
      </c>
      <c r="AQ73" s="921"/>
      <c r="AR73" s="921"/>
      <c r="AS73" s="921"/>
      <c r="AT73" s="921"/>
      <c r="AU73" s="921">
        <v>993</v>
      </c>
      <c r="AV73" s="921"/>
      <c r="AW73" s="921"/>
      <c r="AX73" s="921"/>
      <c r="AY73" s="921"/>
      <c r="AZ73" s="972"/>
      <c r="BA73" s="972"/>
      <c r="BB73" s="972"/>
      <c r="BC73" s="972"/>
      <c r="BD73" s="973"/>
      <c r="BE73" s="267"/>
      <c r="BF73" s="267"/>
      <c r="BG73" s="267"/>
      <c r="BH73" s="267"/>
      <c r="BI73" s="267"/>
      <c r="BJ73" s="267"/>
      <c r="BK73" s="267"/>
      <c r="BL73" s="267"/>
      <c r="BM73" s="267"/>
      <c r="BN73" s="267"/>
      <c r="BO73" s="267"/>
      <c r="BP73" s="267"/>
      <c r="BQ73" s="264">
        <v>67</v>
      </c>
      <c r="BR73" s="269"/>
      <c r="BS73" s="958"/>
      <c r="BT73" s="959"/>
      <c r="BU73" s="959"/>
      <c r="BV73" s="959"/>
      <c r="BW73" s="959"/>
      <c r="BX73" s="959"/>
      <c r="BY73" s="959"/>
      <c r="BZ73" s="959"/>
      <c r="CA73" s="959"/>
      <c r="CB73" s="959"/>
      <c r="CC73" s="959"/>
      <c r="CD73" s="959"/>
      <c r="CE73" s="959"/>
      <c r="CF73" s="959"/>
      <c r="CG73" s="960"/>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52"/>
      <c r="DW73" s="953"/>
      <c r="DX73" s="953"/>
      <c r="DY73" s="953"/>
      <c r="DZ73" s="954"/>
      <c r="EA73" s="248"/>
    </row>
    <row r="74" spans="1:131" s="249" customFormat="1" ht="26.25" customHeight="1" x14ac:dyDescent="0.15">
      <c r="A74" s="263">
        <v>7</v>
      </c>
      <c r="B74" s="968"/>
      <c r="C74" s="969"/>
      <c r="D74" s="969"/>
      <c r="E74" s="969"/>
      <c r="F74" s="969"/>
      <c r="G74" s="969"/>
      <c r="H74" s="969"/>
      <c r="I74" s="969"/>
      <c r="J74" s="969"/>
      <c r="K74" s="969"/>
      <c r="L74" s="969"/>
      <c r="M74" s="969"/>
      <c r="N74" s="969"/>
      <c r="O74" s="969"/>
      <c r="P74" s="970"/>
      <c r="Q74" s="971"/>
      <c r="R74" s="921"/>
      <c r="S74" s="921"/>
      <c r="T74" s="921"/>
      <c r="U74" s="921"/>
      <c r="V74" s="921"/>
      <c r="W74" s="921"/>
      <c r="X74" s="921"/>
      <c r="Y74" s="921"/>
      <c r="Z74" s="921"/>
      <c r="AA74" s="921"/>
      <c r="AB74" s="921"/>
      <c r="AC74" s="921"/>
      <c r="AD74" s="921"/>
      <c r="AE74" s="921"/>
      <c r="AF74" s="921"/>
      <c r="AG74" s="921"/>
      <c r="AH74" s="921"/>
      <c r="AI74" s="921"/>
      <c r="AJ74" s="921"/>
      <c r="AK74" s="921"/>
      <c r="AL74" s="921"/>
      <c r="AM74" s="921"/>
      <c r="AN74" s="921"/>
      <c r="AO74" s="921"/>
      <c r="AP74" s="921"/>
      <c r="AQ74" s="921"/>
      <c r="AR74" s="921"/>
      <c r="AS74" s="921"/>
      <c r="AT74" s="921"/>
      <c r="AU74" s="921"/>
      <c r="AV74" s="921"/>
      <c r="AW74" s="921"/>
      <c r="AX74" s="921"/>
      <c r="AY74" s="921"/>
      <c r="AZ74" s="972"/>
      <c r="BA74" s="972"/>
      <c r="BB74" s="972"/>
      <c r="BC74" s="972"/>
      <c r="BD74" s="973"/>
      <c r="BE74" s="267"/>
      <c r="BF74" s="267"/>
      <c r="BG74" s="267"/>
      <c r="BH74" s="267"/>
      <c r="BI74" s="267"/>
      <c r="BJ74" s="267"/>
      <c r="BK74" s="267"/>
      <c r="BL74" s="267"/>
      <c r="BM74" s="267"/>
      <c r="BN74" s="267"/>
      <c r="BO74" s="267"/>
      <c r="BP74" s="267"/>
      <c r="BQ74" s="264">
        <v>68</v>
      </c>
      <c r="BR74" s="269"/>
      <c r="BS74" s="958"/>
      <c r="BT74" s="959"/>
      <c r="BU74" s="959"/>
      <c r="BV74" s="959"/>
      <c r="BW74" s="959"/>
      <c r="BX74" s="959"/>
      <c r="BY74" s="959"/>
      <c r="BZ74" s="959"/>
      <c r="CA74" s="959"/>
      <c r="CB74" s="959"/>
      <c r="CC74" s="959"/>
      <c r="CD74" s="959"/>
      <c r="CE74" s="959"/>
      <c r="CF74" s="959"/>
      <c r="CG74" s="960"/>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52"/>
      <c r="DW74" s="953"/>
      <c r="DX74" s="953"/>
      <c r="DY74" s="953"/>
      <c r="DZ74" s="954"/>
      <c r="EA74" s="248"/>
    </row>
    <row r="75" spans="1:131" s="249" customFormat="1" ht="26.25" customHeight="1" x14ac:dyDescent="0.15">
      <c r="A75" s="263">
        <v>8</v>
      </c>
      <c r="B75" s="968"/>
      <c r="C75" s="969"/>
      <c r="D75" s="969"/>
      <c r="E75" s="969"/>
      <c r="F75" s="969"/>
      <c r="G75" s="969"/>
      <c r="H75" s="969"/>
      <c r="I75" s="969"/>
      <c r="J75" s="969"/>
      <c r="K75" s="969"/>
      <c r="L75" s="969"/>
      <c r="M75" s="969"/>
      <c r="N75" s="969"/>
      <c r="O75" s="969"/>
      <c r="P75" s="970"/>
      <c r="Q75" s="974"/>
      <c r="R75" s="923"/>
      <c r="S75" s="923"/>
      <c r="T75" s="923"/>
      <c r="U75" s="920"/>
      <c r="V75" s="922"/>
      <c r="W75" s="923"/>
      <c r="X75" s="923"/>
      <c r="Y75" s="923"/>
      <c r="Z75" s="920"/>
      <c r="AA75" s="922"/>
      <c r="AB75" s="923"/>
      <c r="AC75" s="923"/>
      <c r="AD75" s="923"/>
      <c r="AE75" s="920"/>
      <c r="AF75" s="922"/>
      <c r="AG75" s="923"/>
      <c r="AH75" s="923"/>
      <c r="AI75" s="923"/>
      <c r="AJ75" s="920"/>
      <c r="AK75" s="922"/>
      <c r="AL75" s="923"/>
      <c r="AM75" s="923"/>
      <c r="AN75" s="923"/>
      <c r="AO75" s="920"/>
      <c r="AP75" s="922"/>
      <c r="AQ75" s="923"/>
      <c r="AR75" s="923"/>
      <c r="AS75" s="923"/>
      <c r="AT75" s="920"/>
      <c r="AU75" s="922"/>
      <c r="AV75" s="923"/>
      <c r="AW75" s="923"/>
      <c r="AX75" s="923"/>
      <c r="AY75" s="920"/>
      <c r="AZ75" s="972"/>
      <c r="BA75" s="972"/>
      <c r="BB75" s="972"/>
      <c r="BC75" s="972"/>
      <c r="BD75" s="973"/>
      <c r="BE75" s="267"/>
      <c r="BF75" s="267"/>
      <c r="BG75" s="267"/>
      <c r="BH75" s="267"/>
      <c r="BI75" s="267"/>
      <c r="BJ75" s="267"/>
      <c r="BK75" s="267"/>
      <c r="BL75" s="267"/>
      <c r="BM75" s="267"/>
      <c r="BN75" s="267"/>
      <c r="BO75" s="267"/>
      <c r="BP75" s="267"/>
      <c r="BQ75" s="264">
        <v>69</v>
      </c>
      <c r="BR75" s="269"/>
      <c r="BS75" s="958"/>
      <c r="BT75" s="959"/>
      <c r="BU75" s="959"/>
      <c r="BV75" s="959"/>
      <c r="BW75" s="959"/>
      <c r="BX75" s="959"/>
      <c r="BY75" s="959"/>
      <c r="BZ75" s="959"/>
      <c r="CA75" s="959"/>
      <c r="CB75" s="959"/>
      <c r="CC75" s="959"/>
      <c r="CD75" s="959"/>
      <c r="CE75" s="959"/>
      <c r="CF75" s="959"/>
      <c r="CG75" s="960"/>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52"/>
      <c r="DW75" s="953"/>
      <c r="DX75" s="953"/>
      <c r="DY75" s="953"/>
      <c r="DZ75" s="954"/>
      <c r="EA75" s="248"/>
    </row>
    <row r="76" spans="1:131" s="249" customFormat="1" ht="26.25" customHeight="1" x14ac:dyDescent="0.15">
      <c r="A76" s="263">
        <v>9</v>
      </c>
      <c r="B76" s="968"/>
      <c r="C76" s="969"/>
      <c r="D76" s="969"/>
      <c r="E76" s="969"/>
      <c r="F76" s="969"/>
      <c r="G76" s="969"/>
      <c r="H76" s="969"/>
      <c r="I76" s="969"/>
      <c r="J76" s="969"/>
      <c r="K76" s="969"/>
      <c r="L76" s="969"/>
      <c r="M76" s="969"/>
      <c r="N76" s="969"/>
      <c r="O76" s="969"/>
      <c r="P76" s="970"/>
      <c r="Q76" s="974"/>
      <c r="R76" s="923"/>
      <c r="S76" s="923"/>
      <c r="T76" s="923"/>
      <c r="U76" s="920"/>
      <c r="V76" s="922"/>
      <c r="W76" s="923"/>
      <c r="X76" s="923"/>
      <c r="Y76" s="923"/>
      <c r="Z76" s="920"/>
      <c r="AA76" s="922"/>
      <c r="AB76" s="923"/>
      <c r="AC76" s="923"/>
      <c r="AD76" s="923"/>
      <c r="AE76" s="920"/>
      <c r="AF76" s="922"/>
      <c r="AG76" s="923"/>
      <c r="AH76" s="923"/>
      <c r="AI76" s="923"/>
      <c r="AJ76" s="920"/>
      <c r="AK76" s="922"/>
      <c r="AL76" s="923"/>
      <c r="AM76" s="923"/>
      <c r="AN76" s="923"/>
      <c r="AO76" s="920"/>
      <c r="AP76" s="922"/>
      <c r="AQ76" s="923"/>
      <c r="AR76" s="923"/>
      <c r="AS76" s="923"/>
      <c r="AT76" s="920"/>
      <c r="AU76" s="922"/>
      <c r="AV76" s="923"/>
      <c r="AW76" s="923"/>
      <c r="AX76" s="923"/>
      <c r="AY76" s="920"/>
      <c r="AZ76" s="972"/>
      <c r="BA76" s="972"/>
      <c r="BB76" s="972"/>
      <c r="BC76" s="972"/>
      <c r="BD76" s="973"/>
      <c r="BE76" s="267"/>
      <c r="BF76" s="267"/>
      <c r="BG76" s="267"/>
      <c r="BH76" s="267"/>
      <c r="BI76" s="267"/>
      <c r="BJ76" s="267"/>
      <c r="BK76" s="267"/>
      <c r="BL76" s="267"/>
      <c r="BM76" s="267"/>
      <c r="BN76" s="267"/>
      <c r="BO76" s="267"/>
      <c r="BP76" s="267"/>
      <c r="BQ76" s="264">
        <v>70</v>
      </c>
      <c r="BR76" s="269"/>
      <c r="BS76" s="958"/>
      <c r="BT76" s="959"/>
      <c r="BU76" s="959"/>
      <c r="BV76" s="959"/>
      <c r="BW76" s="959"/>
      <c r="BX76" s="959"/>
      <c r="BY76" s="959"/>
      <c r="BZ76" s="959"/>
      <c r="CA76" s="959"/>
      <c r="CB76" s="959"/>
      <c r="CC76" s="959"/>
      <c r="CD76" s="959"/>
      <c r="CE76" s="959"/>
      <c r="CF76" s="959"/>
      <c r="CG76" s="960"/>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52"/>
      <c r="DW76" s="953"/>
      <c r="DX76" s="953"/>
      <c r="DY76" s="953"/>
      <c r="DZ76" s="954"/>
      <c r="EA76" s="248"/>
    </row>
    <row r="77" spans="1:131" s="249" customFormat="1" ht="26.25" customHeight="1" x14ac:dyDescent="0.15">
      <c r="A77" s="263">
        <v>10</v>
      </c>
      <c r="B77" s="968"/>
      <c r="C77" s="969"/>
      <c r="D77" s="969"/>
      <c r="E77" s="969"/>
      <c r="F77" s="969"/>
      <c r="G77" s="969"/>
      <c r="H77" s="969"/>
      <c r="I77" s="969"/>
      <c r="J77" s="969"/>
      <c r="K77" s="969"/>
      <c r="L77" s="969"/>
      <c r="M77" s="969"/>
      <c r="N77" s="969"/>
      <c r="O77" s="969"/>
      <c r="P77" s="970"/>
      <c r="Q77" s="974"/>
      <c r="R77" s="923"/>
      <c r="S77" s="923"/>
      <c r="T77" s="923"/>
      <c r="U77" s="920"/>
      <c r="V77" s="922"/>
      <c r="W77" s="923"/>
      <c r="X77" s="923"/>
      <c r="Y77" s="923"/>
      <c r="Z77" s="920"/>
      <c r="AA77" s="922"/>
      <c r="AB77" s="923"/>
      <c r="AC77" s="923"/>
      <c r="AD77" s="923"/>
      <c r="AE77" s="920"/>
      <c r="AF77" s="922"/>
      <c r="AG77" s="923"/>
      <c r="AH77" s="923"/>
      <c r="AI77" s="923"/>
      <c r="AJ77" s="920"/>
      <c r="AK77" s="922"/>
      <c r="AL77" s="923"/>
      <c r="AM77" s="923"/>
      <c r="AN77" s="923"/>
      <c r="AO77" s="920"/>
      <c r="AP77" s="922"/>
      <c r="AQ77" s="923"/>
      <c r="AR77" s="923"/>
      <c r="AS77" s="923"/>
      <c r="AT77" s="920"/>
      <c r="AU77" s="922"/>
      <c r="AV77" s="923"/>
      <c r="AW77" s="923"/>
      <c r="AX77" s="923"/>
      <c r="AY77" s="920"/>
      <c r="AZ77" s="972"/>
      <c r="BA77" s="972"/>
      <c r="BB77" s="972"/>
      <c r="BC77" s="972"/>
      <c r="BD77" s="973"/>
      <c r="BE77" s="267"/>
      <c r="BF77" s="267"/>
      <c r="BG77" s="267"/>
      <c r="BH77" s="267"/>
      <c r="BI77" s="267"/>
      <c r="BJ77" s="267"/>
      <c r="BK77" s="267"/>
      <c r="BL77" s="267"/>
      <c r="BM77" s="267"/>
      <c r="BN77" s="267"/>
      <c r="BO77" s="267"/>
      <c r="BP77" s="267"/>
      <c r="BQ77" s="264">
        <v>71</v>
      </c>
      <c r="BR77" s="269"/>
      <c r="BS77" s="958"/>
      <c r="BT77" s="959"/>
      <c r="BU77" s="959"/>
      <c r="BV77" s="959"/>
      <c r="BW77" s="959"/>
      <c r="BX77" s="959"/>
      <c r="BY77" s="959"/>
      <c r="BZ77" s="959"/>
      <c r="CA77" s="959"/>
      <c r="CB77" s="959"/>
      <c r="CC77" s="959"/>
      <c r="CD77" s="959"/>
      <c r="CE77" s="959"/>
      <c r="CF77" s="959"/>
      <c r="CG77" s="960"/>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52"/>
      <c r="DW77" s="953"/>
      <c r="DX77" s="953"/>
      <c r="DY77" s="953"/>
      <c r="DZ77" s="954"/>
      <c r="EA77" s="248"/>
    </row>
    <row r="78" spans="1:131" s="249" customFormat="1" ht="26.25" customHeight="1" x14ac:dyDescent="0.15">
      <c r="A78" s="263">
        <v>11</v>
      </c>
      <c r="B78" s="968"/>
      <c r="C78" s="969"/>
      <c r="D78" s="969"/>
      <c r="E78" s="969"/>
      <c r="F78" s="969"/>
      <c r="G78" s="969"/>
      <c r="H78" s="969"/>
      <c r="I78" s="969"/>
      <c r="J78" s="969"/>
      <c r="K78" s="969"/>
      <c r="L78" s="969"/>
      <c r="M78" s="969"/>
      <c r="N78" s="969"/>
      <c r="O78" s="969"/>
      <c r="P78" s="970"/>
      <c r="Q78" s="971"/>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72"/>
      <c r="BA78" s="972"/>
      <c r="BB78" s="972"/>
      <c r="BC78" s="972"/>
      <c r="BD78" s="973"/>
      <c r="BE78" s="267"/>
      <c r="BF78" s="267"/>
      <c r="BG78" s="267"/>
      <c r="BH78" s="267"/>
      <c r="BI78" s="267"/>
      <c r="BJ78" s="270"/>
      <c r="BK78" s="270"/>
      <c r="BL78" s="270"/>
      <c r="BM78" s="270"/>
      <c r="BN78" s="270"/>
      <c r="BO78" s="267"/>
      <c r="BP78" s="267"/>
      <c r="BQ78" s="264">
        <v>72</v>
      </c>
      <c r="BR78" s="269"/>
      <c r="BS78" s="958"/>
      <c r="BT78" s="959"/>
      <c r="BU78" s="959"/>
      <c r="BV78" s="959"/>
      <c r="BW78" s="959"/>
      <c r="BX78" s="959"/>
      <c r="BY78" s="959"/>
      <c r="BZ78" s="959"/>
      <c r="CA78" s="959"/>
      <c r="CB78" s="959"/>
      <c r="CC78" s="959"/>
      <c r="CD78" s="959"/>
      <c r="CE78" s="959"/>
      <c r="CF78" s="959"/>
      <c r="CG78" s="960"/>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52"/>
      <c r="DW78" s="953"/>
      <c r="DX78" s="953"/>
      <c r="DY78" s="953"/>
      <c r="DZ78" s="954"/>
      <c r="EA78" s="248"/>
    </row>
    <row r="79" spans="1:131" s="249" customFormat="1" ht="26.25" customHeight="1" x14ac:dyDescent="0.15">
      <c r="A79" s="263">
        <v>12</v>
      </c>
      <c r="B79" s="968"/>
      <c r="C79" s="969"/>
      <c r="D79" s="969"/>
      <c r="E79" s="969"/>
      <c r="F79" s="969"/>
      <c r="G79" s="969"/>
      <c r="H79" s="969"/>
      <c r="I79" s="969"/>
      <c r="J79" s="969"/>
      <c r="K79" s="969"/>
      <c r="L79" s="969"/>
      <c r="M79" s="969"/>
      <c r="N79" s="969"/>
      <c r="O79" s="969"/>
      <c r="P79" s="970"/>
      <c r="Q79" s="971"/>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72"/>
      <c r="BA79" s="972"/>
      <c r="BB79" s="972"/>
      <c r="BC79" s="972"/>
      <c r="BD79" s="973"/>
      <c r="BE79" s="267"/>
      <c r="BF79" s="267"/>
      <c r="BG79" s="267"/>
      <c r="BH79" s="267"/>
      <c r="BI79" s="267"/>
      <c r="BJ79" s="270"/>
      <c r="BK79" s="270"/>
      <c r="BL79" s="270"/>
      <c r="BM79" s="270"/>
      <c r="BN79" s="270"/>
      <c r="BO79" s="267"/>
      <c r="BP79" s="267"/>
      <c r="BQ79" s="264">
        <v>73</v>
      </c>
      <c r="BR79" s="269"/>
      <c r="BS79" s="958"/>
      <c r="BT79" s="959"/>
      <c r="BU79" s="959"/>
      <c r="BV79" s="959"/>
      <c r="BW79" s="959"/>
      <c r="BX79" s="959"/>
      <c r="BY79" s="959"/>
      <c r="BZ79" s="959"/>
      <c r="CA79" s="959"/>
      <c r="CB79" s="959"/>
      <c r="CC79" s="959"/>
      <c r="CD79" s="959"/>
      <c r="CE79" s="959"/>
      <c r="CF79" s="959"/>
      <c r="CG79" s="960"/>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52"/>
      <c r="DW79" s="953"/>
      <c r="DX79" s="953"/>
      <c r="DY79" s="953"/>
      <c r="DZ79" s="954"/>
      <c r="EA79" s="248"/>
    </row>
    <row r="80" spans="1:131" s="249" customFormat="1" ht="26.25" customHeight="1" x14ac:dyDescent="0.15">
      <c r="A80" s="263">
        <v>13</v>
      </c>
      <c r="B80" s="968"/>
      <c r="C80" s="969"/>
      <c r="D80" s="969"/>
      <c r="E80" s="969"/>
      <c r="F80" s="969"/>
      <c r="G80" s="969"/>
      <c r="H80" s="969"/>
      <c r="I80" s="969"/>
      <c r="J80" s="969"/>
      <c r="K80" s="969"/>
      <c r="L80" s="969"/>
      <c r="M80" s="969"/>
      <c r="N80" s="969"/>
      <c r="O80" s="969"/>
      <c r="P80" s="970"/>
      <c r="Q80" s="971"/>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72"/>
      <c r="BA80" s="972"/>
      <c r="BB80" s="972"/>
      <c r="BC80" s="972"/>
      <c r="BD80" s="973"/>
      <c r="BE80" s="267"/>
      <c r="BF80" s="267"/>
      <c r="BG80" s="267"/>
      <c r="BH80" s="267"/>
      <c r="BI80" s="267"/>
      <c r="BJ80" s="267"/>
      <c r="BK80" s="267"/>
      <c r="BL80" s="267"/>
      <c r="BM80" s="267"/>
      <c r="BN80" s="267"/>
      <c r="BO80" s="267"/>
      <c r="BP80" s="267"/>
      <c r="BQ80" s="264">
        <v>74</v>
      </c>
      <c r="BR80" s="269"/>
      <c r="BS80" s="958"/>
      <c r="BT80" s="959"/>
      <c r="BU80" s="959"/>
      <c r="BV80" s="959"/>
      <c r="BW80" s="959"/>
      <c r="BX80" s="959"/>
      <c r="BY80" s="959"/>
      <c r="BZ80" s="959"/>
      <c r="CA80" s="959"/>
      <c r="CB80" s="959"/>
      <c r="CC80" s="959"/>
      <c r="CD80" s="959"/>
      <c r="CE80" s="959"/>
      <c r="CF80" s="959"/>
      <c r="CG80" s="960"/>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52"/>
      <c r="DW80" s="953"/>
      <c r="DX80" s="953"/>
      <c r="DY80" s="953"/>
      <c r="DZ80" s="954"/>
      <c r="EA80" s="248"/>
    </row>
    <row r="81" spans="1:131" s="249" customFormat="1" ht="26.25" customHeight="1" x14ac:dyDescent="0.15">
      <c r="A81" s="263">
        <v>14</v>
      </c>
      <c r="B81" s="968"/>
      <c r="C81" s="969"/>
      <c r="D81" s="969"/>
      <c r="E81" s="969"/>
      <c r="F81" s="969"/>
      <c r="G81" s="969"/>
      <c r="H81" s="969"/>
      <c r="I81" s="969"/>
      <c r="J81" s="969"/>
      <c r="K81" s="969"/>
      <c r="L81" s="969"/>
      <c r="M81" s="969"/>
      <c r="N81" s="969"/>
      <c r="O81" s="969"/>
      <c r="P81" s="970"/>
      <c r="Q81" s="971"/>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72"/>
      <c r="BA81" s="972"/>
      <c r="BB81" s="972"/>
      <c r="BC81" s="972"/>
      <c r="BD81" s="973"/>
      <c r="BE81" s="267"/>
      <c r="BF81" s="267"/>
      <c r="BG81" s="267"/>
      <c r="BH81" s="267"/>
      <c r="BI81" s="267"/>
      <c r="BJ81" s="267"/>
      <c r="BK81" s="267"/>
      <c r="BL81" s="267"/>
      <c r="BM81" s="267"/>
      <c r="BN81" s="267"/>
      <c r="BO81" s="267"/>
      <c r="BP81" s="267"/>
      <c r="BQ81" s="264">
        <v>75</v>
      </c>
      <c r="BR81" s="269"/>
      <c r="BS81" s="958"/>
      <c r="BT81" s="959"/>
      <c r="BU81" s="959"/>
      <c r="BV81" s="959"/>
      <c r="BW81" s="959"/>
      <c r="BX81" s="959"/>
      <c r="BY81" s="959"/>
      <c r="BZ81" s="959"/>
      <c r="CA81" s="959"/>
      <c r="CB81" s="959"/>
      <c r="CC81" s="959"/>
      <c r="CD81" s="959"/>
      <c r="CE81" s="959"/>
      <c r="CF81" s="959"/>
      <c r="CG81" s="960"/>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52"/>
      <c r="DW81" s="953"/>
      <c r="DX81" s="953"/>
      <c r="DY81" s="953"/>
      <c r="DZ81" s="954"/>
      <c r="EA81" s="248"/>
    </row>
    <row r="82" spans="1:131" s="249" customFormat="1" ht="26.25" customHeight="1" x14ac:dyDescent="0.15">
      <c r="A82" s="263">
        <v>15</v>
      </c>
      <c r="B82" s="968"/>
      <c r="C82" s="969"/>
      <c r="D82" s="969"/>
      <c r="E82" s="969"/>
      <c r="F82" s="969"/>
      <c r="G82" s="969"/>
      <c r="H82" s="969"/>
      <c r="I82" s="969"/>
      <c r="J82" s="969"/>
      <c r="K82" s="969"/>
      <c r="L82" s="969"/>
      <c r="M82" s="969"/>
      <c r="N82" s="969"/>
      <c r="O82" s="969"/>
      <c r="P82" s="970"/>
      <c r="Q82" s="971"/>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72"/>
      <c r="BA82" s="972"/>
      <c r="BB82" s="972"/>
      <c r="BC82" s="972"/>
      <c r="BD82" s="973"/>
      <c r="BE82" s="267"/>
      <c r="BF82" s="267"/>
      <c r="BG82" s="267"/>
      <c r="BH82" s="267"/>
      <c r="BI82" s="267"/>
      <c r="BJ82" s="267"/>
      <c r="BK82" s="267"/>
      <c r="BL82" s="267"/>
      <c r="BM82" s="267"/>
      <c r="BN82" s="267"/>
      <c r="BO82" s="267"/>
      <c r="BP82" s="267"/>
      <c r="BQ82" s="264">
        <v>76</v>
      </c>
      <c r="BR82" s="269"/>
      <c r="BS82" s="958"/>
      <c r="BT82" s="959"/>
      <c r="BU82" s="959"/>
      <c r="BV82" s="959"/>
      <c r="BW82" s="959"/>
      <c r="BX82" s="959"/>
      <c r="BY82" s="959"/>
      <c r="BZ82" s="959"/>
      <c r="CA82" s="959"/>
      <c r="CB82" s="959"/>
      <c r="CC82" s="959"/>
      <c r="CD82" s="959"/>
      <c r="CE82" s="959"/>
      <c r="CF82" s="959"/>
      <c r="CG82" s="960"/>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52"/>
      <c r="DW82" s="953"/>
      <c r="DX82" s="953"/>
      <c r="DY82" s="953"/>
      <c r="DZ82" s="954"/>
      <c r="EA82" s="248"/>
    </row>
    <row r="83" spans="1:131" s="249" customFormat="1" ht="26.25" customHeight="1" x14ac:dyDescent="0.15">
      <c r="A83" s="263">
        <v>16</v>
      </c>
      <c r="B83" s="968"/>
      <c r="C83" s="969"/>
      <c r="D83" s="969"/>
      <c r="E83" s="969"/>
      <c r="F83" s="969"/>
      <c r="G83" s="969"/>
      <c r="H83" s="969"/>
      <c r="I83" s="969"/>
      <c r="J83" s="969"/>
      <c r="K83" s="969"/>
      <c r="L83" s="969"/>
      <c r="M83" s="969"/>
      <c r="N83" s="969"/>
      <c r="O83" s="969"/>
      <c r="P83" s="970"/>
      <c r="Q83" s="971"/>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72"/>
      <c r="BA83" s="972"/>
      <c r="BB83" s="972"/>
      <c r="BC83" s="972"/>
      <c r="BD83" s="973"/>
      <c r="BE83" s="267"/>
      <c r="BF83" s="267"/>
      <c r="BG83" s="267"/>
      <c r="BH83" s="267"/>
      <c r="BI83" s="267"/>
      <c r="BJ83" s="267"/>
      <c r="BK83" s="267"/>
      <c r="BL83" s="267"/>
      <c r="BM83" s="267"/>
      <c r="BN83" s="267"/>
      <c r="BO83" s="267"/>
      <c r="BP83" s="267"/>
      <c r="BQ83" s="264">
        <v>77</v>
      </c>
      <c r="BR83" s="269"/>
      <c r="BS83" s="958"/>
      <c r="BT83" s="959"/>
      <c r="BU83" s="959"/>
      <c r="BV83" s="959"/>
      <c r="BW83" s="959"/>
      <c r="BX83" s="959"/>
      <c r="BY83" s="959"/>
      <c r="BZ83" s="959"/>
      <c r="CA83" s="959"/>
      <c r="CB83" s="959"/>
      <c r="CC83" s="959"/>
      <c r="CD83" s="959"/>
      <c r="CE83" s="959"/>
      <c r="CF83" s="959"/>
      <c r="CG83" s="960"/>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52"/>
      <c r="DW83" s="953"/>
      <c r="DX83" s="953"/>
      <c r="DY83" s="953"/>
      <c r="DZ83" s="954"/>
      <c r="EA83" s="248"/>
    </row>
    <row r="84" spans="1:131" s="249" customFormat="1" ht="26.25" customHeight="1" x14ac:dyDescent="0.15">
      <c r="A84" s="263">
        <v>17</v>
      </c>
      <c r="B84" s="968"/>
      <c r="C84" s="969"/>
      <c r="D84" s="969"/>
      <c r="E84" s="969"/>
      <c r="F84" s="969"/>
      <c r="G84" s="969"/>
      <c r="H84" s="969"/>
      <c r="I84" s="969"/>
      <c r="J84" s="969"/>
      <c r="K84" s="969"/>
      <c r="L84" s="969"/>
      <c r="M84" s="969"/>
      <c r="N84" s="969"/>
      <c r="O84" s="969"/>
      <c r="P84" s="970"/>
      <c r="Q84" s="971"/>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72"/>
      <c r="BA84" s="972"/>
      <c r="BB84" s="972"/>
      <c r="BC84" s="972"/>
      <c r="BD84" s="973"/>
      <c r="BE84" s="267"/>
      <c r="BF84" s="267"/>
      <c r="BG84" s="267"/>
      <c r="BH84" s="267"/>
      <c r="BI84" s="267"/>
      <c r="BJ84" s="267"/>
      <c r="BK84" s="267"/>
      <c r="BL84" s="267"/>
      <c r="BM84" s="267"/>
      <c r="BN84" s="267"/>
      <c r="BO84" s="267"/>
      <c r="BP84" s="267"/>
      <c r="BQ84" s="264">
        <v>78</v>
      </c>
      <c r="BR84" s="269"/>
      <c r="BS84" s="958"/>
      <c r="BT84" s="959"/>
      <c r="BU84" s="959"/>
      <c r="BV84" s="959"/>
      <c r="BW84" s="959"/>
      <c r="BX84" s="959"/>
      <c r="BY84" s="959"/>
      <c r="BZ84" s="959"/>
      <c r="CA84" s="959"/>
      <c r="CB84" s="959"/>
      <c r="CC84" s="959"/>
      <c r="CD84" s="959"/>
      <c r="CE84" s="959"/>
      <c r="CF84" s="959"/>
      <c r="CG84" s="960"/>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52"/>
      <c r="DW84" s="953"/>
      <c r="DX84" s="953"/>
      <c r="DY84" s="953"/>
      <c r="DZ84" s="954"/>
      <c r="EA84" s="248"/>
    </row>
    <row r="85" spans="1:131" s="249" customFormat="1" ht="26.25" customHeight="1" x14ac:dyDescent="0.15">
      <c r="A85" s="263">
        <v>18</v>
      </c>
      <c r="B85" s="968"/>
      <c r="C85" s="969"/>
      <c r="D85" s="969"/>
      <c r="E85" s="969"/>
      <c r="F85" s="969"/>
      <c r="G85" s="969"/>
      <c r="H85" s="969"/>
      <c r="I85" s="969"/>
      <c r="J85" s="969"/>
      <c r="K85" s="969"/>
      <c r="L85" s="969"/>
      <c r="M85" s="969"/>
      <c r="N85" s="969"/>
      <c r="O85" s="969"/>
      <c r="P85" s="970"/>
      <c r="Q85" s="971"/>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72"/>
      <c r="BA85" s="972"/>
      <c r="BB85" s="972"/>
      <c r="BC85" s="972"/>
      <c r="BD85" s="973"/>
      <c r="BE85" s="267"/>
      <c r="BF85" s="267"/>
      <c r="BG85" s="267"/>
      <c r="BH85" s="267"/>
      <c r="BI85" s="267"/>
      <c r="BJ85" s="267"/>
      <c r="BK85" s="267"/>
      <c r="BL85" s="267"/>
      <c r="BM85" s="267"/>
      <c r="BN85" s="267"/>
      <c r="BO85" s="267"/>
      <c r="BP85" s="267"/>
      <c r="BQ85" s="264">
        <v>79</v>
      </c>
      <c r="BR85" s="269"/>
      <c r="BS85" s="958"/>
      <c r="BT85" s="959"/>
      <c r="BU85" s="959"/>
      <c r="BV85" s="959"/>
      <c r="BW85" s="959"/>
      <c r="BX85" s="959"/>
      <c r="BY85" s="959"/>
      <c r="BZ85" s="959"/>
      <c r="CA85" s="959"/>
      <c r="CB85" s="959"/>
      <c r="CC85" s="959"/>
      <c r="CD85" s="959"/>
      <c r="CE85" s="959"/>
      <c r="CF85" s="959"/>
      <c r="CG85" s="960"/>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52"/>
      <c r="DW85" s="953"/>
      <c r="DX85" s="953"/>
      <c r="DY85" s="953"/>
      <c r="DZ85" s="954"/>
      <c r="EA85" s="248"/>
    </row>
    <row r="86" spans="1:131" s="249" customFormat="1" ht="26.25" customHeight="1" x14ac:dyDescent="0.15">
      <c r="A86" s="263">
        <v>19</v>
      </c>
      <c r="B86" s="968"/>
      <c r="C86" s="969"/>
      <c r="D86" s="969"/>
      <c r="E86" s="969"/>
      <c r="F86" s="969"/>
      <c r="G86" s="969"/>
      <c r="H86" s="969"/>
      <c r="I86" s="969"/>
      <c r="J86" s="969"/>
      <c r="K86" s="969"/>
      <c r="L86" s="969"/>
      <c r="M86" s="969"/>
      <c r="N86" s="969"/>
      <c r="O86" s="969"/>
      <c r="P86" s="970"/>
      <c r="Q86" s="971"/>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72"/>
      <c r="BA86" s="972"/>
      <c r="BB86" s="972"/>
      <c r="BC86" s="972"/>
      <c r="BD86" s="973"/>
      <c r="BE86" s="267"/>
      <c r="BF86" s="267"/>
      <c r="BG86" s="267"/>
      <c r="BH86" s="267"/>
      <c r="BI86" s="267"/>
      <c r="BJ86" s="267"/>
      <c r="BK86" s="267"/>
      <c r="BL86" s="267"/>
      <c r="BM86" s="267"/>
      <c r="BN86" s="267"/>
      <c r="BO86" s="267"/>
      <c r="BP86" s="267"/>
      <c r="BQ86" s="264">
        <v>80</v>
      </c>
      <c r="BR86" s="269"/>
      <c r="BS86" s="958"/>
      <c r="BT86" s="959"/>
      <c r="BU86" s="959"/>
      <c r="BV86" s="959"/>
      <c r="BW86" s="959"/>
      <c r="BX86" s="959"/>
      <c r="BY86" s="959"/>
      <c r="BZ86" s="959"/>
      <c r="CA86" s="959"/>
      <c r="CB86" s="959"/>
      <c r="CC86" s="959"/>
      <c r="CD86" s="959"/>
      <c r="CE86" s="959"/>
      <c r="CF86" s="959"/>
      <c r="CG86" s="960"/>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52"/>
      <c r="DW86" s="953"/>
      <c r="DX86" s="953"/>
      <c r="DY86" s="953"/>
      <c r="DZ86" s="954"/>
      <c r="EA86" s="248"/>
    </row>
    <row r="87" spans="1:131" s="249" customFormat="1" ht="26.25" customHeight="1" x14ac:dyDescent="0.15">
      <c r="A87" s="271">
        <v>20</v>
      </c>
      <c r="B87" s="975"/>
      <c r="C87" s="976"/>
      <c r="D87" s="976"/>
      <c r="E87" s="976"/>
      <c r="F87" s="976"/>
      <c r="G87" s="976"/>
      <c r="H87" s="976"/>
      <c r="I87" s="976"/>
      <c r="J87" s="976"/>
      <c r="K87" s="976"/>
      <c r="L87" s="976"/>
      <c r="M87" s="976"/>
      <c r="N87" s="976"/>
      <c r="O87" s="976"/>
      <c r="P87" s="977"/>
      <c r="Q87" s="978"/>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80"/>
      <c r="BA87" s="980"/>
      <c r="BB87" s="980"/>
      <c r="BC87" s="980"/>
      <c r="BD87" s="981"/>
      <c r="BE87" s="267"/>
      <c r="BF87" s="267"/>
      <c r="BG87" s="267"/>
      <c r="BH87" s="267"/>
      <c r="BI87" s="267"/>
      <c r="BJ87" s="267"/>
      <c r="BK87" s="267"/>
      <c r="BL87" s="267"/>
      <c r="BM87" s="267"/>
      <c r="BN87" s="267"/>
      <c r="BO87" s="267"/>
      <c r="BP87" s="267"/>
      <c r="BQ87" s="264">
        <v>81</v>
      </c>
      <c r="BR87" s="269"/>
      <c r="BS87" s="958"/>
      <c r="BT87" s="959"/>
      <c r="BU87" s="959"/>
      <c r="BV87" s="959"/>
      <c r="BW87" s="959"/>
      <c r="BX87" s="959"/>
      <c r="BY87" s="959"/>
      <c r="BZ87" s="959"/>
      <c r="CA87" s="959"/>
      <c r="CB87" s="959"/>
      <c r="CC87" s="959"/>
      <c r="CD87" s="959"/>
      <c r="CE87" s="959"/>
      <c r="CF87" s="959"/>
      <c r="CG87" s="960"/>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52"/>
      <c r="DW87" s="953"/>
      <c r="DX87" s="953"/>
      <c r="DY87" s="953"/>
      <c r="DZ87" s="954"/>
      <c r="EA87" s="248"/>
    </row>
    <row r="88" spans="1:131" s="249" customFormat="1" ht="26.25" customHeight="1" thickBot="1" x14ac:dyDescent="0.2">
      <c r="A88" s="266" t="s">
        <v>394</v>
      </c>
      <c r="B88" s="877" t="s">
        <v>426</v>
      </c>
      <c r="C88" s="878"/>
      <c r="D88" s="878"/>
      <c r="E88" s="878"/>
      <c r="F88" s="878"/>
      <c r="G88" s="878"/>
      <c r="H88" s="878"/>
      <c r="I88" s="878"/>
      <c r="J88" s="878"/>
      <c r="K88" s="878"/>
      <c r="L88" s="878"/>
      <c r="M88" s="878"/>
      <c r="N88" s="878"/>
      <c r="O88" s="878"/>
      <c r="P88" s="879"/>
      <c r="Q88" s="933"/>
      <c r="R88" s="934"/>
      <c r="S88" s="934"/>
      <c r="T88" s="934"/>
      <c r="U88" s="934"/>
      <c r="V88" s="934"/>
      <c r="W88" s="934"/>
      <c r="X88" s="934"/>
      <c r="Y88" s="934"/>
      <c r="Z88" s="934"/>
      <c r="AA88" s="934"/>
      <c r="AB88" s="934"/>
      <c r="AC88" s="934"/>
      <c r="AD88" s="934"/>
      <c r="AE88" s="934"/>
      <c r="AF88" s="937">
        <v>51152</v>
      </c>
      <c r="AG88" s="937"/>
      <c r="AH88" s="937"/>
      <c r="AI88" s="937"/>
      <c r="AJ88" s="937"/>
      <c r="AK88" s="934"/>
      <c r="AL88" s="934"/>
      <c r="AM88" s="934"/>
      <c r="AN88" s="934"/>
      <c r="AO88" s="934"/>
      <c r="AP88" s="937">
        <v>4678</v>
      </c>
      <c r="AQ88" s="937"/>
      <c r="AR88" s="937"/>
      <c r="AS88" s="937"/>
      <c r="AT88" s="937"/>
      <c r="AU88" s="937">
        <v>1080</v>
      </c>
      <c r="AV88" s="937"/>
      <c r="AW88" s="937"/>
      <c r="AX88" s="937"/>
      <c r="AY88" s="937"/>
      <c r="AZ88" s="942"/>
      <c r="BA88" s="942"/>
      <c r="BB88" s="942"/>
      <c r="BC88" s="942"/>
      <c r="BD88" s="943"/>
      <c r="BE88" s="267"/>
      <c r="BF88" s="267"/>
      <c r="BG88" s="267"/>
      <c r="BH88" s="267"/>
      <c r="BI88" s="267"/>
      <c r="BJ88" s="267"/>
      <c r="BK88" s="267"/>
      <c r="BL88" s="267"/>
      <c r="BM88" s="267"/>
      <c r="BN88" s="267"/>
      <c r="BO88" s="267"/>
      <c r="BP88" s="267"/>
      <c r="BQ88" s="264">
        <v>82</v>
      </c>
      <c r="BR88" s="269"/>
      <c r="BS88" s="958"/>
      <c r="BT88" s="959"/>
      <c r="BU88" s="959"/>
      <c r="BV88" s="959"/>
      <c r="BW88" s="959"/>
      <c r="BX88" s="959"/>
      <c r="BY88" s="959"/>
      <c r="BZ88" s="959"/>
      <c r="CA88" s="959"/>
      <c r="CB88" s="959"/>
      <c r="CC88" s="959"/>
      <c r="CD88" s="959"/>
      <c r="CE88" s="959"/>
      <c r="CF88" s="959"/>
      <c r="CG88" s="960"/>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52"/>
      <c r="DW88" s="953"/>
      <c r="DX88" s="953"/>
      <c r="DY88" s="953"/>
      <c r="DZ88" s="95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8"/>
      <c r="BT89" s="959"/>
      <c r="BU89" s="959"/>
      <c r="BV89" s="959"/>
      <c r="BW89" s="959"/>
      <c r="BX89" s="959"/>
      <c r="BY89" s="959"/>
      <c r="BZ89" s="959"/>
      <c r="CA89" s="959"/>
      <c r="CB89" s="959"/>
      <c r="CC89" s="959"/>
      <c r="CD89" s="959"/>
      <c r="CE89" s="959"/>
      <c r="CF89" s="959"/>
      <c r="CG89" s="960"/>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52"/>
      <c r="DW89" s="953"/>
      <c r="DX89" s="953"/>
      <c r="DY89" s="953"/>
      <c r="DZ89" s="95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8"/>
      <c r="BT90" s="959"/>
      <c r="BU90" s="959"/>
      <c r="BV90" s="959"/>
      <c r="BW90" s="959"/>
      <c r="BX90" s="959"/>
      <c r="BY90" s="959"/>
      <c r="BZ90" s="959"/>
      <c r="CA90" s="959"/>
      <c r="CB90" s="959"/>
      <c r="CC90" s="959"/>
      <c r="CD90" s="959"/>
      <c r="CE90" s="959"/>
      <c r="CF90" s="959"/>
      <c r="CG90" s="960"/>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52"/>
      <c r="DW90" s="953"/>
      <c r="DX90" s="953"/>
      <c r="DY90" s="953"/>
      <c r="DZ90" s="95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8"/>
      <c r="BT91" s="959"/>
      <c r="BU91" s="959"/>
      <c r="BV91" s="959"/>
      <c r="BW91" s="959"/>
      <c r="BX91" s="959"/>
      <c r="BY91" s="959"/>
      <c r="BZ91" s="959"/>
      <c r="CA91" s="959"/>
      <c r="CB91" s="959"/>
      <c r="CC91" s="959"/>
      <c r="CD91" s="959"/>
      <c r="CE91" s="959"/>
      <c r="CF91" s="959"/>
      <c r="CG91" s="960"/>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52"/>
      <c r="DW91" s="953"/>
      <c r="DX91" s="953"/>
      <c r="DY91" s="953"/>
      <c r="DZ91" s="95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8"/>
      <c r="BT92" s="959"/>
      <c r="BU92" s="959"/>
      <c r="BV92" s="959"/>
      <c r="BW92" s="959"/>
      <c r="BX92" s="959"/>
      <c r="BY92" s="959"/>
      <c r="BZ92" s="959"/>
      <c r="CA92" s="959"/>
      <c r="CB92" s="959"/>
      <c r="CC92" s="959"/>
      <c r="CD92" s="959"/>
      <c r="CE92" s="959"/>
      <c r="CF92" s="959"/>
      <c r="CG92" s="960"/>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52"/>
      <c r="DW92" s="953"/>
      <c r="DX92" s="953"/>
      <c r="DY92" s="953"/>
      <c r="DZ92" s="95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8"/>
      <c r="BT93" s="959"/>
      <c r="BU93" s="959"/>
      <c r="BV93" s="959"/>
      <c r="BW93" s="959"/>
      <c r="BX93" s="959"/>
      <c r="BY93" s="959"/>
      <c r="BZ93" s="959"/>
      <c r="CA93" s="959"/>
      <c r="CB93" s="959"/>
      <c r="CC93" s="959"/>
      <c r="CD93" s="959"/>
      <c r="CE93" s="959"/>
      <c r="CF93" s="959"/>
      <c r="CG93" s="960"/>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52"/>
      <c r="DW93" s="953"/>
      <c r="DX93" s="953"/>
      <c r="DY93" s="953"/>
      <c r="DZ93" s="95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8"/>
      <c r="BT94" s="959"/>
      <c r="BU94" s="959"/>
      <c r="BV94" s="959"/>
      <c r="BW94" s="959"/>
      <c r="BX94" s="959"/>
      <c r="BY94" s="959"/>
      <c r="BZ94" s="959"/>
      <c r="CA94" s="959"/>
      <c r="CB94" s="959"/>
      <c r="CC94" s="959"/>
      <c r="CD94" s="959"/>
      <c r="CE94" s="959"/>
      <c r="CF94" s="959"/>
      <c r="CG94" s="960"/>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52"/>
      <c r="DW94" s="953"/>
      <c r="DX94" s="953"/>
      <c r="DY94" s="953"/>
      <c r="DZ94" s="95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8"/>
      <c r="BT95" s="959"/>
      <c r="BU95" s="959"/>
      <c r="BV95" s="959"/>
      <c r="BW95" s="959"/>
      <c r="BX95" s="959"/>
      <c r="BY95" s="959"/>
      <c r="BZ95" s="959"/>
      <c r="CA95" s="959"/>
      <c r="CB95" s="959"/>
      <c r="CC95" s="959"/>
      <c r="CD95" s="959"/>
      <c r="CE95" s="959"/>
      <c r="CF95" s="959"/>
      <c r="CG95" s="960"/>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52"/>
      <c r="DW95" s="953"/>
      <c r="DX95" s="953"/>
      <c r="DY95" s="953"/>
      <c r="DZ95" s="95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8"/>
      <c r="BT96" s="959"/>
      <c r="BU96" s="959"/>
      <c r="BV96" s="959"/>
      <c r="BW96" s="959"/>
      <c r="BX96" s="959"/>
      <c r="BY96" s="959"/>
      <c r="BZ96" s="959"/>
      <c r="CA96" s="959"/>
      <c r="CB96" s="959"/>
      <c r="CC96" s="959"/>
      <c r="CD96" s="959"/>
      <c r="CE96" s="959"/>
      <c r="CF96" s="959"/>
      <c r="CG96" s="960"/>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52"/>
      <c r="DW96" s="953"/>
      <c r="DX96" s="953"/>
      <c r="DY96" s="953"/>
      <c r="DZ96" s="95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8"/>
      <c r="BT97" s="959"/>
      <c r="BU97" s="959"/>
      <c r="BV97" s="959"/>
      <c r="BW97" s="959"/>
      <c r="BX97" s="959"/>
      <c r="BY97" s="959"/>
      <c r="BZ97" s="959"/>
      <c r="CA97" s="959"/>
      <c r="CB97" s="959"/>
      <c r="CC97" s="959"/>
      <c r="CD97" s="959"/>
      <c r="CE97" s="959"/>
      <c r="CF97" s="959"/>
      <c r="CG97" s="960"/>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52"/>
      <c r="DW97" s="953"/>
      <c r="DX97" s="953"/>
      <c r="DY97" s="953"/>
      <c r="DZ97" s="95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8"/>
      <c r="BT98" s="959"/>
      <c r="BU98" s="959"/>
      <c r="BV98" s="959"/>
      <c r="BW98" s="959"/>
      <c r="BX98" s="959"/>
      <c r="BY98" s="959"/>
      <c r="BZ98" s="959"/>
      <c r="CA98" s="959"/>
      <c r="CB98" s="959"/>
      <c r="CC98" s="959"/>
      <c r="CD98" s="959"/>
      <c r="CE98" s="959"/>
      <c r="CF98" s="959"/>
      <c r="CG98" s="960"/>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52"/>
      <c r="DW98" s="953"/>
      <c r="DX98" s="953"/>
      <c r="DY98" s="953"/>
      <c r="DZ98" s="95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8"/>
      <c r="BT99" s="959"/>
      <c r="BU99" s="959"/>
      <c r="BV99" s="959"/>
      <c r="BW99" s="959"/>
      <c r="BX99" s="959"/>
      <c r="BY99" s="959"/>
      <c r="BZ99" s="959"/>
      <c r="CA99" s="959"/>
      <c r="CB99" s="959"/>
      <c r="CC99" s="959"/>
      <c r="CD99" s="959"/>
      <c r="CE99" s="959"/>
      <c r="CF99" s="959"/>
      <c r="CG99" s="960"/>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52"/>
      <c r="DW99" s="953"/>
      <c r="DX99" s="953"/>
      <c r="DY99" s="953"/>
      <c r="DZ99" s="95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8"/>
      <c r="BT100" s="959"/>
      <c r="BU100" s="959"/>
      <c r="BV100" s="959"/>
      <c r="BW100" s="959"/>
      <c r="BX100" s="959"/>
      <c r="BY100" s="959"/>
      <c r="BZ100" s="959"/>
      <c r="CA100" s="959"/>
      <c r="CB100" s="959"/>
      <c r="CC100" s="959"/>
      <c r="CD100" s="959"/>
      <c r="CE100" s="959"/>
      <c r="CF100" s="959"/>
      <c r="CG100" s="960"/>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52"/>
      <c r="DW100" s="953"/>
      <c r="DX100" s="953"/>
      <c r="DY100" s="953"/>
      <c r="DZ100" s="95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8"/>
      <c r="BT101" s="959"/>
      <c r="BU101" s="959"/>
      <c r="BV101" s="959"/>
      <c r="BW101" s="959"/>
      <c r="BX101" s="959"/>
      <c r="BY101" s="959"/>
      <c r="BZ101" s="959"/>
      <c r="CA101" s="959"/>
      <c r="CB101" s="959"/>
      <c r="CC101" s="959"/>
      <c r="CD101" s="959"/>
      <c r="CE101" s="959"/>
      <c r="CF101" s="959"/>
      <c r="CG101" s="960"/>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52"/>
      <c r="DW101" s="953"/>
      <c r="DX101" s="953"/>
      <c r="DY101" s="953"/>
      <c r="DZ101" s="95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7" t="s">
        <v>427</v>
      </c>
      <c r="BS102" s="878"/>
      <c r="BT102" s="878"/>
      <c r="BU102" s="878"/>
      <c r="BV102" s="878"/>
      <c r="BW102" s="878"/>
      <c r="BX102" s="878"/>
      <c r="BY102" s="878"/>
      <c r="BZ102" s="878"/>
      <c r="CA102" s="878"/>
      <c r="CB102" s="878"/>
      <c r="CC102" s="878"/>
      <c r="CD102" s="878"/>
      <c r="CE102" s="878"/>
      <c r="CF102" s="878"/>
      <c r="CG102" s="879"/>
      <c r="CH102" s="982"/>
      <c r="CI102" s="983"/>
      <c r="CJ102" s="983"/>
      <c r="CK102" s="983"/>
      <c r="CL102" s="984"/>
      <c r="CM102" s="982"/>
      <c r="CN102" s="983"/>
      <c r="CO102" s="983"/>
      <c r="CP102" s="983"/>
      <c r="CQ102" s="984"/>
      <c r="CR102" s="985"/>
      <c r="CS102" s="945"/>
      <c r="CT102" s="945"/>
      <c r="CU102" s="945"/>
      <c r="CV102" s="986"/>
      <c r="CW102" s="985"/>
      <c r="CX102" s="945"/>
      <c r="CY102" s="945"/>
      <c r="CZ102" s="945"/>
      <c r="DA102" s="986"/>
      <c r="DB102" s="985"/>
      <c r="DC102" s="945"/>
      <c r="DD102" s="945"/>
      <c r="DE102" s="945"/>
      <c r="DF102" s="986"/>
      <c r="DG102" s="985"/>
      <c r="DH102" s="945"/>
      <c r="DI102" s="945"/>
      <c r="DJ102" s="945"/>
      <c r="DK102" s="986"/>
      <c r="DL102" s="985"/>
      <c r="DM102" s="945"/>
      <c r="DN102" s="945"/>
      <c r="DO102" s="945"/>
      <c r="DP102" s="986"/>
      <c r="DQ102" s="985"/>
      <c r="DR102" s="945"/>
      <c r="DS102" s="945"/>
      <c r="DT102" s="945"/>
      <c r="DU102" s="986"/>
      <c r="DV102" s="1009"/>
      <c r="DW102" s="1010"/>
      <c r="DX102" s="1010"/>
      <c r="DY102" s="1010"/>
      <c r="DZ102" s="101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2" t="s">
        <v>428</v>
      </c>
      <c r="BR103" s="1012"/>
      <c r="BS103" s="1012"/>
      <c r="BT103" s="1012"/>
      <c r="BU103" s="1012"/>
      <c r="BV103" s="1012"/>
      <c r="BW103" s="1012"/>
      <c r="BX103" s="1012"/>
      <c r="BY103" s="1012"/>
      <c r="BZ103" s="1012"/>
      <c r="CA103" s="1012"/>
      <c r="CB103" s="1012"/>
      <c r="CC103" s="1012"/>
      <c r="CD103" s="1012"/>
      <c r="CE103" s="1012"/>
      <c r="CF103" s="1012"/>
      <c r="CG103" s="1012"/>
      <c r="CH103" s="1012"/>
      <c r="CI103" s="1012"/>
      <c r="CJ103" s="1012"/>
      <c r="CK103" s="1012"/>
      <c r="CL103" s="1012"/>
      <c r="CM103" s="1012"/>
      <c r="CN103" s="1012"/>
      <c r="CO103" s="1012"/>
      <c r="CP103" s="1012"/>
      <c r="CQ103" s="1012"/>
      <c r="CR103" s="1012"/>
      <c r="CS103" s="1012"/>
      <c r="CT103" s="1012"/>
      <c r="CU103" s="1012"/>
      <c r="CV103" s="1012"/>
      <c r="CW103" s="1012"/>
      <c r="CX103" s="1012"/>
      <c r="CY103" s="1012"/>
      <c r="CZ103" s="1012"/>
      <c r="DA103" s="1012"/>
      <c r="DB103" s="1012"/>
      <c r="DC103" s="1012"/>
      <c r="DD103" s="1012"/>
      <c r="DE103" s="1012"/>
      <c r="DF103" s="1012"/>
      <c r="DG103" s="1012"/>
      <c r="DH103" s="1012"/>
      <c r="DI103" s="1012"/>
      <c r="DJ103" s="1012"/>
      <c r="DK103" s="1012"/>
      <c r="DL103" s="1012"/>
      <c r="DM103" s="1012"/>
      <c r="DN103" s="1012"/>
      <c r="DO103" s="1012"/>
      <c r="DP103" s="1012"/>
      <c r="DQ103" s="1012"/>
      <c r="DR103" s="1012"/>
      <c r="DS103" s="1012"/>
      <c r="DT103" s="1012"/>
      <c r="DU103" s="1012"/>
      <c r="DV103" s="1012"/>
      <c r="DW103" s="1012"/>
      <c r="DX103" s="1012"/>
      <c r="DY103" s="1012"/>
      <c r="DZ103" s="101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3" t="s">
        <v>429</v>
      </c>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c r="DD104" s="1013"/>
      <c r="DE104" s="1013"/>
      <c r="DF104" s="1013"/>
      <c r="DG104" s="1013"/>
      <c r="DH104" s="1013"/>
      <c r="DI104" s="1013"/>
      <c r="DJ104" s="1013"/>
      <c r="DK104" s="1013"/>
      <c r="DL104" s="1013"/>
      <c r="DM104" s="1013"/>
      <c r="DN104" s="1013"/>
      <c r="DO104" s="1013"/>
      <c r="DP104" s="1013"/>
      <c r="DQ104" s="1013"/>
      <c r="DR104" s="1013"/>
      <c r="DS104" s="1013"/>
      <c r="DT104" s="1013"/>
      <c r="DU104" s="1013"/>
      <c r="DV104" s="1013"/>
      <c r="DW104" s="1013"/>
      <c r="DX104" s="1013"/>
      <c r="DY104" s="1013"/>
      <c r="DZ104" s="101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4" t="s">
        <v>432</v>
      </c>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6"/>
      <c r="AU108" s="1014" t="s">
        <v>433</v>
      </c>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5"/>
      <c r="DI108" s="1015"/>
      <c r="DJ108" s="1015"/>
      <c r="DK108" s="1015"/>
      <c r="DL108" s="1015"/>
      <c r="DM108" s="1015"/>
      <c r="DN108" s="1015"/>
      <c r="DO108" s="1015"/>
      <c r="DP108" s="1015"/>
      <c r="DQ108" s="1015"/>
      <c r="DR108" s="1015"/>
      <c r="DS108" s="1015"/>
      <c r="DT108" s="1015"/>
      <c r="DU108" s="1015"/>
      <c r="DV108" s="1015"/>
      <c r="DW108" s="1015"/>
      <c r="DX108" s="1015"/>
      <c r="DY108" s="1015"/>
      <c r="DZ108" s="1016"/>
    </row>
    <row r="109" spans="1:131" s="248" customFormat="1" ht="26.25" customHeight="1" x14ac:dyDescent="0.15">
      <c r="A109" s="1007" t="s">
        <v>434</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435</v>
      </c>
      <c r="AB109" s="988"/>
      <c r="AC109" s="988"/>
      <c r="AD109" s="988"/>
      <c r="AE109" s="989"/>
      <c r="AF109" s="987" t="s">
        <v>436</v>
      </c>
      <c r="AG109" s="988"/>
      <c r="AH109" s="988"/>
      <c r="AI109" s="988"/>
      <c r="AJ109" s="989"/>
      <c r="AK109" s="987" t="s">
        <v>309</v>
      </c>
      <c r="AL109" s="988"/>
      <c r="AM109" s="988"/>
      <c r="AN109" s="988"/>
      <c r="AO109" s="989"/>
      <c r="AP109" s="987" t="s">
        <v>437</v>
      </c>
      <c r="AQ109" s="988"/>
      <c r="AR109" s="988"/>
      <c r="AS109" s="988"/>
      <c r="AT109" s="990"/>
      <c r="AU109" s="1007" t="s">
        <v>434</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435</v>
      </c>
      <c r="BR109" s="988"/>
      <c r="BS109" s="988"/>
      <c r="BT109" s="988"/>
      <c r="BU109" s="989"/>
      <c r="BV109" s="987" t="s">
        <v>436</v>
      </c>
      <c r="BW109" s="988"/>
      <c r="BX109" s="988"/>
      <c r="BY109" s="988"/>
      <c r="BZ109" s="989"/>
      <c r="CA109" s="987" t="s">
        <v>309</v>
      </c>
      <c r="CB109" s="988"/>
      <c r="CC109" s="988"/>
      <c r="CD109" s="988"/>
      <c r="CE109" s="989"/>
      <c r="CF109" s="1008" t="s">
        <v>437</v>
      </c>
      <c r="CG109" s="1008"/>
      <c r="CH109" s="1008"/>
      <c r="CI109" s="1008"/>
      <c r="CJ109" s="1008"/>
      <c r="CK109" s="987" t="s">
        <v>438</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435</v>
      </c>
      <c r="DH109" s="988"/>
      <c r="DI109" s="988"/>
      <c r="DJ109" s="988"/>
      <c r="DK109" s="989"/>
      <c r="DL109" s="987" t="s">
        <v>436</v>
      </c>
      <c r="DM109" s="988"/>
      <c r="DN109" s="988"/>
      <c r="DO109" s="988"/>
      <c r="DP109" s="989"/>
      <c r="DQ109" s="987" t="s">
        <v>309</v>
      </c>
      <c r="DR109" s="988"/>
      <c r="DS109" s="988"/>
      <c r="DT109" s="988"/>
      <c r="DU109" s="989"/>
      <c r="DV109" s="987" t="s">
        <v>437</v>
      </c>
      <c r="DW109" s="988"/>
      <c r="DX109" s="988"/>
      <c r="DY109" s="988"/>
      <c r="DZ109" s="990"/>
    </row>
    <row r="110" spans="1:131" s="248" customFormat="1" ht="26.25" customHeight="1" x14ac:dyDescent="0.15">
      <c r="A110" s="991" t="s">
        <v>439</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2108794</v>
      </c>
      <c r="AB110" s="995"/>
      <c r="AC110" s="995"/>
      <c r="AD110" s="995"/>
      <c r="AE110" s="996"/>
      <c r="AF110" s="997">
        <v>2084555</v>
      </c>
      <c r="AG110" s="995"/>
      <c r="AH110" s="995"/>
      <c r="AI110" s="995"/>
      <c r="AJ110" s="996"/>
      <c r="AK110" s="997">
        <v>2069841</v>
      </c>
      <c r="AL110" s="995"/>
      <c r="AM110" s="995"/>
      <c r="AN110" s="995"/>
      <c r="AO110" s="996"/>
      <c r="AP110" s="998">
        <v>16.2</v>
      </c>
      <c r="AQ110" s="999"/>
      <c r="AR110" s="999"/>
      <c r="AS110" s="999"/>
      <c r="AT110" s="1000"/>
      <c r="AU110" s="1001" t="s">
        <v>73</v>
      </c>
      <c r="AV110" s="1002"/>
      <c r="AW110" s="1002"/>
      <c r="AX110" s="1002"/>
      <c r="AY110" s="1002"/>
      <c r="AZ110" s="1043" t="s">
        <v>440</v>
      </c>
      <c r="BA110" s="992"/>
      <c r="BB110" s="992"/>
      <c r="BC110" s="992"/>
      <c r="BD110" s="992"/>
      <c r="BE110" s="992"/>
      <c r="BF110" s="992"/>
      <c r="BG110" s="992"/>
      <c r="BH110" s="992"/>
      <c r="BI110" s="992"/>
      <c r="BJ110" s="992"/>
      <c r="BK110" s="992"/>
      <c r="BL110" s="992"/>
      <c r="BM110" s="992"/>
      <c r="BN110" s="992"/>
      <c r="BO110" s="992"/>
      <c r="BP110" s="993"/>
      <c r="BQ110" s="1029">
        <v>22354125</v>
      </c>
      <c r="BR110" s="1030"/>
      <c r="BS110" s="1030"/>
      <c r="BT110" s="1030"/>
      <c r="BU110" s="1030"/>
      <c r="BV110" s="1030">
        <v>22242709</v>
      </c>
      <c r="BW110" s="1030"/>
      <c r="BX110" s="1030"/>
      <c r="BY110" s="1030"/>
      <c r="BZ110" s="1030"/>
      <c r="CA110" s="1030">
        <v>28023177</v>
      </c>
      <c r="CB110" s="1030"/>
      <c r="CC110" s="1030"/>
      <c r="CD110" s="1030"/>
      <c r="CE110" s="1030"/>
      <c r="CF110" s="1044">
        <v>220</v>
      </c>
      <c r="CG110" s="1045"/>
      <c r="CH110" s="1045"/>
      <c r="CI110" s="1045"/>
      <c r="CJ110" s="1045"/>
      <c r="CK110" s="1046" t="s">
        <v>441</v>
      </c>
      <c r="CL110" s="1047"/>
      <c r="CM110" s="1026" t="s">
        <v>442</v>
      </c>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8"/>
      <c r="DG110" s="1029" t="s">
        <v>443</v>
      </c>
      <c r="DH110" s="1030"/>
      <c r="DI110" s="1030"/>
      <c r="DJ110" s="1030"/>
      <c r="DK110" s="1030"/>
      <c r="DL110" s="1030" t="s">
        <v>444</v>
      </c>
      <c r="DM110" s="1030"/>
      <c r="DN110" s="1030"/>
      <c r="DO110" s="1030"/>
      <c r="DP110" s="1030"/>
      <c r="DQ110" s="1030" t="s">
        <v>444</v>
      </c>
      <c r="DR110" s="1030"/>
      <c r="DS110" s="1030"/>
      <c r="DT110" s="1030"/>
      <c r="DU110" s="1030"/>
      <c r="DV110" s="1031" t="s">
        <v>445</v>
      </c>
      <c r="DW110" s="1031"/>
      <c r="DX110" s="1031"/>
      <c r="DY110" s="1031"/>
      <c r="DZ110" s="1032"/>
    </row>
    <row r="111" spans="1:131" s="248" customFormat="1" ht="26.25" customHeight="1" x14ac:dyDescent="0.15">
      <c r="A111" s="1033" t="s">
        <v>446</v>
      </c>
      <c r="B111" s="1034"/>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5"/>
      <c r="AA111" s="1036" t="s">
        <v>396</v>
      </c>
      <c r="AB111" s="1037"/>
      <c r="AC111" s="1037"/>
      <c r="AD111" s="1037"/>
      <c r="AE111" s="1038"/>
      <c r="AF111" s="1039" t="s">
        <v>445</v>
      </c>
      <c r="AG111" s="1037"/>
      <c r="AH111" s="1037"/>
      <c r="AI111" s="1037"/>
      <c r="AJ111" s="1038"/>
      <c r="AK111" s="1039" t="s">
        <v>444</v>
      </c>
      <c r="AL111" s="1037"/>
      <c r="AM111" s="1037"/>
      <c r="AN111" s="1037"/>
      <c r="AO111" s="1038"/>
      <c r="AP111" s="1040" t="s">
        <v>447</v>
      </c>
      <c r="AQ111" s="1041"/>
      <c r="AR111" s="1041"/>
      <c r="AS111" s="1041"/>
      <c r="AT111" s="1042"/>
      <c r="AU111" s="1003"/>
      <c r="AV111" s="1004"/>
      <c r="AW111" s="1004"/>
      <c r="AX111" s="1004"/>
      <c r="AY111" s="1004"/>
      <c r="AZ111" s="1052" t="s">
        <v>448</v>
      </c>
      <c r="BA111" s="1053"/>
      <c r="BB111" s="1053"/>
      <c r="BC111" s="1053"/>
      <c r="BD111" s="1053"/>
      <c r="BE111" s="1053"/>
      <c r="BF111" s="1053"/>
      <c r="BG111" s="1053"/>
      <c r="BH111" s="1053"/>
      <c r="BI111" s="1053"/>
      <c r="BJ111" s="1053"/>
      <c r="BK111" s="1053"/>
      <c r="BL111" s="1053"/>
      <c r="BM111" s="1053"/>
      <c r="BN111" s="1053"/>
      <c r="BO111" s="1053"/>
      <c r="BP111" s="1054"/>
      <c r="BQ111" s="1022">
        <v>5734310</v>
      </c>
      <c r="BR111" s="1023"/>
      <c r="BS111" s="1023"/>
      <c r="BT111" s="1023"/>
      <c r="BU111" s="1023"/>
      <c r="BV111" s="1023">
        <v>5771233</v>
      </c>
      <c r="BW111" s="1023"/>
      <c r="BX111" s="1023"/>
      <c r="BY111" s="1023"/>
      <c r="BZ111" s="1023"/>
      <c r="CA111" s="1023">
        <v>5339292</v>
      </c>
      <c r="CB111" s="1023"/>
      <c r="CC111" s="1023"/>
      <c r="CD111" s="1023"/>
      <c r="CE111" s="1023"/>
      <c r="CF111" s="1017">
        <v>41.9</v>
      </c>
      <c r="CG111" s="1018"/>
      <c r="CH111" s="1018"/>
      <c r="CI111" s="1018"/>
      <c r="CJ111" s="1018"/>
      <c r="CK111" s="1048"/>
      <c r="CL111" s="1049"/>
      <c r="CM111" s="1019" t="s">
        <v>449</v>
      </c>
      <c r="CN111" s="1020"/>
      <c r="CO111" s="1020"/>
      <c r="CP111" s="1020"/>
      <c r="CQ111" s="1020"/>
      <c r="CR111" s="1020"/>
      <c r="CS111" s="1020"/>
      <c r="CT111" s="1020"/>
      <c r="CU111" s="1020"/>
      <c r="CV111" s="1020"/>
      <c r="CW111" s="1020"/>
      <c r="CX111" s="1020"/>
      <c r="CY111" s="1020"/>
      <c r="CZ111" s="1020"/>
      <c r="DA111" s="1020"/>
      <c r="DB111" s="1020"/>
      <c r="DC111" s="1020"/>
      <c r="DD111" s="1020"/>
      <c r="DE111" s="1020"/>
      <c r="DF111" s="1021"/>
      <c r="DG111" s="1022" t="s">
        <v>396</v>
      </c>
      <c r="DH111" s="1023"/>
      <c r="DI111" s="1023"/>
      <c r="DJ111" s="1023"/>
      <c r="DK111" s="1023"/>
      <c r="DL111" s="1023" t="s">
        <v>444</v>
      </c>
      <c r="DM111" s="1023"/>
      <c r="DN111" s="1023"/>
      <c r="DO111" s="1023"/>
      <c r="DP111" s="1023"/>
      <c r="DQ111" s="1023" t="s">
        <v>445</v>
      </c>
      <c r="DR111" s="1023"/>
      <c r="DS111" s="1023"/>
      <c r="DT111" s="1023"/>
      <c r="DU111" s="1023"/>
      <c r="DV111" s="1024" t="s">
        <v>445</v>
      </c>
      <c r="DW111" s="1024"/>
      <c r="DX111" s="1024"/>
      <c r="DY111" s="1024"/>
      <c r="DZ111" s="1025"/>
    </row>
    <row r="112" spans="1:131" s="248" customFormat="1" ht="26.25" customHeight="1" x14ac:dyDescent="0.15">
      <c r="A112" s="1055" t="s">
        <v>450</v>
      </c>
      <c r="B112" s="1056"/>
      <c r="C112" s="1053" t="s">
        <v>451</v>
      </c>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4"/>
      <c r="AA112" s="1061" t="s">
        <v>444</v>
      </c>
      <c r="AB112" s="1062"/>
      <c r="AC112" s="1062"/>
      <c r="AD112" s="1062"/>
      <c r="AE112" s="1063"/>
      <c r="AF112" s="1064" t="s">
        <v>396</v>
      </c>
      <c r="AG112" s="1062"/>
      <c r="AH112" s="1062"/>
      <c r="AI112" s="1062"/>
      <c r="AJ112" s="1063"/>
      <c r="AK112" s="1064" t="s">
        <v>445</v>
      </c>
      <c r="AL112" s="1062"/>
      <c r="AM112" s="1062"/>
      <c r="AN112" s="1062"/>
      <c r="AO112" s="1063"/>
      <c r="AP112" s="1065" t="s">
        <v>444</v>
      </c>
      <c r="AQ112" s="1066"/>
      <c r="AR112" s="1066"/>
      <c r="AS112" s="1066"/>
      <c r="AT112" s="1067"/>
      <c r="AU112" s="1003"/>
      <c r="AV112" s="1004"/>
      <c r="AW112" s="1004"/>
      <c r="AX112" s="1004"/>
      <c r="AY112" s="1004"/>
      <c r="AZ112" s="1052" t="s">
        <v>452</v>
      </c>
      <c r="BA112" s="1053"/>
      <c r="BB112" s="1053"/>
      <c r="BC112" s="1053"/>
      <c r="BD112" s="1053"/>
      <c r="BE112" s="1053"/>
      <c r="BF112" s="1053"/>
      <c r="BG112" s="1053"/>
      <c r="BH112" s="1053"/>
      <c r="BI112" s="1053"/>
      <c r="BJ112" s="1053"/>
      <c r="BK112" s="1053"/>
      <c r="BL112" s="1053"/>
      <c r="BM112" s="1053"/>
      <c r="BN112" s="1053"/>
      <c r="BO112" s="1053"/>
      <c r="BP112" s="1054"/>
      <c r="BQ112" s="1022">
        <v>17967876</v>
      </c>
      <c r="BR112" s="1023"/>
      <c r="BS112" s="1023"/>
      <c r="BT112" s="1023"/>
      <c r="BU112" s="1023"/>
      <c r="BV112" s="1023">
        <v>18277458</v>
      </c>
      <c r="BW112" s="1023"/>
      <c r="BX112" s="1023"/>
      <c r="BY112" s="1023"/>
      <c r="BZ112" s="1023"/>
      <c r="CA112" s="1023">
        <v>18529960</v>
      </c>
      <c r="CB112" s="1023"/>
      <c r="CC112" s="1023"/>
      <c r="CD112" s="1023"/>
      <c r="CE112" s="1023"/>
      <c r="CF112" s="1017">
        <v>145.5</v>
      </c>
      <c r="CG112" s="1018"/>
      <c r="CH112" s="1018"/>
      <c r="CI112" s="1018"/>
      <c r="CJ112" s="1018"/>
      <c r="CK112" s="1048"/>
      <c r="CL112" s="1049"/>
      <c r="CM112" s="1019" t="s">
        <v>453</v>
      </c>
      <c r="CN112" s="1020"/>
      <c r="CO112" s="1020"/>
      <c r="CP112" s="1020"/>
      <c r="CQ112" s="1020"/>
      <c r="CR112" s="1020"/>
      <c r="CS112" s="1020"/>
      <c r="CT112" s="1020"/>
      <c r="CU112" s="1020"/>
      <c r="CV112" s="1020"/>
      <c r="CW112" s="1020"/>
      <c r="CX112" s="1020"/>
      <c r="CY112" s="1020"/>
      <c r="CZ112" s="1020"/>
      <c r="DA112" s="1020"/>
      <c r="DB112" s="1020"/>
      <c r="DC112" s="1020"/>
      <c r="DD112" s="1020"/>
      <c r="DE112" s="1020"/>
      <c r="DF112" s="1021"/>
      <c r="DG112" s="1022" t="s">
        <v>396</v>
      </c>
      <c r="DH112" s="1023"/>
      <c r="DI112" s="1023"/>
      <c r="DJ112" s="1023"/>
      <c r="DK112" s="1023"/>
      <c r="DL112" s="1023" t="s">
        <v>444</v>
      </c>
      <c r="DM112" s="1023"/>
      <c r="DN112" s="1023"/>
      <c r="DO112" s="1023"/>
      <c r="DP112" s="1023"/>
      <c r="DQ112" s="1023" t="s">
        <v>444</v>
      </c>
      <c r="DR112" s="1023"/>
      <c r="DS112" s="1023"/>
      <c r="DT112" s="1023"/>
      <c r="DU112" s="1023"/>
      <c r="DV112" s="1024" t="s">
        <v>445</v>
      </c>
      <c r="DW112" s="1024"/>
      <c r="DX112" s="1024"/>
      <c r="DY112" s="1024"/>
      <c r="DZ112" s="1025"/>
    </row>
    <row r="113" spans="1:130" s="248" customFormat="1" ht="26.25" customHeight="1" x14ac:dyDescent="0.15">
      <c r="A113" s="1057"/>
      <c r="B113" s="1058"/>
      <c r="C113" s="1053" t="s">
        <v>454</v>
      </c>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4"/>
      <c r="AA113" s="1036">
        <v>1569993</v>
      </c>
      <c r="AB113" s="1037"/>
      <c r="AC113" s="1037"/>
      <c r="AD113" s="1037"/>
      <c r="AE113" s="1038"/>
      <c r="AF113" s="1039">
        <v>1524555</v>
      </c>
      <c r="AG113" s="1037"/>
      <c r="AH113" s="1037"/>
      <c r="AI113" s="1037"/>
      <c r="AJ113" s="1038"/>
      <c r="AK113" s="1039">
        <v>1092238</v>
      </c>
      <c r="AL113" s="1037"/>
      <c r="AM113" s="1037"/>
      <c r="AN113" s="1037"/>
      <c r="AO113" s="1038"/>
      <c r="AP113" s="1040">
        <v>8.6</v>
      </c>
      <c r="AQ113" s="1041"/>
      <c r="AR113" s="1041"/>
      <c r="AS113" s="1041"/>
      <c r="AT113" s="1042"/>
      <c r="AU113" s="1003"/>
      <c r="AV113" s="1004"/>
      <c r="AW113" s="1004"/>
      <c r="AX113" s="1004"/>
      <c r="AY113" s="1004"/>
      <c r="AZ113" s="1052" t="s">
        <v>455</v>
      </c>
      <c r="BA113" s="1053"/>
      <c r="BB113" s="1053"/>
      <c r="BC113" s="1053"/>
      <c r="BD113" s="1053"/>
      <c r="BE113" s="1053"/>
      <c r="BF113" s="1053"/>
      <c r="BG113" s="1053"/>
      <c r="BH113" s="1053"/>
      <c r="BI113" s="1053"/>
      <c r="BJ113" s="1053"/>
      <c r="BK113" s="1053"/>
      <c r="BL113" s="1053"/>
      <c r="BM113" s="1053"/>
      <c r="BN113" s="1053"/>
      <c r="BO113" s="1053"/>
      <c r="BP113" s="1054"/>
      <c r="BQ113" s="1022">
        <v>209827</v>
      </c>
      <c r="BR113" s="1023"/>
      <c r="BS113" s="1023"/>
      <c r="BT113" s="1023"/>
      <c r="BU113" s="1023"/>
      <c r="BV113" s="1023">
        <v>343562</v>
      </c>
      <c r="BW113" s="1023"/>
      <c r="BX113" s="1023"/>
      <c r="BY113" s="1023"/>
      <c r="BZ113" s="1023"/>
      <c r="CA113" s="1023">
        <v>1080620</v>
      </c>
      <c r="CB113" s="1023"/>
      <c r="CC113" s="1023"/>
      <c r="CD113" s="1023"/>
      <c r="CE113" s="1023"/>
      <c r="CF113" s="1017">
        <v>8.5</v>
      </c>
      <c r="CG113" s="1018"/>
      <c r="CH113" s="1018"/>
      <c r="CI113" s="1018"/>
      <c r="CJ113" s="1018"/>
      <c r="CK113" s="1048"/>
      <c r="CL113" s="1049"/>
      <c r="CM113" s="1019" t="s">
        <v>456</v>
      </c>
      <c r="CN113" s="1020"/>
      <c r="CO113" s="1020"/>
      <c r="CP113" s="1020"/>
      <c r="CQ113" s="1020"/>
      <c r="CR113" s="1020"/>
      <c r="CS113" s="1020"/>
      <c r="CT113" s="1020"/>
      <c r="CU113" s="1020"/>
      <c r="CV113" s="1020"/>
      <c r="CW113" s="1020"/>
      <c r="CX113" s="1020"/>
      <c r="CY113" s="1020"/>
      <c r="CZ113" s="1020"/>
      <c r="DA113" s="1020"/>
      <c r="DB113" s="1020"/>
      <c r="DC113" s="1020"/>
      <c r="DD113" s="1020"/>
      <c r="DE113" s="1020"/>
      <c r="DF113" s="1021"/>
      <c r="DG113" s="1061" t="s">
        <v>447</v>
      </c>
      <c r="DH113" s="1062"/>
      <c r="DI113" s="1062"/>
      <c r="DJ113" s="1062"/>
      <c r="DK113" s="1063"/>
      <c r="DL113" s="1064" t="s">
        <v>444</v>
      </c>
      <c r="DM113" s="1062"/>
      <c r="DN113" s="1062"/>
      <c r="DO113" s="1062"/>
      <c r="DP113" s="1063"/>
      <c r="DQ113" s="1064" t="s">
        <v>447</v>
      </c>
      <c r="DR113" s="1062"/>
      <c r="DS113" s="1062"/>
      <c r="DT113" s="1062"/>
      <c r="DU113" s="1063"/>
      <c r="DV113" s="1065" t="s">
        <v>444</v>
      </c>
      <c r="DW113" s="1066"/>
      <c r="DX113" s="1066"/>
      <c r="DY113" s="1066"/>
      <c r="DZ113" s="1067"/>
    </row>
    <row r="114" spans="1:130" s="248" customFormat="1" ht="26.25" customHeight="1" x14ac:dyDescent="0.15">
      <c r="A114" s="1057"/>
      <c r="B114" s="1058"/>
      <c r="C114" s="1053" t="s">
        <v>457</v>
      </c>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4"/>
      <c r="AA114" s="1061">
        <v>7394</v>
      </c>
      <c r="AB114" s="1062"/>
      <c r="AC114" s="1062"/>
      <c r="AD114" s="1062"/>
      <c r="AE114" s="1063"/>
      <c r="AF114" s="1064">
        <v>5519</v>
      </c>
      <c r="AG114" s="1062"/>
      <c r="AH114" s="1062"/>
      <c r="AI114" s="1062"/>
      <c r="AJ114" s="1063"/>
      <c r="AK114" s="1064">
        <v>15201</v>
      </c>
      <c r="AL114" s="1062"/>
      <c r="AM114" s="1062"/>
      <c r="AN114" s="1062"/>
      <c r="AO114" s="1063"/>
      <c r="AP114" s="1065">
        <v>0.1</v>
      </c>
      <c r="AQ114" s="1066"/>
      <c r="AR114" s="1066"/>
      <c r="AS114" s="1066"/>
      <c r="AT114" s="1067"/>
      <c r="AU114" s="1003"/>
      <c r="AV114" s="1004"/>
      <c r="AW114" s="1004"/>
      <c r="AX114" s="1004"/>
      <c r="AY114" s="1004"/>
      <c r="AZ114" s="1052" t="s">
        <v>458</v>
      </c>
      <c r="BA114" s="1053"/>
      <c r="BB114" s="1053"/>
      <c r="BC114" s="1053"/>
      <c r="BD114" s="1053"/>
      <c r="BE114" s="1053"/>
      <c r="BF114" s="1053"/>
      <c r="BG114" s="1053"/>
      <c r="BH114" s="1053"/>
      <c r="BI114" s="1053"/>
      <c r="BJ114" s="1053"/>
      <c r="BK114" s="1053"/>
      <c r="BL114" s="1053"/>
      <c r="BM114" s="1053"/>
      <c r="BN114" s="1053"/>
      <c r="BO114" s="1053"/>
      <c r="BP114" s="1054"/>
      <c r="BQ114" s="1022">
        <v>2243679</v>
      </c>
      <c r="BR114" s="1023"/>
      <c r="BS114" s="1023"/>
      <c r="BT114" s="1023"/>
      <c r="BU114" s="1023"/>
      <c r="BV114" s="1023">
        <v>2321271</v>
      </c>
      <c r="BW114" s="1023"/>
      <c r="BX114" s="1023"/>
      <c r="BY114" s="1023"/>
      <c r="BZ114" s="1023"/>
      <c r="CA114" s="1023">
        <v>2472117</v>
      </c>
      <c r="CB114" s="1023"/>
      <c r="CC114" s="1023"/>
      <c r="CD114" s="1023"/>
      <c r="CE114" s="1023"/>
      <c r="CF114" s="1017">
        <v>19.399999999999999</v>
      </c>
      <c r="CG114" s="1018"/>
      <c r="CH114" s="1018"/>
      <c r="CI114" s="1018"/>
      <c r="CJ114" s="1018"/>
      <c r="CK114" s="1048"/>
      <c r="CL114" s="1049"/>
      <c r="CM114" s="1019" t="s">
        <v>459</v>
      </c>
      <c r="CN114" s="1020"/>
      <c r="CO114" s="1020"/>
      <c r="CP114" s="1020"/>
      <c r="CQ114" s="1020"/>
      <c r="CR114" s="1020"/>
      <c r="CS114" s="1020"/>
      <c r="CT114" s="1020"/>
      <c r="CU114" s="1020"/>
      <c r="CV114" s="1020"/>
      <c r="CW114" s="1020"/>
      <c r="CX114" s="1020"/>
      <c r="CY114" s="1020"/>
      <c r="CZ114" s="1020"/>
      <c r="DA114" s="1020"/>
      <c r="DB114" s="1020"/>
      <c r="DC114" s="1020"/>
      <c r="DD114" s="1020"/>
      <c r="DE114" s="1020"/>
      <c r="DF114" s="1021"/>
      <c r="DG114" s="1061" t="s">
        <v>445</v>
      </c>
      <c r="DH114" s="1062"/>
      <c r="DI114" s="1062"/>
      <c r="DJ114" s="1062"/>
      <c r="DK114" s="1063"/>
      <c r="DL114" s="1064" t="s">
        <v>444</v>
      </c>
      <c r="DM114" s="1062"/>
      <c r="DN114" s="1062"/>
      <c r="DO114" s="1062"/>
      <c r="DP114" s="1063"/>
      <c r="DQ114" s="1064" t="s">
        <v>444</v>
      </c>
      <c r="DR114" s="1062"/>
      <c r="DS114" s="1062"/>
      <c r="DT114" s="1062"/>
      <c r="DU114" s="1063"/>
      <c r="DV114" s="1065" t="s">
        <v>444</v>
      </c>
      <c r="DW114" s="1066"/>
      <c r="DX114" s="1066"/>
      <c r="DY114" s="1066"/>
      <c r="DZ114" s="1067"/>
    </row>
    <row r="115" spans="1:130" s="248" customFormat="1" ht="26.25" customHeight="1" x14ac:dyDescent="0.15">
      <c r="A115" s="1057"/>
      <c r="B115" s="1058"/>
      <c r="C115" s="1053" t="s">
        <v>460</v>
      </c>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4"/>
      <c r="AA115" s="1036">
        <v>558702</v>
      </c>
      <c r="AB115" s="1037"/>
      <c r="AC115" s="1037"/>
      <c r="AD115" s="1037"/>
      <c r="AE115" s="1038"/>
      <c r="AF115" s="1039">
        <v>537978</v>
      </c>
      <c r="AG115" s="1037"/>
      <c r="AH115" s="1037"/>
      <c r="AI115" s="1037"/>
      <c r="AJ115" s="1038"/>
      <c r="AK115" s="1039">
        <v>630249</v>
      </c>
      <c r="AL115" s="1037"/>
      <c r="AM115" s="1037"/>
      <c r="AN115" s="1037"/>
      <c r="AO115" s="1038"/>
      <c r="AP115" s="1040">
        <v>4.9000000000000004</v>
      </c>
      <c r="AQ115" s="1041"/>
      <c r="AR115" s="1041"/>
      <c r="AS115" s="1041"/>
      <c r="AT115" s="1042"/>
      <c r="AU115" s="1003"/>
      <c r="AV115" s="1004"/>
      <c r="AW115" s="1004"/>
      <c r="AX115" s="1004"/>
      <c r="AY115" s="1004"/>
      <c r="AZ115" s="1052" t="s">
        <v>461</v>
      </c>
      <c r="BA115" s="1053"/>
      <c r="BB115" s="1053"/>
      <c r="BC115" s="1053"/>
      <c r="BD115" s="1053"/>
      <c r="BE115" s="1053"/>
      <c r="BF115" s="1053"/>
      <c r="BG115" s="1053"/>
      <c r="BH115" s="1053"/>
      <c r="BI115" s="1053"/>
      <c r="BJ115" s="1053"/>
      <c r="BK115" s="1053"/>
      <c r="BL115" s="1053"/>
      <c r="BM115" s="1053"/>
      <c r="BN115" s="1053"/>
      <c r="BO115" s="1053"/>
      <c r="BP115" s="1054"/>
      <c r="BQ115" s="1022">
        <v>191000</v>
      </c>
      <c r="BR115" s="1023"/>
      <c r="BS115" s="1023"/>
      <c r="BT115" s="1023"/>
      <c r="BU115" s="1023"/>
      <c r="BV115" s="1023">
        <v>152800</v>
      </c>
      <c r="BW115" s="1023"/>
      <c r="BX115" s="1023"/>
      <c r="BY115" s="1023"/>
      <c r="BZ115" s="1023"/>
      <c r="CA115" s="1023">
        <v>114600</v>
      </c>
      <c r="CB115" s="1023"/>
      <c r="CC115" s="1023"/>
      <c r="CD115" s="1023"/>
      <c r="CE115" s="1023"/>
      <c r="CF115" s="1017">
        <v>0.9</v>
      </c>
      <c r="CG115" s="1018"/>
      <c r="CH115" s="1018"/>
      <c r="CI115" s="1018"/>
      <c r="CJ115" s="1018"/>
      <c r="CK115" s="1048"/>
      <c r="CL115" s="1049"/>
      <c r="CM115" s="1052" t="s">
        <v>462</v>
      </c>
      <c r="CN115" s="1073"/>
      <c r="CO115" s="1073"/>
      <c r="CP115" s="1073"/>
      <c r="CQ115" s="1073"/>
      <c r="CR115" s="1073"/>
      <c r="CS115" s="1073"/>
      <c r="CT115" s="1073"/>
      <c r="CU115" s="1073"/>
      <c r="CV115" s="1073"/>
      <c r="CW115" s="1073"/>
      <c r="CX115" s="1073"/>
      <c r="CY115" s="1073"/>
      <c r="CZ115" s="1073"/>
      <c r="DA115" s="1073"/>
      <c r="DB115" s="1073"/>
      <c r="DC115" s="1073"/>
      <c r="DD115" s="1073"/>
      <c r="DE115" s="1073"/>
      <c r="DF115" s="1054"/>
      <c r="DG115" s="1061" t="s">
        <v>444</v>
      </c>
      <c r="DH115" s="1062"/>
      <c r="DI115" s="1062"/>
      <c r="DJ115" s="1062"/>
      <c r="DK115" s="1063"/>
      <c r="DL115" s="1064" t="s">
        <v>444</v>
      </c>
      <c r="DM115" s="1062"/>
      <c r="DN115" s="1062"/>
      <c r="DO115" s="1062"/>
      <c r="DP115" s="1063"/>
      <c r="DQ115" s="1064" t="s">
        <v>445</v>
      </c>
      <c r="DR115" s="1062"/>
      <c r="DS115" s="1062"/>
      <c r="DT115" s="1062"/>
      <c r="DU115" s="1063"/>
      <c r="DV115" s="1065" t="s">
        <v>444</v>
      </c>
      <c r="DW115" s="1066"/>
      <c r="DX115" s="1066"/>
      <c r="DY115" s="1066"/>
      <c r="DZ115" s="1067"/>
    </row>
    <row r="116" spans="1:130" s="248" customFormat="1" ht="26.25" customHeight="1" x14ac:dyDescent="0.15">
      <c r="A116" s="1059"/>
      <c r="B116" s="1060"/>
      <c r="C116" s="1068" t="s">
        <v>463</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61" t="s">
        <v>444</v>
      </c>
      <c r="AB116" s="1062"/>
      <c r="AC116" s="1062"/>
      <c r="AD116" s="1062"/>
      <c r="AE116" s="1063"/>
      <c r="AF116" s="1064" t="s">
        <v>444</v>
      </c>
      <c r="AG116" s="1062"/>
      <c r="AH116" s="1062"/>
      <c r="AI116" s="1062"/>
      <c r="AJ116" s="1063"/>
      <c r="AK116" s="1064" t="s">
        <v>445</v>
      </c>
      <c r="AL116" s="1062"/>
      <c r="AM116" s="1062"/>
      <c r="AN116" s="1062"/>
      <c r="AO116" s="1063"/>
      <c r="AP116" s="1065" t="s">
        <v>444</v>
      </c>
      <c r="AQ116" s="1066"/>
      <c r="AR116" s="1066"/>
      <c r="AS116" s="1066"/>
      <c r="AT116" s="1067"/>
      <c r="AU116" s="1003"/>
      <c r="AV116" s="1004"/>
      <c r="AW116" s="1004"/>
      <c r="AX116" s="1004"/>
      <c r="AY116" s="1004"/>
      <c r="AZ116" s="1070" t="s">
        <v>464</v>
      </c>
      <c r="BA116" s="1071"/>
      <c r="BB116" s="1071"/>
      <c r="BC116" s="1071"/>
      <c r="BD116" s="1071"/>
      <c r="BE116" s="1071"/>
      <c r="BF116" s="1071"/>
      <c r="BG116" s="1071"/>
      <c r="BH116" s="1071"/>
      <c r="BI116" s="1071"/>
      <c r="BJ116" s="1071"/>
      <c r="BK116" s="1071"/>
      <c r="BL116" s="1071"/>
      <c r="BM116" s="1071"/>
      <c r="BN116" s="1071"/>
      <c r="BO116" s="1071"/>
      <c r="BP116" s="1072"/>
      <c r="BQ116" s="1022" t="s">
        <v>445</v>
      </c>
      <c r="BR116" s="1023"/>
      <c r="BS116" s="1023"/>
      <c r="BT116" s="1023"/>
      <c r="BU116" s="1023"/>
      <c r="BV116" s="1023" t="s">
        <v>444</v>
      </c>
      <c r="BW116" s="1023"/>
      <c r="BX116" s="1023"/>
      <c r="BY116" s="1023"/>
      <c r="BZ116" s="1023"/>
      <c r="CA116" s="1023" t="s">
        <v>444</v>
      </c>
      <c r="CB116" s="1023"/>
      <c r="CC116" s="1023"/>
      <c r="CD116" s="1023"/>
      <c r="CE116" s="1023"/>
      <c r="CF116" s="1017" t="s">
        <v>396</v>
      </c>
      <c r="CG116" s="1018"/>
      <c r="CH116" s="1018"/>
      <c r="CI116" s="1018"/>
      <c r="CJ116" s="1018"/>
      <c r="CK116" s="1048"/>
      <c r="CL116" s="1049"/>
      <c r="CM116" s="1019" t="s">
        <v>465</v>
      </c>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1"/>
      <c r="DG116" s="1061" t="s">
        <v>445</v>
      </c>
      <c r="DH116" s="1062"/>
      <c r="DI116" s="1062"/>
      <c r="DJ116" s="1062"/>
      <c r="DK116" s="1063"/>
      <c r="DL116" s="1064" t="s">
        <v>445</v>
      </c>
      <c r="DM116" s="1062"/>
      <c r="DN116" s="1062"/>
      <c r="DO116" s="1062"/>
      <c r="DP116" s="1063"/>
      <c r="DQ116" s="1064" t="s">
        <v>447</v>
      </c>
      <c r="DR116" s="1062"/>
      <c r="DS116" s="1062"/>
      <c r="DT116" s="1062"/>
      <c r="DU116" s="1063"/>
      <c r="DV116" s="1065" t="s">
        <v>444</v>
      </c>
      <c r="DW116" s="1066"/>
      <c r="DX116" s="1066"/>
      <c r="DY116" s="1066"/>
      <c r="DZ116" s="1067"/>
    </row>
    <row r="117" spans="1:130" s="248" customFormat="1" ht="26.25" customHeight="1" x14ac:dyDescent="0.15">
      <c r="A117" s="100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8" t="s">
        <v>466</v>
      </c>
      <c r="Z117" s="989"/>
      <c r="AA117" s="1079">
        <v>4244883</v>
      </c>
      <c r="AB117" s="1080"/>
      <c r="AC117" s="1080"/>
      <c r="AD117" s="1080"/>
      <c r="AE117" s="1081"/>
      <c r="AF117" s="1082">
        <v>4152607</v>
      </c>
      <c r="AG117" s="1080"/>
      <c r="AH117" s="1080"/>
      <c r="AI117" s="1080"/>
      <c r="AJ117" s="1081"/>
      <c r="AK117" s="1082">
        <v>3807529</v>
      </c>
      <c r="AL117" s="1080"/>
      <c r="AM117" s="1080"/>
      <c r="AN117" s="1080"/>
      <c r="AO117" s="1081"/>
      <c r="AP117" s="1083"/>
      <c r="AQ117" s="1084"/>
      <c r="AR117" s="1084"/>
      <c r="AS117" s="1084"/>
      <c r="AT117" s="1085"/>
      <c r="AU117" s="1003"/>
      <c r="AV117" s="1004"/>
      <c r="AW117" s="1004"/>
      <c r="AX117" s="1004"/>
      <c r="AY117" s="1004"/>
      <c r="AZ117" s="1070" t="s">
        <v>467</v>
      </c>
      <c r="BA117" s="1071"/>
      <c r="BB117" s="1071"/>
      <c r="BC117" s="1071"/>
      <c r="BD117" s="1071"/>
      <c r="BE117" s="1071"/>
      <c r="BF117" s="1071"/>
      <c r="BG117" s="1071"/>
      <c r="BH117" s="1071"/>
      <c r="BI117" s="1071"/>
      <c r="BJ117" s="1071"/>
      <c r="BK117" s="1071"/>
      <c r="BL117" s="1071"/>
      <c r="BM117" s="1071"/>
      <c r="BN117" s="1071"/>
      <c r="BO117" s="1071"/>
      <c r="BP117" s="1072"/>
      <c r="BQ117" s="1022" t="s">
        <v>468</v>
      </c>
      <c r="BR117" s="1023"/>
      <c r="BS117" s="1023"/>
      <c r="BT117" s="1023"/>
      <c r="BU117" s="1023"/>
      <c r="BV117" s="1023" t="s">
        <v>396</v>
      </c>
      <c r="BW117" s="1023"/>
      <c r="BX117" s="1023"/>
      <c r="BY117" s="1023"/>
      <c r="BZ117" s="1023"/>
      <c r="CA117" s="1023" t="s">
        <v>469</v>
      </c>
      <c r="CB117" s="1023"/>
      <c r="CC117" s="1023"/>
      <c r="CD117" s="1023"/>
      <c r="CE117" s="1023"/>
      <c r="CF117" s="1017" t="s">
        <v>396</v>
      </c>
      <c r="CG117" s="1018"/>
      <c r="CH117" s="1018"/>
      <c r="CI117" s="1018"/>
      <c r="CJ117" s="1018"/>
      <c r="CK117" s="1048"/>
      <c r="CL117" s="1049"/>
      <c r="CM117" s="1019" t="s">
        <v>470</v>
      </c>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1"/>
      <c r="DG117" s="1061" t="s">
        <v>471</v>
      </c>
      <c r="DH117" s="1062"/>
      <c r="DI117" s="1062"/>
      <c r="DJ117" s="1062"/>
      <c r="DK117" s="1063"/>
      <c r="DL117" s="1064" t="s">
        <v>396</v>
      </c>
      <c r="DM117" s="1062"/>
      <c r="DN117" s="1062"/>
      <c r="DO117" s="1062"/>
      <c r="DP117" s="1063"/>
      <c r="DQ117" s="1064" t="s">
        <v>469</v>
      </c>
      <c r="DR117" s="1062"/>
      <c r="DS117" s="1062"/>
      <c r="DT117" s="1062"/>
      <c r="DU117" s="1063"/>
      <c r="DV117" s="1065" t="s">
        <v>447</v>
      </c>
      <c r="DW117" s="1066"/>
      <c r="DX117" s="1066"/>
      <c r="DY117" s="1066"/>
      <c r="DZ117" s="1067"/>
    </row>
    <row r="118" spans="1:130" s="248" customFormat="1" ht="26.25" customHeight="1" x14ac:dyDescent="0.15">
      <c r="A118" s="1007" t="s">
        <v>438</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435</v>
      </c>
      <c r="AB118" s="988"/>
      <c r="AC118" s="988"/>
      <c r="AD118" s="988"/>
      <c r="AE118" s="989"/>
      <c r="AF118" s="987" t="s">
        <v>436</v>
      </c>
      <c r="AG118" s="988"/>
      <c r="AH118" s="988"/>
      <c r="AI118" s="988"/>
      <c r="AJ118" s="989"/>
      <c r="AK118" s="987" t="s">
        <v>309</v>
      </c>
      <c r="AL118" s="988"/>
      <c r="AM118" s="988"/>
      <c r="AN118" s="988"/>
      <c r="AO118" s="989"/>
      <c r="AP118" s="1074" t="s">
        <v>437</v>
      </c>
      <c r="AQ118" s="1075"/>
      <c r="AR118" s="1075"/>
      <c r="AS118" s="1075"/>
      <c r="AT118" s="1076"/>
      <c r="AU118" s="1003"/>
      <c r="AV118" s="1004"/>
      <c r="AW118" s="1004"/>
      <c r="AX118" s="1004"/>
      <c r="AY118" s="1004"/>
      <c r="AZ118" s="1077" t="s">
        <v>472</v>
      </c>
      <c r="BA118" s="1068"/>
      <c r="BB118" s="1068"/>
      <c r="BC118" s="1068"/>
      <c r="BD118" s="1068"/>
      <c r="BE118" s="1068"/>
      <c r="BF118" s="1068"/>
      <c r="BG118" s="1068"/>
      <c r="BH118" s="1068"/>
      <c r="BI118" s="1068"/>
      <c r="BJ118" s="1068"/>
      <c r="BK118" s="1068"/>
      <c r="BL118" s="1068"/>
      <c r="BM118" s="1068"/>
      <c r="BN118" s="1068"/>
      <c r="BO118" s="1068"/>
      <c r="BP118" s="1069"/>
      <c r="BQ118" s="1100" t="s">
        <v>396</v>
      </c>
      <c r="BR118" s="1101"/>
      <c r="BS118" s="1101"/>
      <c r="BT118" s="1101"/>
      <c r="BU118" s="1101"/>
      <c r="BV118" s="1101" t="s">
        <v>473</v>
      </c>
      <c r="BW118" s="1101"/>
      <c r="BX118" s="1101"/>
      <c r="BY118" s="1101"/>
      <c r="BZ118" s="1101"/>
      <c r="CA118" s="1101" t="s">
        <v>473</v>
      </c>
      <c r="CB118" s="1101"/>
      <c r="CC118" s="1101"/>
      <c r="CD118" s="1101"/>
      <c r="CE118" s="1101"/>
      <c r="CF118" s="1017" t="s">
        <v>473</v>
      </c>
      <c r="CG118" s="1018"/>
      <c r="CH118" s="1018"/>
      <c r="CI118" s="1018"/>
      <c r="CJ118" s="1018"/>
      <c r="CK118" s="1048"/>
      <c r="CL118" s="1049"/>
      <c r="CM118" s="1019" t="s">
        <v>474</v>
      </c>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1"/>
      <c r="DG118" s="1061" t="s">
        <v>396</v>
      </c>
      <c r="DH118" s="1062"/>
      <c r="DI118" s="1062"/>
      <c r="DJ118" s="1062"/>
      <c r="DK118" s="1063"/>
      <c r="DL118" s="1064" t="s">
        <v>447</v>
      </c>
      <c r="DM118" s="1062"/>
      <c r="DN118" s="1062"/>
      <c r="DO118" s="1062"/>
      <c r="DP118" s="1063"/>
      <c r="DQ118" s="1064" t="s">
        <v>396</v>
      </c>
      <c r="DR118" s="1062"/>
      <c r="DS118" s="1062"/>
      <c r="DT118" s="1062"/>
      <c r="DU118" s="1063"/>
      <c r="DV118" s="1065" t="s">
        <v>475</v>
      </c>
      <c r="DW118" s="1066"/>
      <c r="DX118" s="1066"/>
      <c r="DY118" s="1066"/>
      <c r="DZ118" s="1067"/>
    </row>
    <row r="119" spans="1:130" s="248" customFormat="1" ht="26.25" customHeight="1" x14ac:dyDescent="0.15">
      <c r="A119" s="1161" t="s">
        <v>441</v>
      </c>
      <c r="B119" s="1047"/>
      <c r="C119" s="1026" t="s">
        <v>442</v>
      </c>
      <c r="D119" s="1027"/>
      <c r="E119" s="1027"/>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8"/>
      <c r="AA119" s="994" t="s">
        <v>447</v>
      </c>
      <c r="AB119" s="995"/>
      <c r="AC119" s="995"/>
      <c r="AD119" s="995"/>
      <c r="AE119" s="996"/>
      <c r="AF119" s="997" t="s">
        <v>468</v>
      </c>
      <c r="AG119" s="995"/>
      <c r="AH119" s="995"/>
      <c r="AI119" s="995"/>
      <c r="AJ119" s="996"/>
      <c r="AK119" s="997" t="s">
        <v>447</v>
      </c>
      <c r="AL119" s="995"/>
      <c r="AM119" s="995"/>
      <c r="AN119" s="995"/>
      <c r="AO119" s="996"/>
      <c r="AP119" s="998" t="s">
        <v>396</v>
      </c>
      <c r="AQ119" s="999"/>
      <c r="AR119" s="999"/>
      <c r="AS119" s="999"/>
      <c r="AT119" s="1000"/>
      <c r="AU119" s="1005"/>
      <c r="AV119" s="1006"/>
      <c r="AW119" s="1006"/>
      <c r="AX119" s="1006"/>
      <c r="AY119" s="1006"/>
      <c r="AZ119" s="279" t="s">
        <v>189</v>
      </c>
      <c r="BA119" s="279"/>
      <c r="BB119" s="279"/>
      <c r="BC119" s="279"/>
      <c r="BD119" s="279"/>
      <c r="BE119" s="279"/>
      <c r="BF119" s="279"/>
      <c r="BG119" s="279"/>
      <c r="BH119" s="279"/>
      <c r="BI119" s="279"/>
      <c r="BJ119" s="279"/>
      <c r="BK119" s="279"/>
      <c r="BL119" s="279"/>
      <c r="BM119" s="279"/>
      <c r="BN119" s="279"/>
      <c r="BO119" s="1078" t="s">
        <v>476</v>
      </c>
      <c r="BP119" s="1109"/>
      <c r="BQ119" s="1100">
        <v>48700817</v>
      </c>
      <c r="BR119" s="1101"/>
      <c r="BS119" s="1101"/>
      <c r="BT119" s="1101"/>
      <c r="BU119" s="1101"/>
      <c r="BV119" s="1101">
        <v>49109033</v>
      </c>
      <c r="BW119" s="1101"/>
      <c r="BX119" s="1101"/>
      <c r="BY119" s="1101"/>
      <c r="BZ119" s="1101"/>
      <c r="CA119" s="1101">
        <v>55559766</v>
      </c>
      <c r="CB119" s="1101"/>
      <c r="CC119" s="1101"/>
      <c r="CD119" s="1101"/>
      <c r="CE119" s="1101"/>
      <c r="CF119" s="1102"/>
      <c r="CG119" s="1103"/>
      <c r="CH119" s="1103"/>
      <c r="CI119" s="1103"/>
      <c r="CJ119" s="1104"/>
      <c r="CK119" s="1050"/>
      <c r="CL119" s="1051"/>
      <c r="CM119" s="1105" t="s">
        <v>477</v>
      </c>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7"/>
      <c r="DG119" s="1108">
        <v>5734310</v>
      </c>
      <c r="DH119" s="1087"/>
      <c r="DI119" s="1087"/>
      <c r="DJ119" s="1087"/>
      <c r="DK119" s="1088"/>
      <c r="DL119" s="1086">
        <v>5771233</v>
      </c>
      <c r="DM119" s="1087"/>
      <c r="DN119" s="1087"/>
      <c r="DO119" s="1087"/>
      <c r="DP119" s="1088"/>
      <c r="DQ119" s="1086">
        <v>5339292</v>
      </c>
      <c r="DR119" s="1087"/>
      <c r="DS119" s="1087"/>
      <c r="DT119" s="1087"/>
      <c r="DU119" s="1088"/>
      <c r="DV119" s="1089">
        <v>41.9</v>
      </c>
      <c r="DW119" s="1090"/>
      <c r="DX119" s="1090"/>
      <c r="DY119" s="1090"/>
      <c r="DZ119" s="1091"/>
    </row>
    <row r="120" spans="1:130" s="248" customFormat="1" ht="26.25" customHeight="1" x14ac:dyDescent="0.15">
      <c r="A120" s="1162"/>
      <c r="B120" s="1049"/>
      <c r="C120" s="1019" t="s">
        <v>449</v>
      </c>
      <c r="D120" s="1020"/>
      <c r="E120" s="1020"/>
      <c r="F120" s="1020"/>
      <c r="G120" s="1020"/>
      <c r="H120" s="1020"/>
      <c r="I120" s="1020"/>
      <c r="J120" s="1020"/>
      <c r="K120" s="1020"/>
      <c r="L120" s="1020"/>
      <c r="M120" s="1020"/>
      <c r="N120" s="1020"/>
      <c r="O120" s="1020"/>
      <c r="P120" s="1020"/>
      <c r="Q120" s="1020"/>
      <c r="R120" s="1020"/>
      <c r="S120" s="1020"/>
      <c r="T120" s="1020"/>
      <c r="U120" s="1020"/>
      <c r="V120" s="1020"/>
      <c r="W120" s="1020"/>
      <c r="X120" s="1020"/>
      <c r="Y120" s="1020"/>
      <c r="Z120" s="1021"/>
      <c r="AA120" s="1061" t="s">
        <v>473</v>
      </c>
      <c r="AB120" s="1062"/>
      <c r="AC120" s="1062"/>
      <c r="AD120" s="1062"/>
      <c r="AE120" s="1063"/>
      <c r="AF120" s="1064" t="s">
        <v>475</v>
      </c>
      <c r="AG120" s="1062"/>
      <c r="AH120" s="1062"/>
      <c r="AI120" s="1062"/>
      <c r="AJ120" s="1063"/>
      <c r="AK120" s="1064" t="s">
        <v>473</v>
      </c>
      <c r="AL120" s="1062"/>
      <c r="AM120" s="1062"/>
      <c r="AN120" s="1062"/>
      <c r="AO120" s="1063"/>
      <c r="AP120" s="1065" t="s">
        <v>396</v>
      </c>
      <c r="AQ120" s="1066"/>
      <c r="AR120" s="1066"/>
      <c r="AS120" s="1066"/>
      <c r="AT120" s="1067"/>
      <c r="AU120" s="1092" t="s">
        <v>478</v>
      </c>
      <c r="AV120" s="1093"/>
      <c r="AW120" s="1093"/>
      <c r="AX120" s="1093"/>
      <c r="AY120" s="1094"/>
      <c r="AZ120" s="1043" t="s">
        <v>479</v>
      </c>
      <c r="BA120" s="992"/>
      <c r="BB120" s="992"/>
      <c r="BC120" s="992"/>
      <c r="BD120" s="992"/>
      <c r="BE120" s="992"/>
      <c r="BF120" s="992"/>
      <c r="BG120" s="992"/>
      <c r="BH120" s="992"/>
      <c r="BI120" s="992"/>
      <c r="BJ120" s="992"/>
      <c r="BK120" s="992"/>
      <c r="BL120" s="992"/>
      <c r="BM120" s="992"/>
      <c r="BN120" s="992"/>
      <c r="BO120" s="992"/>
      <c r="BP120" s="993"/>
      <c r="BQ120" s="1029">
        <v>5164179</v>
      </c>
      <c r="BR120" s="1030"/>
      <c r="BS120" s="1030"/>
      <c r="BT120" s="1030"/>
      <c r="BU120" s="1030"/>
      <c r="BV120" s="1030">
        <v>5984093</v>
      </c>
      <c r="BW120" s="1030"/>
      <c r="BX120" s="1030"/>
      <c r="BY120" s="1030"/>
      <c r="BZ120" s="1030"/>
      <c r="CA120" s="1030">
        <v>7402411</v>
      </c>
      <c r="CB120" s="1030"/>
      <c r="CC120" s="1030"/>
      <c r="CD120" s="1030"/>
      <c r="CE120" s="1030"/>
      <c r="CF120" s="1044">
        <v>58.1</v>
      </c>
      <c r="CG120" s="1045"/>
      <c r="CH120" s="1045"/>
      <c r="CI120" s="1045"/>
      <c r="CJ120" s="1045"/>
      <c r="CK120" s="1110" t="s">
        <v>480</v>
      </c>
      <c r="CL120" s="1111"/>
      <c r="CM120" s="1111"/>
      <c r="CN120" s="1111"/>
      <c r="CO120" s="1112"/>
      <c r="CP120" s="1118" t="s">
        <v>481</v>
      </c>
      <c r="CQ120" s="1119"/>
      <c r="CR120" s="1119"/>
      <c r="CS120" s="1119"/>
      <c r="CT120" s="1119"/>
      <c r="CU120" s="1119"/>
      <c r="CV120" s="1119"/>
      <c r="CW120" s="1119"/>
      <c r="CX120" s="1119"/>
      <c r="CY120" s="1119"/>
      <c r="CZ120" s="1119"/>
      <c r="DA120" s="1119"/>
      <c r="DB120" s="1119"/>
      <c r="DC120" s="1119"/>
      <c r="DD120" s="1119"/>
      <c r="DE120" s="1119"/>
      <c r="DF120" s="1120"/>
      <c r="DG120" s="1029" t="s">
        <v>468</v>
      </c>
      <c r="DH120" s="1030"/>
      <c r="DI120" s="1030"/>
      <c r="DJ120" s="1030"/>
      <c r="DK120" s="1030"/>
      <c r="DL120" s="1030" t="s">
        <v>475</v>
      </c>
      <c r="DM120" s="1030"/>
      <c r="DN120" s="1030"/>
      <c r="DO120" s="1030"/>
      <c r="DP120" s="1030"/>
      <c r="DQ120" s="1030">
        <v>14792819</v>
      </c>
      <c r="DR120" s="1030"/>
      <c r="DS120" s="1030"/>
      <c r="DT120" s="1030"/>
      <c r="DU120" s="1030"/>
      <c r="DV120" s="1031">
        <v>116.1</v>
      </c>
      <c r="DW120" s="1031"/>
      <c r="DX120" s="1031"/>
      <c r="DY120" s="1031"/>
      <c r="DZ120" s="1032"/>
    </row>
    <row r="121" spans="1:130" s="248" customFormat="1" ht="26.25" customHeight="1" x14ac:dyDescent="0.15">
      <c r="A121" s="1162"/>
      <c r="B121" s="1049"/>
      <c r="C121" s="1070" t="s">
        <v>482</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2"/>
      <c r="AA121" s="1061" t="s">
        <v>396</v>
      </c>
      <c r="AB121" s="1062"/>
      <c r="AC121" s="1062"/>
      <c r="AD121" s="1062"/>
      <c r="AE121" s="1063"/>
      <c r="AF121" s="1064" t="s">
        <v>396</v>
      </c>
      <c r="AG121" s="1062"/>
      <c r="AH121" s="1062"/>
      <c r="AI121" s="1062"/>
      <c r="AJ121" s="1063"/>
      <c r="AK121" s="1064" t="s">
        <v>473</v>
      </c>
      <c r="AL121" s="1062"/>
      <c r="AM121" s="1062"/>
      <c r="AN121" s="1062"/>
      <c r="AO121" s="1063"/>
      <c r="AP121" s="1065" t="s">
        <v>468</v>
      </c>
      <c r="AQ121" s="1066"/>
      <c r="AR121" s="1066"/>
      <c r="AS121" s="1066"/>
      <c r="AT121" s="1067"/>
      <c r="AU121" s="1095"/>
      <c r="AV121" s="1096"/>
      <c r="AW121" s="1096"/>
      <c r="AX121" s="1096"/>
      <c r="AY121" s="1097"/>
      <c r="AZ121" s="1052" t="s">
        <v>483</v>
      </c>
      <c r="BA121" s="1053"/>
      <c r="BB121" s="1053"/>
      <c r="BC121" s="1053"/>
      <c r="BD121" s="1053"/>
      <c r="BE121" s="1053"/>
      <c r="BF121" s="1053"/>
      <c r="BG121" s="1053"/>
      <c r="BH121" s="1053"/>
      <c r="BI121" s="1053"/>
      <c r="BJ121" s="1053"/>
      <c r="BK121" s="1053"/>
      <c r="BL121" s="1053"/>
      <c r="BM121" s="1053"/>
      <c r="BN121" s="1053"/>
      <c r="BO121" s="1053"/>
      <c r="BP121" s="1054"/>
      <c r="BQ121" s="1022">
        <v>10164569</v>
      </c>
      <c r="BR121" s="1023"/>
      <c r="BS121" s="1023"/>
      <c r="BT121" s="1023"/>
      <c r="BU121" s="1023"/>
      <c r="BV121" s="1023">
        <v>10304873</v>
      </c>
      <c r="BW121" s="1023"/>
      <c r="BX121" s="1023"/>
      <c r="BY121" s="1023"/>
      <c r="BZ121" s="1023"/>
      <c r="CA121" s="1023">
        <v>10554213</v>
      </c>
      <c r="CB121" s="1023"/>
      <c r="CC121" s="1023"/>
      <c r="CD121" s="1023"/>
      <c r="CE121" s="1023"/>
      <c r="CF121" s="1017">
        <v>82.8</v>
      </c>
      <c r="CG121" s="1018"/>
      <c r="CH121" s="1018"/>
      <c r="CI121" s="1018"/>
      <c r="CJ121" s="1018"/>
      <c r="CK121" s="1113"/>
      <c r="CL121" s="1114"/>
      <c r="CM121" s="1114"/>
      <c r="CN121" s="1114"/>
      <c r="CO121" s="1115"/>
      <c r="CP121" s="1123" t="s">
        <v>413</v>
      </c>
      <c r="CQ121" s="1124"/>
      <c r="CR121" s="1124"/>
      <c r="CS121" s="1124"/>
      <c r="CT121" s="1124"/>
      <c r="CU121" s="1124"/>
      <c r="CV121" s="1124"/>
      <c r="CW121" s="1124"/>
      <c r="CX121" s="1124"/>
      <c r="CY121" s="1124"/>
      <c r="CZ121" s="1124"/>
      <c r="DA121" s="1124"/>
      <c r="DB121" s="1124"/>
      <c r="DC121" s="1124"/>
      <c r="DD121" s="1124"/>
      <c r="DE121" s="1124"/>
      <c r="DF121" s="1125"/>
      <c r="DG121" s="1022">
        <v>3550932</v>
      </c>
      <c r="DH121" s="1023"/>
      <c r="DI121" s="1023"/>
      <c r="DJ121" s="1023"/>
      <c r="DK121" s="1023"/>
      <c r="DL121" s="1023">
        <v>3417801</v>
      </c>
      <c r="DM121" s="1023"/>
      <c r="DN121" s="1023"/>
      <c r="DO121" s="1023"/>
      <c r="DP121" s="1023"/>
      <c r="DQ121" s="1023">
        <v>3728760</v>
      </c>
      <c r="DR121" s="1023"/>
      <c r="DS121" s="1023"/>
      <c r="DT121" s="1023"/>
      <c r="DU121" s="1023"/>
      <c r="DV121" s="1024">
        <v>29.3</v>
      </c>
      <c r="DW121" s="1024"/>
      <c r="DX121" s="1024"/>
      <c r="DY121" s="1024"/>
      <c r="DZ121" s="1025"/>
    </row>
    <row r="122" spans="1:130" s="248" customFormat="1" ht="26.25" customHeight="1" x14ac:dyDescent="0.15">
      <c r="A122" s="1162"/>
      <c r="B122" s="1049"/>
      <c r="C122" s="1019" t="s">
        <v>459</v>
      </c>
      <c r="D122" s="1020"/>
      <c r="E122" s="1020"/>
      <c r="F122" s="1020"/>
      <c r="G122" s="1020"/>
      <c r="H122" s="1020"/>
      <c r="I122" s="1020"/>
      <c r="J122" s="1020"/>
      <c r="K122" s="1020"/>
      <c r="L122" s="1020"/>
      <c r="M122" s="1020"/>
      <c r="N122" s="1020"/>
      <c r="O122" s="1020"/>
      <c r="P122" s="1020"/>
      <c r="Q122" s="1020"/>
      <c r="R122" s="1020"/>
      <c r="S122" s="1020"/>
      <c r="T122" s="1020"/>
      <c r="U122" s="1020"/>
      <c r="V122" s="1020"/>
      <c r="W122" s="1020"/>
      <c r="X122" s="1020"/>
      <c r="Y122" s="1020"/>
      <c r="Z122" s="1021"/>
      <c r="AA122" s="1061" t="s">
        <v>447</v>
      </c>
      <c r="AB122" s="1062"/>
      <c r="AC122" s="1062"/>
      <c r="AD122" s="1062"/>
      <c r="AE122" s="1063"/>
      <c r="AF122" s="1064" t="s">
        <v>396</v>
      </c>
      <c r="AG122" s="1062"/>
      <c r="AH122" s="1062"/>
      <c r="AI122" s="1062"/>
      <c r="AJ122" s="1063"/>
      <c r="AK122" s="1064" t="s">
        <v>396</v>
      </c>
      <c r="AL122" s="1062"/>
      <c r="AM122" s="1062"/>
      <c r="AN122" s="1062"/>
      <c r="AO122" s="1063"/>
      <c r="AP122" s="1065" t="s">
        <v>396</v>
      </c>
      <c r="AQ122" s="1066"/>
      <c r="AR122" s="1066"/>
      <c r="AS122" s="1066"/>
      <c r="AT122" s="1067"/>
      <c r="AU122" s="1095"/>
      <c r="AV122" s="1096"/>
      <c r="AW122" s="1096"/>
      <c r="AX122" s="1096"/>
      <c r="AY122" s="1097"/>
      <c r="AZ122" s="1077" t="s">
        <v>484</v>
      </c>
      <c r="BA122" s="1068"/>
      <c r="BB122" s="1068"/>
      <c r="BC122" s="1068"/>
      <c r="BD122" s="1068"/>
      <c r="BE122" s="1068"/>
      <c r="BF122" s="1068"/>
      <c r="BG122" s="1068"/>
      <c r="BH122" s="1068"/>
      <c r="BI122" s="1068"/>
      <c r="BJ122" s="1068"/>
      <c r="BK122" s="1068"/>
      <c r="BL122" s="1068"/>
      <c r="BM122" s="1068"/>
      <c r="BN122" s="1068"/>
      <c r="BO122" s="1068"/>
      <c r="BP122" s="1069"/>
      <c r="BQ122" s="1100">
        <v>19075962</v>
      </c>
      <c r="BR122" s="1101"/>
      <c r="BS122" s="1101"/>
      <c r="BT122" s="1101"/>
      <c r="BU122" s="1101"/>
      <c r="BV122" s="1101">
        <v>19536083</v>
      </c>
      <c r="BW122" s="1101"/>
      <c r="BX122" s="1101"/>
      <c r="BY122" s="1101"/>
      <c r="BZ122" s="1101"/>
      <c r="CA122" s="1101">
        <v>22182613</v>
      </c>
      <c r="CB122" s="1101"/>
      <c r="CC122" s="1101"/>
      <c r="CD122" s="1101"/>
      <c r="CE122" s="1101"/>
      <c r="CF122" s="1121">
        <v>174.1</v>
      </c>
      <c r="CG122" s="1122"/>
      <c r="CH122" s="1122"/>
      <c r="CI122" s="1122"/>
      <c r="CJ122" s="1122"/>
      <c r="CK122" s="1113"/>
      <c r="CL122" s="1114"/>
      <c r="CM122" s="1114"/>
      <c r="CN122" s="1114"/>
      <c r="CO122" s="1115"/>
      <c r="CP122" s="1123" t="s">
        <v>485</v>
      </c>
      <c r="CQ122" s="1124"/>
      <c r="CR122" s="1124"/>
      <c r="CS122" s="1124"/>
      <c r="CT122" s="1124"/>
      <c r="CU122" s="1124"/>
      <c r="CV122" s="1124"/>
      <c r="CW122" s="1124"/>
      <c r="CX122" s="1124"/>
      <c r="CY122" s="1124"/>
      <c r="CZ122" s="1124"/>
      <c r="DA122" s="1124"/>
      <c r="DB122" s="1124"/>
      <c r="DC122" s="1124"/>
      <c r="DD122" s="1124"/>
      <c r="DE122" s="1124"/>
      <c r="DF122" s="1125"/>
      <c r="DG122" s="1022">
        <v>9399</v>
      </c>
      <c r="DH122" s="1023"/>
      <c r="DI122" s="1023"/>
      <c r="DJ122" s="1023"/>
      <c r="DK122" s="1023"/>
      <c r="DL122" s="1023">
        <v>10214</v>
      </c>
      <c r="DM122" s="1023"/>
      <c r="DN122" s="1023"/>
      <c r="DO122" s="1023"/>
      <c r="DP122" s="1023"/>
      <c r="DQ122" s="1023">
        <v>8381</v>
      </c>
      <c r="DR122" s="1023"/>
      <c r="DS122" s="1023"/>
      <c r="DT122" s="1023"/>
      <c r="DU122" s="1023"/>
      <c r="DV122" s="1024">
        <v>0.1</v>
      </c>
      <c r="DW122" s="1024"/>
      <c r="DX122" s="1024"/>
      <c r="DY122" s="1024"/>
      <c r="DZ122" s="1025"/>
    </row>
    <row r="123" spans="1:130" s="248" customFormat="1" ht="26.25" customHeight="1" x14ac:dyDescent="0.15">
      <c r="A123" s="1162"/>
      <c r="B123" s="1049"/>
      <c r="C123" s="1019" t="s">
        <v>465</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1"/>
      <c r="AA123" s="1061" t="s">
        <v>473</v>
      </c>
      <c r="AB123" s="1062"/>
      <c r="AC123" s="1062"/>
      <c r="AD123" s="1062"/>
      <c r="AE123" s="1063"/>
      <c r="AF123" s="1064" t="s">
        <v>469</v>
      </c>
      <c r="AG123" s="1062"/>
      <c r="AH123" s="1062"/>
      <c r="AI123" s="1062"/>
      <c r="AJ123" s="1063"/>
      <c r="AK123" s="1064" t="s">
        <v>447</v>
      </c>
      <c r="AL123" s="1062"/>
      <c r="AM123" s="1062"/>
      <c r="AN123" s="1062"/>
      <c r="AO123" s="1063"/>
      <c r="AP123" s="1065" t="s">
        <v>447</v>
      </c>
      <c r="AQ123" s="1066"/>
      <c r="AR123" s="1066"/>
      <c r="AS123" s="1066"/>
      <c r="AT123" s="1067"/>
      <c r="AU123" s="1098"/>
      <c r="AV123" s="1099"/>
      <c r="AW123" s="1099"/>
      <c r="AX123" s="1099"/>
      <c r="AY123" s="1099"/>
      <c r="AZ123" s="279" t="s">
        <v>189</v>
      </c>
      <c r="BA123" s="279"/>
      <c r="BB123" s="279"/>
      <c r="BC123" s="279"/>
      <c r="BD123" s="279"/>
      <c r="BE123" s="279"/>
      <c r="BF123" s="279"/>
      <c r="BG123" s="279"/>
      <c r="BH123" s="279"/>
      <c r="BI123" s="279"/>
      <c r="BJ123" s="279"/>
      <c r="BK123" s="279"/>
      <c r="BL123" s="279"/>
      <c r="BM123" s="279"/>
      <c r="BN123" s="279"/>
      <c r="BO123" s="1078" t="s">
        <v>486</v>
      </c>
      <c r="BP123" s="1109"/>
      <c r="BQ123" s="1168">
        <v>34404710</v>
      </c>
      <c r="BR123" s="1169"/>
      <c r="BS123" s="1169"/>
      <c r="BT123" s="1169"/>
      <c r="BU123" s="1169"/>
      <c r="BV123" s="1169">
        <v>35825049</v>
      </c>
      <c r="BW123" s="1169"/>
      <c r="BX123" s="1169"/>
      <c r="BY123" s="1169"/>
      <c r="BZ123" s="1169"/>
      <c r="CA123" s="1169">
        <v>40139237</v>
      </c>
      <c r="CB123" s="1169"/>
      <c r="CC123" s="1169"/>
      <c r="CD123" s="1169"/>
      <c r="CE123" s="1169"/>
      <c r="CF123" s="1102"/>
      <c r="CG123" s="1103"/>
      <c r="CH123" s="1103"/>
      <c r="CI123" s="1103"/>
      <c r="CJ123" s="1104"/>
      <c r="CK123" s="1113"/>
      <c r="CL123" s="1114"/>
      <c r="CM123" s="1114"/>
      <c r="CN123" s="1114"/>
      <c r="CO123" s="1115"/>
      <c r="CP123" s="1123" t="s">
        <v>487</v>
      </c>
      <c r="CQ123" s="1124"/>
      <c r="CR123" s="1124"/>
      <c r="CS123" s="1124"/>
      <c r="CT123" s="1124"/>
      <c r="CU123" s="1124"/>
      <c r="CV123" s="1124"/>
      <c r="CW123" s="1124"/>
      <c r="CX123" s="1124"/>
      <c r="CY123" s="1124"/>
      <c r="CZ123" s="1124"/>
      <c r="DA123" s="1124"/>
      <c r="DB123" s="1124"/>
      <c r="DC123" s="1124"/>
      <c r="DD123" s="1124"/>
      <c r="DE123" s="1124"/>
      <c r="DF123" s="1125"/>
      <c r="DG123" s="1061" t="s">
        <v>447</v>
      </c>
      <c r="DH123" s="1062"/>
      <c r="DI123" s="1062"/>
      <c r="DJ123" s="1062"/>
      <c r="DK123" s="1063"/>
      <c r="DL123" s="1064" t="s">
        <v>473</v>
      </c>
      <c r="DM123" s="1062"/>
      <c r="DN123" s="1062"/>
      <c r="DO123" s="1062"/>
      <c r="DP123" s="1063"/>
      <c r="DQ123" s="1064" t="s">
        <v>468</v>
      </c>
      <c r="DR123" s="1062"/>
      <c r="DS123" s="1062"/>
      <c r="DT123" s="1062"/>
      <c r="DU123" s="1063"/>
      <c r="DV123" s="1065" t="s">
        <v>488</v>
      </c>
      <c r="DW123" s="1066"/>
      <c r="DX123" s="1066"/>
      <c r="DY123" s="1066"/>
      <c r="DZ123" s="1067"/>
    </row>
    <row r="124" spans="1:130" s="248" customFormat="1" ht="26.25" customHeight="1" thickBot="1" x14ac:dyDescent="0.2">
      <c r="A124" s="1162"/>
      <c r="B124" s="1049"/>
      <c r="C124" s="1019" t="s">
        <v>470</v>
      </c>
      <c r="D124" s="1020"/>
      <c r="E124" s="1020"/>
      <c r="F124" s="1020"/>
      <c r="G124" s="1020"/>
      <c r="H124" s="1020"/>
      <c r="I124" s="1020"/>
      <c r="J124" s="1020"/>
      <c r="K124" s="1020"/>
      <c r="L124" s="1020"/>
      <c r="M124" s="1020"/>
      <c r="N124" s="1020"/>
      <c r="O124" s="1020"/>
      <c r="P124" s="1020"/>
      <c r="Q124" s="1020"/>
      <c r="R124" s="1020"/>
      <c r="S124" s="1020"/>
      <c r="T124" s="1020"/>
      <c r="U124" s="1020"/>
      <c r="V124" s="1020"/>
      <c r="W124" s="1020"/>
      <c r="X124" s="1020"/>
      <c r="Y124" s="1020"/>
      <c r="Z124" s="1021"/>
      <c r="AA124" s="1061" t="s">
        <v>475</v>
      </c>
      <c r="AB124" s="1062"/>
      <c r="AC124" s="1062"/>
      <c r="AD124" s="1062"/>
      <c r="AE124" s="1063"/>
      <c r="AF124" s="1064" t="s">
        <v>447</v>
      </c>
      <c r="AG124" s="1062"/>
      <c r="AH124" s="1062"/>
      <c r="AI124" s="1062"/>
      <c r="AJ124" s="1063"/>
      <c r="AK124" s="1064" t="s">
        <v>469</v>
      </c>
      <c r="AL124" s="1062"/>
      <c r="AM124" s="1062"/>
      <c r="AN124" s="1062"/>
      <c r="AO124" s="1063"/>
      <c r="AP124" s="1065" t="s">
        <v>396</v>
      </c>
      <c r="AQ124" s="1066"/>
      <c r="AR124" s="1066"/>
      <c r="AS124" s="1066"/>
      <c r="AT124" s="1067"/>
      <c r="AU124" s="1164" t="s">
        <v>489</v>
      </c>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6"/>
      <c r="BQ124" s="1167">
        <v>121.7</v>
      </c>
      <c r="BR124" s="1131"/>
      <c r="BS124" s="1131"/>
      <c r="BT124" s="1131"/>
      <c r="BU124" s="1131"/>
      <c r="BV124" s="1131">
        <v>111</v>
      </c>
      <c r="BW124" s="1131"/>
      <c r="BX124" s="1131"/>
      <c r="BY124" s="1131"/>
      <c r="BZ124" s="1131"/>
      <c r="CA124" s="1131">
        <v>121</v>
      </c>
      <c r="CB124" s="1131"/>
      <c r="CC124" s="1131"/>
      <c r="CD124" s="1131"/>
      <c r="CE124" s="1131"/>
      <c r="CF124" s="1132"/>
      <c r="CG124" s="1133"/>
      <c r="CH124" s="1133"/>
      <c r="CI124" s="1133"/>
      <c r="CJ124" s="1134"/>
      <c r="CK124" s="1116"/>
      <c r="CL124" s="1116"/>
      <c r="CM124" s="1116"/>
      <c r="CN124" s="1116"/>
      <c r="CO124" s="1117"/>
      <c r="CP124" s="1123" t="s">
        <v>490</v>
      </c>
      <c r="CQ124" s="1124"/>
      <c r="CR124" s="1124"/>
      <c r="CS124" s="1124"/>
      <c r="CT124" s="1124"/>
      <c r="CU124" s="1124"/>
      <c r="CV124" s="1124"/>
      <c r="CW124" s="1124"/>
      <c r="CX124" s="1124"/>
      <c r="CY124" s="1124"/>
      <c r="CZ124" s="1124"/>
      <c r="DA124" s="1124"/>
      <c r="DB124" s="1124"/>
      <c r="DC124" s="1124"/>
      <c r="DD124" s="1124"/>
      <c r="DE124" s="1124"/>
      <c r="DF124" s="1125"/>
      <c r="DG124" s="1108">
        <v>14407545</v>
      </c>
      <c r="DH124" s="1087"/>
      <c r="DI124" s="1087"/>
      <c r="DJ124" s="1087"/>
      <c r="DK124" s="1088"/>
      <c r="DL124" s="1086">
        <v>14849443</v>
      </c>
      <c r="DM124" s="1087"/>
      <c r="DN124" s="1087"/>
      <c r="DO124" s="1087"/>
      <c r="DP124" s="1088"/>
      <c r="DQ124" s="1086" t="s">
        <v>488</v>
      </c>
      <c r="DR124" s="1087"/>
      <c r="DS124" s="1087"/>
      <c r="DT124" s="1087"/>
      <c r="DU124" s="1088"/>
      <c r="DV124" s="1089" t="s">
        <v>469</v>
      </c>
      <c r="DW124" s="1090"/>
      <c r="DX124" s="1090"/>
      <c r="DY124" s="1090"/>
      <c r="DZ124" s="1091"/>
    </row>
    <row r="125" spans="1:130" s="248" customFormat="1" ht="26.25" customHeight="1" x14ac:dyDescent="0.15">
      <c r="A125" s="1162"/>
      <c r="B125" s="1049"/>
      <c r="C125" s="1019" t="s">
        <v>474</v>
      </c>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20"/>
      <c r="Z125" s="1021"/>
      <c r="AA125" s="1061" t="s">
        <v>447</v>
      </c>
      <c r="AB125" s="1062"/>
      <c r="AC125" s="1062"/>
      <c r="AD125" s="1062"/>
      <c r="AE125" s="1063"/>
      <c r="AF125" s="1064" t="s">
        <v>468</v>
      </c>
      <c r="AG125" s="1062"/>
      <c r="AH125" s="1062"/>
      <c r="AI125" s="1062"/>
      <c r="AJ125" s="1063"/>
      <c r="AK125" s="1064" t="s">
        <v>447</v>
      </c>
      <c r="AL125" s="1062"/>
      <c r="AM125" s="1062"/>
      <c r="AN125" s="1062"/>
      <c r="AO125" s="1063"/>
      <c r="AP125" s="1065" t="s">
        <v>396</v>
      </c>
      <c r="AQ125" s="1066"/>
      <c r="AR125" s="1066"/>
      <c r="AS125" s="1066"/>
      <c r="AT125" s="106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6" t="s">
        <v>491</v>
      </c>
      <c r="CL125" s="1111"/>
      <c r="CM125" s="1111"/>
      <c r="CN125" s="1111"/>
      <c r="CO125" s="1112"/>
      <c r="CP125" s="1043" t="s">
        <v>492</v>
      </c>
      <c r="CQ125" s="992"/>
      <c r="CR125" s="992"/>
      <c r="CS125" s="992"/>
      <c r="CT125" s="992"/>
      <c r="CU125" s="992"/>
      <c r="CV125" s="992"/>
      <c r="CW125" s="992"/>
      <c r="CX125" s="992"/>
      <c r="CY125" s="992"/>
      <c r="CZ125" s="992"/>
      <c r="DA125" s="992"/>
      <c r="DB125" s="992"/>
      <c r="DC125" s="992"/>
      <c r="DD125" s="992"/>
      <c r="DE125" s="992"/>
      <c r="DF125" s="993"/>
      <c r="DG125" s="1029" t="s">
        <v>396</v>
      </c>
      <c r="DH125" s="1030"/>
      <c r="DI125" s="1030"/>
      <c r="DJ125" s="1030"/>
      <c r="DK125" s="1030"/>
      <c r="DL125" s="1030" t="s">
        <v>473</v>
      </c>
      <c r="DM125" s="1030"/>
      <c r="DN125" s="1030"/>
      <c r="DO125" s="1030"/>
      <c r="DP125" s="1030"/>
      <c r="DQ125" s="1030" t="s">
        <v>473</v>
      </c>
      <c r="DR125" s="1030"/>
      <c r="DS125" s="1030"/>
      <c r="DT125" s="1030"/>
      <c r="DU125" s="1030"/>
      <c r="DV125" s="1031" t="s">
        <v>447</v>
      </c>
      <c r="DW125" s="1031"/>
      <c r="DX125" s="1031"/>
      <c r="DY125" s="1031"/>
      <c r="DZ125" s="1032"/>
    </row>
    <row r="126" spans="1:130" s="248" customFormat="1" ht="26.25" customHeight="1" thickBot="1" x14ac:dyDescent="0.2">
      <c r="A126" s="1162"/>
      <c r="B126" s="1049"/>
      <c r="C126" s="1019" t="s">
        <v>477</v>
      </c>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1"/>
      <c r="AA126" s="1061">
        <v>558702</v>
      </c>
      <c r="AB126" s="1062"/>
      <c r="AC126" s="1062"/>
      <c r="AD126" s="1062"/>
      <c r="AE126" s="1063"/>
      <c r="AF126" s="1064">
        <v>537978</v>
      </c>
      <c r="AG126" s="1062"/>
      <c r="AH126" s="1062"/>
      <c r="AI126" s="1062"/>
      <c r="AJ126" s="1063"/>
      <c r="AK126" s="1064">
        <v>630249</v>
      </c>
      <c r="AL126" s="1062"/>
      <c r="AM126" s="1062"/>
      <c r="AN126" s="1062"/>
      <c r="AO126" s="1063"/>
      <c r="AP126" s="1065">
        <v>4.9000000000000004</v>
      </c>
      <c r="AQ126" s="1066"/>
      <c r="AR126" s="1066"/>
      <c r="AS126" s="1066"/>
      <c r="AT126" s="106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7"/>
      <c r="CL126" s="1114"/>
      <c r="CM126" s="1114"/>
      <c r="CN126" s="1114"/>
      <c r="CO126" s="1115"/>
      <c r="CP126" s="1052" t="s">
        <v>493</v>
      </c>
      <c r="CQ126" s="1053"/>
      <c r="CR126" s="1053"/>
      <c r="CS126" s="1053"/>
      <c r="CT126" s="1053"/>
      <c r="CU126" s="1053"/>
      <c r="CV126" s="1053"/>
      <c r="CW126" s="1053"/>
      <c r="CX126" s="1053"/>
      <c r="CY126" s="1053"/>
      <c r="CZ126" s="1053"/>
      <c r="DA126" s="1053"/>
      <c r="DB126" s="1053"/>
      <c r="DC126" s="1053"/>
      <c r="DD126" s="1053"/>
      <c r="DE126" s="1053"/>
      <c r="DF126" s="1054"/>
      <c r="DG126" s="1022" t="s">
        <v>468</v>
      </c>
      <c r="DH126" s="1023"/>
      <c r="DI126" s="1023"/>
      <c r="DJ126" s="1023"/>
      <c r="DK126" s="1023"/>
      <c r="DL126" s="1023" t="s">
        <v>447</v>
      </c>
      <c r="DM126" s="1023"/>
      <c r="DN126" s="1023"/>
      <c r="DO126" s="1023"/>
      <c r="DP126" s="1023"/>
      <c r="DQ126" s="1023" t="s">
        <v>473</v>
      </c>
      <c r="DR126" s="1023"/>
      <c r="DS126" s="1023"/>
      <c r="DT126" s="1023"/>
      <c r="DU126" s="1023"/>
      <c r="DV126" s="1024" t="s">
        <v>468</v>
      </c>
      <c r="DW126" s="1024"/>
      <c r="DX126" s="1024"/>
      <c r="DY126" s="1024"/>
      <c r="DZ126" s="1025"/>
    </row>
    <row r="127" spans="1:130" s="248" customFormat="1" ht="26.25" customHeight="1" x14ac:dyDescent="0.15">
      <c r="A127" s="1163"/>
      <c r="B127" s="1051"/>
      <c r="C127" s="1105" t="s">
        <v>494</v>
      </c>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7"/>
      <c r="AA127" s="1061" t="s">
        <v>473</v>
      </c>
      <c r="AB127" s="1062"/>
      <c r="AC127" s="1062"/>
      <c r="AD127" s="1062"/>
      <c r="AE127" s="1063"/>
      <c r="AF127" s="1064" t="s">
        <v>447</v>
      </c>
      <c r="AG127" s="1062"/>
      <c r="AH127" s="1062"/>
      <c r="AI127" s="1062"/>
      <c r="AJ127" s="1063"/>
      <c r="AK127" s="1064" t="s">
        <v>469</v>
      </c>
      <c r="AL127" s="1062"/>
      <c r="AM127" s="1062"/>
      <c r="AN127" s="1062"/>
      <c r="AO127" s="1063"/>
      <c r="AP127" s="1065" t="s">
        <v>468</v>
      </c>
      <c r="AQ127" s="1066"/>
      <c r="AR127" s="1066"/>
      <c r="AS127" s="1066"/>
      <c r="AT127" s="1067"/>
      <c r="AU127" s="284"/>
      <c r="AV127" s="284"/>
      <c r="AW127" s="284"/>
      <c r="AX127" s="1135" t="s">
        <v>495</v>
      </c>
      <c r="AY127" s="1136"/>
      <c r="AZ127" s="1136"/>
      <c r="BA127" s="1136"/>
      <c r="BB127" s="1136"/>
      <c r="BC127" s="1136"/>
      <c r="BD127" s="1136"/>
      <c r="BE127" s="1137"/>
      <c r="BF127" s="1138" t="s">
        <v>496</v>
      </c>
      <c r="BG127" s="1136"/>
      <c r="BH127" s="1136"/>
      <c r="BI127" s="1136"/>
      <c r="BJ127" s="1136"/>
      <c r="BK127" s="1136"/>
      <c r="BL127" s="1137"/>
      <c r="BM127" s="1138" t="s">
        <v>497</v>
      </c>
      <c r="BN127" s="1136"/>
      <c r="BO127" s="1136"/>
      <c r="BP127" s="1136"/>
      <c r="BQ127" s="1136"/>
      <c r="BR127" s="1136"/>
      <c r="BS127" s="1137"/>
      <c r="BT127" s="1138" t="s">
        <v>498</v>
      </c>
      <c r="BU127" s="1136"/>
      <c r="BV127" s="1136"/>
      <c r="BW127" s="1136"/>
      <c r="BX127" s="1136"/>
      <c r="BY127" s="1136"/>
      <c r="BZ127" s="1160"/>
      <c r="CA127" s="284"/>
      <c r="CB127" s="284"/>
      <c r="CC127" s="284"/>
      <c r="CD127" s="285"/>
      <c r="CE127" s="285"/>
      <c r="CF127" s="285"/>
      <c r="CG127" s="282"/>
      <c r="CH127" s="282"/>
      <c r="CI127" s="282"/>
      <c r="CJ127" s="283"/>
      <c r="CK127" s="1127"/>
      <c r="CL127" s="1114"/>
      <c r="CM127" s="1114"/>
      <c r="CN127" s="1114"/>
      <c r="CO127" s="1115"/>
      <c r="CP127" s="1052" t="s">
        <v>499</v>
      </c>
      <c r="CQ127" s="1053"/>
      <c r="CR127" s="1053"/>
      <c r="CS127" s="1053"/>
      <c r="CT127" s="1053"/>
      <c r="CU127" s="1053"/>
      <c r="CV127" s="1053"/>
      <c r="CW127" s="1053"/>
      <c r="CX127" s="1053"/>
      <c r="CY127" s="1053"/>
      <c r="CZ127" s="1053"/>
      <c r="DA127" s="1053"/>
      <c r="DB127" s="1053"/>
      <c r="DC127" s="1053"/>
      <c r="DD127" s="1053"/>
      <c r="DE127" s="1053"/>
      <c r="DF127" s="1054"/>
      <c r="DG127" s="1022" t="s">
        <v>447</v>
      </c>
      <c r="DH127" s="1023"/>
      <c r="DI127" s="1023"/>
      <c r="DJ127" s="1023"/>
      <c r="DK127" s="1023"/>
      <c r="DL127" s="1023" t="s">
        <v>468</v>
      </c>
      <c r="DM127" s="1023"/>
      <c r="DN127" s="1023"/>
      <c r="DO127" s="1023"/>
      <c r="DP127" s="1023"/>
      <c r="DQ127" s="1023" t="s">
        <v>447</v>
      </c>
      <c r="DR127" s="1023"/>
      <c r="DS127" s="1023"/>
      <c r="DT127" s="1023"/>
      <c r="DU127" s="1023"/>
      <c r="DV127" s="1024" t="s">
        <v>468</v>
      </c>
      <c r="DW127" s="1024"/>
      <c r="DX127" s="1024"/>
      <c r="DY127" s="1024"/>
      <c r="DZ127" s="1025"/>
    </row>
    <row r="128" spans="1:130" s="248" customFormat="1" ht="26.25" customHeight="1" thickBot="1" x14ac:dyDescent="0.2">
      <c r="A128" s="1146" t="s">
        <v>500</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c r="W128" s="1148" t="s">
        <v>501</v>
      </c>
      <c r="X128" s="1148"/>
      <c r="Y128" s="1148"/>
      <c r="Z128" s="1149"/>
      <c r="AA128" s="1150">
        <v>942726</v>
      </c>
      <c r="AB128" s="1151"/>
      <c r="AC128" s="1151"/>
      <c r="AD128" s="1151"/>
      <c r="AE128" s="1152"/>
      <c r="AF128" s="1153">
        <v>964513</v>
      </c>
      <c r="AG128" s="1151"/>
      <c r="AH128" s="1151"/>
      <c r="AI128" s="1151"/>
      <c r="AJ128" s="1152"/>
      <c r="AK128" s="1153">
        <v>675202</v>
      </c>
      <c r="AL128" s="1151"/>
      <c r="AM128" s="1151"/>
      <c r="AN128" s="1151"/>
      <c r="AO128" s="1152"/>
      <c r="AP128" s="1154"/>
      <c r="AQ128" s="1155"/>
      <c r="AR128" s="1155"/>
      <c r="AS128" s="1155"/>
      <c r="AT128" s="1156"/>
      <c r="AU128" s="284"/>
      <c r="AV128" s="284"/>
      <c r="AW128" s="284"/>
      <c r="AX128" s="991" t="s">
        <v>502</v>
      </c>
      <c r="AY128" s="992"/>
      <c r="AZ128" s="992"/>
      <c r="BA128" s="992"/>
      <c r="BB128" s="992"/>
      <c r="BC128" s="992"/>
      <c r="BD128" s="992"/>
      <c r="BE128" s="993"/>
      <c r="BF128" s="1157" t="s">
        <v>447</v>
      </c>
      <c r="BG128" s="1158"/>
      <c r="BH128" s="1158"/>
      <c r="BI128" s="1158"/>
      <c r="BJ128" s="1158"/>
      <c r="BK128" s="1158"/>
      <c r="BL128" s="1159"/>
      <c r="BM128" s="1157">
        <v>12.83</v>
      </c>
      <c r="BN128" s="1158"/>
      <c r="BO128" s="1158"/>
      <c r="BP128" s="1158"/>
      <c r="BQ128" s="1158"/>
      <c r="BR128" s="1158"/>
      <c r="BS128" s="1159"/>
      <c r="BT128" s="1157">
        <v>20</v>
      </c>
      <c r="BU128" s="1158"/>
      <c r="BV128" s="1158"/>
      <c r="BW128" s="1158"/>
      <c r="BX128" s="1158"/>
      <c r="BY128" s="1158"/>
      <c r="BZ128" s="1182"/>
      <c r="CA128" s="285"/>
      <c r="CB128" s="285"/>
      <c r="CC128" s="285"/>
      <c r="CD128" s="285"/>
      <c r="CE128" s="285"/>
      <c r="CF128" s="285"/>
      <c r="CG128" s="282"/>
      <c r="CH128" s="282"/>
      <c r="CI128" s="282"/>
      <c r="CJ128" s="283"/>
      <c r="CK128" s="1128"/>
      <c r="CL128" s="1129"/>
      <c r="CM128" s="1129"/>
      <c r="CN128" s="1129"/>
      <c r="CO128" s="1130"/>
      <c r="CP128" s="1139" t="s">
        <v>503</v>
      </c>
      <c r="CQ128" s="1140"/>
      <c r="CR128" s="1140"/>
      <c r="CS128" s="1140"/>
      <c r="CT128" s="1140"/>
      <c r="CU128" s="1140"/>
      <c r="CV128" s="1140"/>
      <c r="CW128" s="1140"/>
      <c r="CX128" s="1140"/>
      <c r="CY128" s="1140"/>
      <c r="CZ128" s="1140"/>
      <c r="DA128" s="1140"/>
      <c r="DB128" s="1140"/>
      <c r="DC128" s="1140"/>
      <c r="DD128" s="1140"/>
      <c r="DE128" s="1140"/>
      <c r="DF128" s="1141"/>
      <c r="DG128" s="1142">
        <v>191000</v>
      </c>
      <c r="DH128" s="1143"/>
      <c r="DI128" s="1143"/>
      <c r="DJ128" s="1143"/>
      <c r="DK128" s="1143"/>
      <c r="DL128" s="1143">
        <v>152800</v>
      </c>
      <c r="DM128" s="1143"/>
      <c r="DN128" s="1143"/>
      <c r="DO128" s="1143"/>
      <c r="DP128" s="1143"/>
      <c r="DQ128" s="1143">
        <v>114600</v>
      </c>
      <c r="DR128" s="1143"/>
      <c r="DS128" s="1143"/>
      <c r="DT128" s="1143"/>
      <c r="DU128" s="1143"/>
      <c r="DV128" s="1144">
        <v>0.9</v>
      </c>
      <c r="DW128" s="1144"/>
      <c r="DX128" s="1144"/>
      <c r="DY128" s="1144"/>
      <c r="DZ128" s="1145"/>
    </row>
    <row r="129" spans="1:131" s="248" customFormat="1" ht="26.25" customHeight="1" x14ac:dyDescent="0.15">
      <c r="A129" s="1033" t="s">
        <v>108</v>
      </c>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176" t="s">
        <v>504</v>
      </c>
      <c r="X129" s="1177"/>
      <c r="Y129" s="1177"/>
      <c r="Z129" s="1178"/>
      <c r="AA129" s="1061">
        <v>13509652</v>
      </c>
      <c r="AB129" s="1062"/>
      <c r="AC129" s="1062"/>
      <c r="AD129" s="1062"/>
      <c r="AE129" s="1063"/>
      <c r="AF129" s="1064">
        <v>13689342</v>
      </c>
      <c r="AG129" s="1062"/>
      <c r="AH129" s="1062"/>
      <c r="AI129" s="1062"/>
      <c r="AJ129" s="1063"/>
      <c r="AK129" s="1064">
        <v>14363471</v>
      </c>
      <c r="AL129" s="1062"/>
      <c r="AM129" s="1062"/>
      <c r="AN129" s="1062"/>
      <c r="AO129" s="1063"/>
      <c r="AP129" s="1179"/>
      <c r="AQ129" s="1180"/>
      <c r="AR129" s="1180"/>
      <c r="AS129" s="1180"/>
      <c r="AT129" s="1181"/>
      <c r="AU129" s="286"/>
      <c r="AV129" s="286"/>
      <c r="AW129" s="286"/>
      <c r="AX129" s="1170" t="s">
        <v>505</v>
      </c>
      <c r="AY129" s="1053"/>
      <c r="AZ129" s="1053"/>
      <c r="BA129" s="1053"/>
      <c r="BB129" s="1053"/>
      <c r="BC129" s="1053"/>
      <c r="BD129" s="1053"/>
      <c r="BE129" s="1054"/>
      <c r="BF129" s="1171" t="s">
        <v>396</v>
      </c>
      <c r="BG129" s="1172"/>
      <c r="BH129" s="1172"/>
      <c r="BI129" s="1172"/>
      <c r="BJ129" s="1172"/>
      <c r="BK129" s="1172"/>
      <c r="BL129" s="1173"/>
      <c r="BM129" s="1171">
        <v>17.829999999999998</v>
      </c>
      <c r="BN129" s="1172"/>
      <c r="BO129" s="1172"/>
      <c r="BP129" s="1172"/>
      <c r="BQ129" s="1172"/>
      <c r="BR129" s="1172"/>
      <c r="BS129" s="1173"/>
      <c r="BT129" s="1171">
        <v>30</v>
      </c>
      <c r="BU129" s="1174"/>
      <c r="BV129" s="1174"/>
      <c r="BW129" s="1174"/>
      <c r="BX129" s="1174"/>
      <c r="BY129" s="1174"/>
      <c r="BZ129" s="1175"/>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3" t="s">
        <v>506</v>
      </c>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176" t="s">
        <v>507</v>
      </c>
      <c r="X130" s="1177"/>
      <c r="Y130" s="1177"/>
      <c r="Z130" s="1178"/>
      <c r="AA130" s="1061">
        <v>1763659</v>
      </c>
      <c r="AB130" s="1062"/>
      <c r="AC130" s="1062"/>
      <c r="AD130" s="1062"/>
      <c r="AE130" s="1063"/>
      <c r="AF130" s="1064">
        <v>1731578</v>
      </c>
      <c r="AG130" s="1062"/>
      <c r="AH130" s="1062"/>
      <c r="AI130" s="1062"/>
      <c r="AJ130" s="1063"/>
      <c r="AK130" s="1064">
        <v>1623832</v>
      </c>
      <c r="AL130" s="1062"/>
      <c r="AM130" s="1062"/>
      <c r="AN130" s="1062"/>
      <c r="AO130" s="1063"/>
      <c r="AP130" s="1179"/>
      <c r="AQ130" s="1180"/>
      <c r="AR130" s="1180"/>
      <c r="AS130" s="1180"/>
      <c r="AT130" s="1181"/>
      <c r="AU130" s="286"/>
      <c r="AV130" s="286"/>
      <c r="AW130" s="286"/>
      <c r="AX130" s="1170" t="s">
        <v>508</v>
      </c>
      <c r="AY130" s="1053"/>
      <c r="AZ130" s="1053"/>
      <c r="BA130" s="1053"/>
      <c r="BB130" s="1053"/>
      <c r="BC130" s="1053"/>
      <c r="BD130" s="1053"/>
      <c r="BE130" s="1054"/>
      <c r="BF130" s="1207">
        <v>12.3</v>
      </c>
      <c r="BG130" s="1208"/>
      <c r="BH130" s="1208"/>
      <c r="BI130" s="1208"/>
      <c r="BJ130" s="1208"/>
      <c r="BK130" s="1208"/>
      <c r="BL130" s="1209"/>
      <c r="BM130" s="1207">
        <v>25</v>
      </c>
      <c r="BN130" s="1208"/>
      <c r="BO130" s="1208"/>
      <c r="BP130" s="1208"/>
      <c r="BQ130" s="1208"/>
      <c r="BR130" s="1208"/>
      <c r="BS130" s="1209"/>
      <c r="BT130" s="1207">
        <v>35</v>
      </c>
      <c r="BU130" s="1210"/>
      <c r="BV130" s="1210"/>
      <c r="BW130" s="1210"/>
      <c r="BX130" s="1210"/>
      <c r="BY130" s="1210"/>
      <c r="BZ130" s="121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2"/>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c r="V131" s="1213"/>
      <c r="W131" s="1214" t="s">
        <v>509</v>
      </c>
      <c r="X131" s="1215"/>
      <c r="Y131" s="1215"/>
      <c r="Z131" s="1216"/>
      <c r="AA131" s="1108">
        <v>11745993</v>
      </c>
      <c r="AB131" s="1087"/>
      <c r="AC131" s="1087"/>
      <c r="AD131" s="1087"/>
      <c r="AE131" s="1088"/>
      <c r="AF131" s="1086">
        <v>11957764</v>
      </c>
      <c r="AG131" s="1087"/>
      <c r="AH131" s="1087"/>
      <c r="AI131" s="1087"/>
      <c r="AJ131" s="1088"/>
      <c r="AK131" s="1086">
        <v>12739639</v>
      </c>
      <c r="AL131" s="1087"/>
      <c r="AM131" s="1087"/>
      <c r="AN131" s="1087"/>
      <c r="AO131" s="1088"/>
      <c r="AP131" s="1217"/>
      <c r="AQ131" s="1218"/>
      <c r="AR131" s="1218"/>
      <c r="AS131" s="1218"/>
      <c r="AT131" s="1219"/>
      <c r="AU131" s="286"/>
      <c r="AV131" s="286"/>
      <c r="AW131" s="286"/>
      <c r="AX131" s="1189" t="s">
        <v>510</v>
      </c>
      <c r="AY131" s="1140"/>
      <c r="AZ131" s="1140"/>
      <c r="BA131" s="1140"/>
      <c r="BB131" s="1140"/>
      <c r="BC131" s="1140"/>
      <c r="BD131" s="1140"/>
      <c r="BE131" s="1141"/>
      <c r="BF131" s="1190">
        <v>121</v>
      </c>
      <c r="BG131" s="1191"/>
      <c r="BH131" s="1191"/>
      <c r="BI131" s="1191"/>
      <c r="BJ131" s="1191"/>
      <c r="BK131" s="1191"/>
      <c r="BL131" s="1192"/>
      <c r="BM131" s="1190">
        <v>350</v>
      </c>
      <c r="BN131" s="1191"/>
      <c r="BO131" s="1191"/>
      <c r="BP131" s="1191"/>
      <c r="BQ131" s="1191"/>
      <c r="BR131" s="1191"/>
      <c r="BS131" s="1192"/>
      <c r="BT131" s="1193"/>
      <c r="BU131" s="1194"/>
      <c r="BV131" s="1194"/>
      <c r="BW131" s="1194"/>
      <c r="BX131" s="1194"/>
      <c r="BY131" s="1194"/>
      <c r="BZ131" s="119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6" t="s">
        <v>511</v>
      </c>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200" t="s">
        <v>512</v>
      </c>
      <c r="W132" s="1200"/>
      <c r="X132" s="1200"/>
      <c r="Y132" s="1200"/>
      <c r="Z132" s="1201"/>
      <c r="AA132" s="1202">
        <v>13.09806672</v>
      </c>
      <c r="AB132" s="1203"/>
      <c r="AC132" s="1203"/>
      <c r="AD132" s="1203"/>
      <c r="AE132" s="1204"/>
      <c r="AF132" s="1205">
        <v>12.18050465</v>
      </c>
      <c r="AG132" s="1203"/>
      <c r="AH132" s="1203"/>
      <c r="AI132" s="1203"/>
      <c r="AJ132" s="1204"/>
      <c r="AK132" s="1205">
        <v>11.840955620000001</v>
      </c>
      <c r="AL132" s="1203"/>
      <c r="AM132" s="1203"/>
      <c r="AN132" s="1203"/>
      <c r="AO132" s="1204"/>
      <c r="AP132" s="1102"/>
      <c r="AQ132" s="1103"/>
      <c r="AR132" s="1103"/>
      <c r="AS132" s="1103"/>
      <c r="AT132" s="120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8"/>
      <c r="B133" s="1199"/>
      <c r="C133" s="1199"/>
      <c r="D133" s="1199"/>
      <c r="E133" s="1199"/>
      <c r="F133" s="1199"/>
      <c r="G133" s="1199"/>
      <c r="H133" s="1199"/>
      <c r="I133" s="1199"/>
      <c r="J133" s="1199"/>
      <c r="K133" s="1199"/>
      <c r="L133" s="1199"/>
      <c r="M133" s="1199"/>
      <c r="N133" s="1199"/>
      <c r="O133" s="1199"/>
      <c r="P133" s="1199"/>
      <c r="Q133" s="1199"/>
      <c r="R133" s="1199"/>
      <c r="S133" s="1199"/>
      <c r="T133" s="1199"/>
      <c r="U133" s="1199"/>
      <c r="V133" s="1183" t="s">
        <v>513</v>
      </c>
      <c r="W133" s="1183"/>
      <c r="X133" s="1183"/>
      <c r="Y133" s="1183"/>
      <c r="Z133" s="1184"/>
      <c r="AA133" s="1185">
        <v>12.4</v>
      </c>
      <c r="AB133" s="1186"/>
      <c r="AC133" s="1186"/>
      <c r="AD133" s="1186"/>
      <c r="AE133" s="1187"/>
      <c r="AF133" s="1185">
        <v>12.4</v>
      </c>
      <c r="AG133" s="1186"/>
      <c r="AH133" s="1186"/>
      <c r="AI133" s="1186"/>
      <c r="AJ133" s="1187"/>
      <c r="AK133" s="1185">
        <v>12.3</v>
      </c>
      <c r="AL133" s="1186"/>
      <c r="AM133" s="1186"/>
      <c r="AN133" s="1186"/>
      <c r="AO133" s="1187"/>
      <c r="AP133" s="1132"/>
      <c r="AQ133" s="1133"/>
      <c r="AR133" s="1133"/>
      <c r="AS133" s="1133"/>
      <c r="AT133" s="1188"/>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kSnhW46lf3DCMO5qVtE1H1DmG01Tt6fxU3HgJiX4ptLLommBu8fWMGatW44ZdsYiJgTF4AcyPJIGU2JoVrxFg==" saltValue="pEfF6P9f5GTpSb+WgpbY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mxZtoKPeOlHlVPkzXj5xU4bGqoC+8XWvjFHtKvab2ppD7Ukd/1SvPhyWXBEDA3Z/f72XOjOB4vLH7CT15l6Hg==" saltValue="vELk7J3aYtq/T5RX+0/J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2vAxd7Bv3awv6BLNyt5NWa5WBmNtblrHTrihSpbaoRnDt7b15uVv3Q7NpXF2ZCmXBem8UMqUeyh4Hn9JOaP0A==" saltValue="9MDuNw4Ui4S1wtdH7uW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0"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1"/>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2" t="s">
        <v>522</v>
      </c>
      <c r="AL9" s="1223"/>
      <c r="AM9" s="1223"/>
      <c r="AN9" s="1224"/>
      <c r="AO9" s="314">
        <v>3826519</v>
      </c>
      <c r="AP9" s="314">
        <v>64845</v>
      </c>
      <c r="AQ9" s="315">
        <v>70597</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2" t="s">
        <v>523</v>
      </c>
      <c r="AL10" s="1223"/>
      <c r="AM10" s="1223"/>
      <c r="AN10" s="1224"/>
      <c r="AO10" s="317">
        <v>49455</v>
      </c>
      <c r="AP10" s="317">
        <v>838</v>
      </c>
      <c r="AQ10" s="318">
        <v>6273</v>
      </c>
      <c r="AR10" s="319">
        <v>-86.6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2" t="s">
        <v>524</v>
      </c>
      <c r="AL11" s="1223"/>
      <c r="AM11" s="1223"/>
      <c r="AN11" s="1224"/>
      <c r="AO11" s="317">
        <v>278747</v>
      </c>
      <c r="AP11" s="317">
        <v>4724</v>
      </c>
      <c r="AQ11" s="318">
        <v>1314</v>
      </c>
      <c r="AR11" s="319">
        <v>259.5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2" t="s">
        <v>525</v>
      </c>
      <c r="AL12" s="1223"/>
      <c r="AM12" s="1223"/>
      <c r="AN12" s="1224"/>
      <c r="AO12" s="317" t="s">
        <v>526</v>
      </c>
      <c r="AP12" s="317" t="s">
        <v>526</v>
      </c>
      <c r="AQ12" s="318">
        <v>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2" t="s">
        <v>527</v>
      </c>
      <c r="AL13" s="1223"/>
      <c r="AM13" s="1223"/>
      <c r="AN13" s="1224"/>
      <c r="AO13" s="317">
        <v>139958</v>
      </c>
      <c r="AP13" s="317">
        <v>2372</v>
      </c>
      <c r="AQ13" s="318">
        <v>2424</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2" t="s">
        <v>528</v>
      </c>
      <c r="AL14" s="1223"/>
      <c r="AM14" s="1223"/>
      <c r="AN14" s="1224"/>
      <c r="AO14" s="317">
        <v>59061</v>
      </c>
      <c r="AP14" s="317">
        <v>1001</v>
      </c>
      <c r="AQ14" s="318">
        <v>1774</v>
      </c>
      <c r="AR14" s="319">
        <v>-43.6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529</v>
      </c>
      <c r="AL15" s="1229"/>
      <c r="AM15" s="1229"/>
      <c r="AN15" s="1230"/>
      <c r="AO15" s="317">
        <v>-200524</v>
      </c>
      <c r="AP15" s="317">
        <v>-3398</v>
      </c>
      <c r="AQ15" s="318">
        <v>-4858</v>
      </c>
      <c r="AR15" s="319">
        <v>-30.1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189</v>
      </c>
      <c r="AL16" s="1229"/>
      <c r="AM16" s="1229"/>
      <c r="AN16" s="1230"/>
      <c r="AO16" s="317">
        <v>4153216</v>
      </c>
      <c r="AP16" s="317">
        <v>70382</v>
      </c>
      <c r="AQ16" s="318">
        <v>77526</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534</v>
      </c>
      <c r="AL21" s="1232"/>
      <c r="AM21" s="1232"/>
      <c r="AN21" s="1233"/>
      <c r="AO21" s="330">
        <v>7.63</v>
      </c>
      <c r="AP21" s="331">
        <v>7.31</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535</v>
      </c>
      <c r="AL22" s="1232"/>
      <c r="AM22" s="1232"/>
      <c r="AN22" s="1233"/>
      <c r="AO22" s="335">
        <v>97.1</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0"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1"/>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5" t="s">
        <v>539</v>
      </c>
      <c r="AL32" s="1226"/>
      <c r="AM32" s="1226"/>
      <c r="AN32" s="1227"/>
      <c r="AO32" s="345">
        <v>2069841</v>
      </c>
      <c r="AP32" s="345">
        <v>35076</v>
      </c>
      <c r="AQ32" s="346">
        <v>38968</v>
      </c>
      <c r="AR32" s="347">
        <v>-10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5" t="s">
        <v>540</v>
      </c>
      <c r="AL33" s="1226"/>
      <c r="AM33" s="1226"/>
      <c r="AN33" s="1227"/>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5" t="s">
        <v>541</v>
      </c>
      <c r="AL34" s="1226"/>
      <c r="AM34" s="1226"/>
      <c r="AN34" s="1227"/>
      <c r="AO34" s="345" t="s">
        <v>526</v>
      </c>
      <c r="AP34" s="345" t="s">
        <v>526</v>
      </c>
      <c r="AQ34" s="346">
        <v>58</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5" t="s">
        <v>542</v>
      </c>
      <c r="AL35" s="1226"/>
      <c r="AM35" s="1226"/>
      <c r="AN35" s="1227"/>
      <c r="AO35" s="345">
        <v>1092238</v>
      </c>
      <c r="AP35" s="345">
        <v>18509</v>
      </c>
      <c r="AQ35" s="346">
        <v>12321</v>
      </c>
      <c r="AR35" s="347">
        <v>50.2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5" t="s">
        <v>543</v>
      </c>
      <c r="AL36" s="1226"/>
      <c r="AM36" s="1226"/>
      <c r="AN36" s="1227"/>
      <c r="AO36" s="345">
        <v>15201</v>
      </c>
      <c r="AP36" s="345">
        <v>258</v>
      </c>
      <c r="AQ36" s="346">
        <v>1771</v>
      </c>
      <c r="AR36" s="347">
        <v>-85.4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5" t="s">
        <v>544</v>
      </c>
      <c r="AL37" s="1226"/>
      <c r="AM37" s="1226"/>
      <c r="AN37" s="1227"/>
      <c r="AO37" s="345">
        <v>630249</v>
      </c>
      <c r="AP37" s="345">
        <v>10680</v>
      </c>
      <c r="AQ37" s="346">
        <v>588</v>
      </c>
      <c r="AR37" s="347">
        <v>1716.3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4" t="s">
        <v>545</v>
      </c>
      <c r="AL38" s="1235"/>
      <c r="AM38" s="1235"/>
      <c r="AN38" s="1236"/>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4" t="s">
        <v>546</v>
      </c>
      <c r="AL39" s="1235"/>
      <c r="AM39" s="1235"/>
      <c r="AN39" s="1236"/>
      <c r="AO39" s="345">
        <v>-675202</v>
      </c>
      <c r="AP39" s="345">
        <v>-11442</v>
      </c>
      <c r="AQ39" s="346">
        <v>-5205</v>
      </c>
      <c r="AR39" s="347">
        <v>119.8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5" t="s">
        <v>547</v>
      </c>
      <c r="AL40" s="1226"/>
      <c r="AM40" s="1226"/>
      <c r="AN40" s="1227"/>
      <c r="AO40" s="345">
        <v>-1623832</v>
      </c>
      <c r="AP40" s="345">
        <v>-27518</v>
      </c>
      <c r="AQ40" s="346">
        <v>-35431</v>
      </c>
      <c r="AR40" s="347">
        <v>-22.3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7" t="s">
        <v>302</v>
      </c>
      <c r="AL41" s="1238"/>
      <c r="AM41" s="1238"/>
      <c r="AN41" s="1239"/>
      <c r="AO41" s="345">
        <v>1508495</v>
      </c>
      <c r="AP41" s="345">
        <v>25563</v>
      </c>
      <c r="AQ41" s="346">
        <v>13072</v>
      </c>
      <c r="AR41" s="347">
        <v>95.6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0" t="s">
        <v>517</v>
      </c>
      <c r="AN49" s="1242" t="s">
        <v>551</v>
      </c>
      <c r="AO49" s="1243"/>
      <c r="AP49" s="1243"/>
      <c r="AQ49" s="1243"/>
      <c r="AR49" s="124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1"/>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2756491</v>
      </c>
      <c r="AN51" s="367">
        <v>47121</v>
      </c>
      <c r="AO51" s="368">
        <v>0.4</v>
      </c>
      <c r="AP51" s="369">
        <v>57295</v>
      </c>
      <c r="AQ51" s="370">
        <v>5.7</v>
      </c>
      <c r="AR51" s="371">
        <v>-5.3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2216316</v>
      </c>
      <c r="AN52" s="375">
        <v>37887</v>
      </c>
      <c r="AO52" s="376">
        <v>8.1999999999999993</v>
      </c>
      <c r="AP52" s="377">
        <v>32771</v>
      </c>
      <c r="AQ52" s="378">
        <v>10.4</v>
      </c>
      <c r="AR52" s="379">
        <v>-2.2000000000000002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3496715</v>
      </c>
      <c r="AN53" s="367">
        <v>59324</v>
      </c>
      <c r="AO53" s="368">
        <v>25.9</v>
      </c>
      <c r="AP53" s="369">
        <v>54110</v>
      </c>
      <c r="AQ53" s="370">
        <v>-5.6</v>
      </c>
      <c r="AR53" s="371">
        <v>31.5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2041205</v>
      </c>
      <c r="AN54" s="375">
        <v>34630</v>
      </c>
      <c r="AO54" s="376">
        <v>-8.6</v>
      </c>
      <c r="AP54" s="377">
        <v>30620</v>
      </c>
      <c r="AQ54" s="378">
        <v>-6.6</v>
      </c>
      <c r="AR54" s="379">
        <v>-2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3069343</v>
      </c>
      <c r="AN55" s="367">
        <v>51990</v>
      </c>
      <c r="AO55" s="368">
        <v>-12.4</v>
      </c>
      <c r="AP55" s="369">
        <v>54684</v>
      </c>
      <c r="AQ55" s="370">
        <v>1.1000000000000001</v>
      </c>
      <c r="AR55" s="371">
        <v>-13.5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1914776</v>
      </c>
      <c r="AN56" s="375">
        <v>32433</v>
      </c>
      <c r="AO56" s="376">
        <v>-6.3</v>
      </c>
      <c r="AP56" s="377">
        <v>32829</v>
      </c>
      <c r="AQ56" s="378">
        <v>7.2</v>
      </c>
      <c r="AR56" s="379">
        <v>-13.5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3800603</v>
      </c>
      <c r="AN57" s="367">
        <v>64077</v>
      </c>
      <c r="AO57" s="368">
        <v>23.2</v>
      </c>
      <c r="AP57" s="369">
        <v>62383</v>
      </c>
      <c r="AQ57" s="370">
        <v>14.1</v>
      </c>
      <c r="AR57" s="371">
        <v>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2376224</v>
      </c>
      <c r="AN58" s="375">
        <v>40062</v>
      </c>
      <c r="AO58" s="376">
        <v>23.5</v>
      </c>
      <c r="AP58" s="377">
        <v>35325</v>
      </c>
      <c r="AQ58" s="378">
        <v>7.6</v>
      </c>
      <c r="AR58" s="379">
        <v>15.9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9181440</v>
      </c>
      <c r="AN59" s="367">
        <v>155591</v>
      </c>
      <c r="AO59" s="368">
        <v>142.80000000000001</v>
      </c>
      <c r="AP59" s="369">
        <v>63812</v>
      </c>
      <c r="AQ59" s="370">
        <v>2.2999999999999998</v>
      </c>
      <c r="AR59" s="371">
        <v>140.5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8202560</v>
      </c>
      <c r="AN60" s="375">
        <v>139003</v>
      </c>
      <c r="AO60" s="376">
        <v>247</v>
      </c>
      <c r="AP60" s="377">
        <v>33848</v>
      </c>
      <c r="AQ60" s="378">
        <v>-4.2</v>
      </c>
      <c r="AR60" s="379">
        <v>251.2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4460918</v>
      </c>
      <c r="AN61" s="382">
        <v>75621</v>
      </c>
      <c r="AO61" s="383">
        <v>36</v>
      </c>
      <c r="AP61" s="384">
        <v>58457</v>
      </c>
      <c r="AQ61" s="385">
        <v>3.5</v>
      </c>
      <c r="AR61" s="371">
        <v>32.5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3350216</v>
      </c>
      <c r="AN62" s="375">
        <v>56803</v>
      </c>
      <c r="AO62" s="376">
        <v>52.8</v>
      </c>
      <c r="AP62" s="377">
        <v>33079</v>
      </c>
      <c r="AQ62" s="378">
        <v>2.9</v>
      </c>
      <c r="AR62" s="379">
        <v>49.9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YHDJtr1ZTTdW1xFgOGjRqqxpU4d/aNfb5TKVX8z0ac3sD4nXEtdcU+QxnvH7Pvjt7Uf65jYbiISvhP/HK0Sjw==" saltValue="Majj72zxoKTtU4gV1k3Sw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TXZr5VLYQ4z1UL3wTG49M5wZnmEgXryI0jM1GyKHSp9fAgYRbiOO1ZKD3YAgNqY+bHtjmbRHHDlpn8BeICv8/w==" saltValue="PUVMpbfFYEZdBtIZ0oW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hEjfixsBT0h+YgJ93wGXJ23uEIdtNWnou8b4ecbTV76W8m61u/jqf1WN2b6NhSIFug3Gqq+dVi7s+oXT9GrDNg==" saltValue="ir4Fx6curooFAFoAIM9t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5" t="s">
        <v>3</v>
      </c>
      <c r="D47" s="1245"/>
      <c r="E47" s="1246"/>
      <c r="F47" s="11">
        <v>15.05</v>
      </c>
      <c r="G47" s="12">
        <v>16.34</v>
      </c>
      <c r="H47" s="12">
        <v>11.62</v>
      </c>
      <c r="I47" s="12">
        <v>15.12</v>
      </c>
      <c r="J47" s="13">
        <v>15.66</v>
      </c>
    </row>
    <row r="48" spans="2:10" ht="57.75" customHeight="1" x14ac:dyDescent="0.15">
      <c r="B48" s="14"/>
      <c r="C48" s="1247" t="s">
        <v>4</v>
      </c>
      <c r="D48" s="1247"/>
      <c r="E48" s="1248"/>
      <c r="F48" s="15">
        <v>5.83</v>
      </c>
      <c r="G48" s="16">
        <v>6.38</v>
      </c>
      <c r="H48" s="16">
        <v>6.96</v>
      </c>
      <c r="I48" s="16">
        <v>7.01</v>
      </c>
      <c r="J48" s="17">
        <v>8.64</v>
      </c>
    </row>
    <row r="49" spans="2:10" ht="57.75" customHeight="1" thickBot="1" x14ac:dyDescent="0.2">
      <c r="B49" s="18"/>
      <c r="C49" s="1249" t="s">
        <v>5</v>
      </c>
      <c r="D49" s="1249"/>
      <c r="E49" s="1250"/>
      <c r="F49" s="19">
        <v>0.32</v>
      </c>
      <c r="G49" s="20" t="s">
        <v>572</v>
      </c>
      <c r="H49" s="20" t="s">
        <v>573</v>
      </c>
      <c r="I49" s="20">
        <v>0.14000000000000001</v>
      </c>
      <c r="J49" s="21" t="s">
        <v>574</v>
      </c>
    </row>
    <row r="50" spans="2:10" ht="13.5" customHeight="1" x14ac:dyDescent="0.15"/>
  </sheetData>
  <sheetProtection algorithmName="SHA-512" hashValue="FtZjW0R9EC3d1JDpzsgwjoRt3nPy50h9aCubDUKOaOrvKI2ldZ5NrTfdFmSuKcCiG/ppRGb1dNvAQphLZYWsfA==" saltValue="7QOD52+gJvcnFWGrXoXc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7" t="s">
        <v>575</v>
      </c>
      <c r="D34" s="1257"/>
      <c r="E34" s="1258"/>
      <c r="F34" s="32">
        <v>12.2</v>
      </c>
      <c r="G34" s="33">
        <v>25.81</v>
      </c>
      <c r="H34" s="33">
        <v>40.07</v>
      </c>
      <c r="I34" s="33">
        <v>59.82</v>
      </c>
      <c r="J34" s="34">
        <v>71.3</v>
      </c>
      <c r="K34" s="22"/>
      <c r="L34" s="22"/>
      <c r="M34" s="22"/>
      <c r="N34" s="22"/>
      <c r="O34" s="22"/>
      <c r="P34" s="22"/>
    </row>
    <row r="35" spans="1:16" ht="39" customHeight="1" x14ac:dyDescent="0.15">
      <c r="A35" s="22"/>
      <c r="B35" s="35"/>
      <c r="C35" s="1251" t="s">
        <v>576</v>
      </c>
      <c r="D35" s="1252"/>
      <c r="E35" s="1253"/>
      <c r="F35" s="36">
        <v>5.82</v>
      </c>
      <c r="G35" s="37">
        <v>6.29</v>
      </c>
      <c r="H35" s="37">
        <v>6.86</v>
      </c>
      <c r="I35" s="37">
        <v>6.96</v>
      </c>
      <c r="J35" s="38">
        <v>8.6199999999999992</v>
      </c>
      <c r="K35" s="22"/>
      <c r="L35" s="22"/>
      <c r="M35" s="22"/>
      <c r="N35" s="22"/>
      <c r="O35" s="22"/>
      <c r="P35" s="22"/>
    </row>
    <row r="36" spans="1:16" ht="39" customHeight="1" x14ac:dyDescent="0.15">
      <c r="A36" s="22"/>
      <c r="B36" s="35"/>
      <c r="C36" s="1251" t="s">
        <v>577</v>
      </c>
      <c r="D36" s="1252"/>
      <c r="E36" s="1253"/>
      <c r="F36" s="36">
        <v>8.8000000000000007</v>
      </c>
      <c r="G36" s="37">
        <v>9.74</v>
      </c>
      <c r="H36" s="37">
        <v>10.8</v>
      </c>
      <c r="I36" s="37">
        <v>10.63</v>
      </c>
      <c r="J36" s="38">
        <v>8.1199999999999992</v>
      </c>
      <c r="K36" s="22"/>
      <c r="L36" s="22"/>
      <c r="M36" s="22"/>
      <c r="N36" s="22"/>
      <c r="O36" s="22"/>
      <c r="P36" s="22"/>
    </row>
    <row r="37" spans="1:16" ht="39" customHeight="1" x14ac:dyDescent="0.15">
      <c r="A37" s="22"/>
      <c r="B37" s="35"/>
      <c r="C37" s="1251" t="s">
        <v>578</v>
      </c>
      <c r="D37" s="1252"/>
      <c r="E37" s="1253"/>
      <c r="F37" s="36">
        <v>11.66</v>
      </c>
      <c r="G37" s="37">
        <v>10.33</v>
      </c>
      <c r="H37" s="37">
        <v>8.86</v>
      </c>
      <c r="I37" s="37">
        <v>5.56</v>
      </c>
      <c r="J37" s="38">
        <v>5.09</v>
      </c>
      <c r="K37" s="22"/>
      <c r="L37" s="22"/>
      <c r="M37" s="22"/>
      <c r="N37" s="22"/>
      <c r="O37" s="22"/>
      <c r="P37" s="22"/>
    </row>
    <row r="38" spans="1:16" ht="39" customHeight="1" x14ac:dyDescent="0.15">
      <c r="A38" s="22"/>
      <c r="B38" s="35"/>
      <c r="C38" s="1251" t="s">
        <v>579</v>
      </c>
      <c r="D38" s="1252"/>
      <c r="E38" s="1253"/>
      <c r="F38" s="36" t="s">
        <v>526</v>
      </c>
      <c r="G38" s="37" t="s">
        <v>526</v>
      </c>
      <c r="H38" s="37" t="s">
        <v>526</v>
      </c>
      <c r="I38" s="37" t="s">
        <v>526</v>
      </c>
      <c r="J38" s="38">
        <v>1.56</v>
      </c>
      <c r="K38" s="22"/>
      <c r="L38" s="22"/>
      <c r="M38" s="22"/>
      <c r="N38" s="22"/>
      <c r="O38" s="22"/>
      <c r="P38" s="22"/>
    </row>
    <row r="39" spans="1:16" ht="39" customHeight="1" x14ac:dyDescent="0.15">
      <c r="A39" s="22"/>
      <c r="B39" s="35"/>
      <c r="C39" s="1251" t="s">
        <v>580</v>
      </c>
      <c r="D39" s="1252"/>
      <c r="E39" s="1253"/>
      <c r="F39" s="36">
        <v>0.98</v>
      </c>
      <c r="G39" s="37">
        <v>0.7</v>
      </c>
      <c r="H39" s="37">
        <v>1.08</v>
      </c>
      <c r="I39" s="37">
        <v>0.56999999999999995</v>
      </c>
      <c r="J39" s="38">
        <v>0.79</v>
      </c>
      <c r="K39" s="22"/>
      <c r="L39" s="22"/>
      <c r="M39" s="22"/>
      <c r="N39" s="22"/>
      <c r="O39" s="22"/>
      <c r="P39" s="22"/>
    </row>
    <row r="40" spans="1:16" ht="39" customHeight="1" x14ac:dyDescent="0.15">
      <c r="A40" s="22"/>
      <c r="B40" s="35"/>
      <c r="C40" s="1251" t="s">
        <v>581</v>
      </c>
      <c r="D40" s="1252"/>
      <c r="E40" s="1253"/>
      <c r="F40" s="36">
        <v>3.01</v>
      </c>
      <c r="G40" s="37">
        <v>3.1</v>
      </c>
      <c r="H40" s="37">
        <v>0.91</v>
      </c>
      <c r="I40" s="37">
        <v>0.41</v>
      </c>
      <c r="J40" s="38">
        <v>0.52</v>
      </c>
      <c r="K40" s="22"/>
      <c r="L40" s="22"/>
      <c r="M40" s="22"/>
      <c r="N40" s="22"/>
      <c r="O40" s="22"/>
      <c r="P40" s="22"/>
    </row>
    <row r="41" spans="1:16" ht="39" customHeight="1" x14ac:dyDescent="0.15">
      <c r="A41" s="22"/>
      <c r="B41" s="35"/>
      <c r="C41" s="1251" t="s">
        <v>582</v>
      </c>
      <c r="D41" s="1252"/>
      <c r="E41" s="1253"/>
      <c r="F41" s="36">
        <v>0</v>
      </c>
      <c r="G41" s="37">
        <v>7.0000000000000007E-2</v>
      </c>
      <c r="H41" s="37">
        <v>0.09</v>
      </c>
      <c r="I41" s="37">
        <v>0.05</v>
      </c>
      <c r="J41" s="38">
        <v>0.01</v>
      </c>
      <c r="K41" s="22"/>
      <c r="L41" s="22"/>
      <c r="M41" s="22"/>
      <c r="N41" s="22"/>
      <c r="O41" s="22"/>
      <c r="P41" s="22"/>
    </row>
    <row r="42" spans="1:16" ht="39" customHeight="1" x14ac:dyDescent="0.15">
      <c r="A42" s="22"/>
      <c r="B42" s="39"/>
      <c r="C42" s="1251" t="s">
        <v>583</v>
      </c>
      <c r="D42" s="1252"/>
      <c r="E42" s="1253"/>
      <c r="F42" s="36" t="s">
        <v>526</v>
      </c>
      <c r="G42" s="37" t="s">
        <v>526</v>
      </c>
      <c r="H42" s="37" t="s">
        <v>526</v>
      </c>
      <c r="I42" s="37" t="s">
        <v>526</v>
      </c>
      <c r="J42" s="38" t="s">
        <v>526</v>
      </c>
      <c r="K42" s="22"/>
      <c r="L42" s="22"/>
      <c r="M42" s="22"/>
      <c r="N42" s="22"/>
      <c r="O42" s="22"/>
      <c r="P42" s="22"/>
    </row>
    <row r="43" spans="1:16" ht="39" customHeight="1" thickBot="1" x14ac:dyDescent="0.2">
      <c r="A43" s="22"/>
      <c r="B43" s="40"/>
      <c r="C43" s="1254" t="s">
        <v>584</v>
      </c>
      <c r="D43" s="1255"/>
      <c r="E43" s="1256"/>
      <c r="F43" s="41">
        <v>1.6</v>
      </c>
      <c r="G43" s="42">
        <v>0.94</v>
      </c>
      <c r="H43" s="42">
        <v>0.49</v>
      </c>
      <c r="I43" s="42">
        <v>8.4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iIgOD8gDEEfF39/dmQ+1EaPjDrEM12rGS+xj/fiuXm6ZVMkiFkzudBwXcuhrsqi2rfaDiXzBkXoVxle2ObaXA==" saltValue="zFEKRbXKi5mDFr46JkxV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9" t="s">
        <v>11</v>
      </c>
      <c r="C45" s="1260"/>
      <c r="D45" s="58"/>
      <c r="E45" s="1265" t="s">
        <v>12</v>
      </c>
      <c r="F45" s="1265"/>
      <c r="G45" s="1265"/>
      <c r="H45" s="1265"/>
      <c r="I45" s="1265"/>
      <c r="J45" s="1266"/>
      <c r="K45" s="59">
        <v>2092</v>
      </c>
      <c r="L45" s="60">
        <v>2142</v>
      </c>
      <c r="M45" s="60">
        <v>2109</v>
      </c>
      <c r="N45" s="60">
        <v>2085</v>
      </c>
      <c r="O45" s="61">
        <v>2070</v>
      </c>
      <c r="P45" s="48"/>
      <c r="Q45" s="48"/>
      <c r="R45" s="48"/>
      <c r="S45" s="48"/>
      <c r="T45" s="48"/>
      <c r="U45" s="48"/>
    </row>
    <row r="46" spans="1:21" ht="30.75" customHeight="1" x14ac:dyDescent="0.15">
      <c r="A46" s="48"/>
      <c r="B46" s="1261"/>
      <c r="C46" s="1262"/>
      <c r="D46" s="62"/>
      <c r="E46" s="1267" t="s">
        <v>13</v>
      </c>
      <c r="F46" s="1267"/>
      <c r="G46" s="1267"/>
      <c r="H46" s="1267"/>
      <c r="I46" s="1267"/>
      <c r="J46" s="1268"/>
      <c r="K46" s="63" t="s">
        <v>526</v>
      </c>
      <c r="L46" s="64" t="s">
        <v>526</v>
      </c>
      <c r="M46" s="64" t="s">
        <v>526</v>
      </c>
      <c r="N46" s="64" t="s">
        <v>526</v>
      </c>
      <c r="O46" s="65" t="s">
        <v>526</v>
      </c>
      <c r="P46" s="48"/>
      <c r="Q46" s="48"/>
      <c r="R46" s="48"/>
      <c r="S46" s="48"/>
      <c r="T46" s="48"/>
      <c r="U46" s="48"/>
    </row>
    <row r="47" spans="1:21" ht="30.75" customHeight="1" x14ac:dyDescent="0.15">
      <c r="A47" s="48"/>
      <c r="B47" s="1261"/>
      <c r="C47" s="1262"/>
      <c r="D47" s="62"/>
      <c r="E47" s="1267" t="s">
        <v>14</v>
      </c>
      <c r="F47" s="1267"/>
      <c r="G47" s="1267"/>
      <c r="H47" s="1267"/>
      <c r="I47" s="1267"/>
      <c r="J47" s="1268"/>
      <c r="K47" s="63" t="s">
        <v>526</v>
      </c>
      <c r="L47" s="64" t="s">
        <v>526</v>
      </c>
      <c r="M47" s="64" t="s">
        <v>526</v>
      </c>
      <c r="N47" s="64" t="s">
        <v>526</v>
      </c>
      <c r="O47" s="65" t="s">
        <v>526</v>
      </c>
      <c r="P47" s="48"/>
      <c r="Q47" s="48"/>
      <c r="R47" s="48"/>
      <c r="S47" s="48"/>
      <c r="T47" s="48"/>
      <c r="U47" s="48"/>
    </row>
    <row r="48" spans="1:21" ht="30.75" customHeight="1" x14ac:dyDescent="0.15">
      <c r="A48" s="48"/>
      <c r="B48" s="1261"/>
      <c r="C48" s="1262"/>
      <c r="D48" s="62"/>
      <c r="E48" s="1267" t="s">
        <v>15</v>
      </c>
      <c r="F48" s="1267"/>
      <c r="G48" s="1267"/>
      <c r="H48" s="1267"/>
      <c r="I48" s="1267"/>
      <c r="J48" s="1268"/>
      <c r="K48" s="63">
        <v>1356</v>
      </c>
      <c r="L48" s="64">
        <v>1494</v>
      </c>
      <c r="M48" s="64">
        <v>1570</v>
      </c>
      <c r="N48" s="64">
        <v>1525</v>
      </c>
      <c r="O48" s="65">
        <v>1092</v>
      </c>
      <c r="P48" s="48"/>
      <c r="Q48" s="48"/>
      <c r="R48" s="48"/>
      <c r="S48" s="48"/>
      <c r="T48" s="48"/>
      <c r="U48" s="48"/>
    </row>
    <row r="49" spans="1:21" ht="30.75" customHeight="1" x14ac:dyDescent="0.15">
      <c r="A49" s="48"/>
      <c r="B49" s="1261"/>
      <c r="C49" s="1262"/>
      <c r="D49" s="62"/>
      <c r="E49" s="1267" t="s">
        <v>16</v>
      </c>
      <c r="F49" s="1267"/>
      <c r="G49" s="1267"/>
      <c r="H49" s="1267"/>
      <c r="I49" s="1267"/>
      <c r="J49" s="1268"/>
      <c r="K49" s="63" t="s">
        <v>526</v>
      </c>
      <c r="L49" s="64">
        <v>0</v>
      </c>
      <c r="M49" s="64">
        <v>7</v>
      </c>
      <c r="N49" s="64">
        <v>6</v>
      </c>
      <c r="O49" s="65">
        <v>15</v>
      </c>
      <c r="P49" s="48"/>
      <c r="Q49" s="48"/>
      <c r="R49" s="48"/>
      <c r="S49" s="48"/>
      <c r="T49" s="48"/>
      <c r="U49" s="48"/>
    </row>
    <row r="50" spans="1:21" ht="30.75" customHeight="1" x14ac:dyDescent="0.15">
      <c r="A50" s="48"/>
      <c r="B50" s="1261"/>
      <c r="C50" s="1262"/>
      <c r="D50" s="62"/>
      <c r="E50" s="1267" t="s">
        <v>17</v>
      </c>
      <c r="F50" s="1267"/>
      <c r="G50" s="1267"/>
      <c r="H50" s="1267"/>
      <c r="I50" s="1267"/>
      <c r="J50" s="1268"/>
      <c r="K50" s="63">
        <v>611</v>
      </c>
      <c r="L50" s="64">
        <v>586</v>
      </c>
      <c r="M50" s="64">
        <v>559</v>
      </c>
      <c r="N50" s="64">
        <v>538</v>
      </c>
      <c r="O50" s="65">
        <v>630</v>
      </c>
      <c r="P50" s="48"/>
      <c r="Q50" s="48"/>
      <c r="R50" s="48"/>
      <c r="S50" s="48"/>
      <c r="T50" s="48"/>
      <c r="U50" s="48"/>
    </row>
    <row r="51" spans="1:21" ht="30.75" customHeight="1" x14ac:dyDescent="0.15">
      <c r="A51" s="48"/>
      <c r="B51" s="1263"/>
      <c r="C51" s="1264"/>
      <c r="D51" s="66"/>
      <c r="E51" s="1267" t="s">
        <v>18</v>
      </c>
      <c r="F51" s="1267"/>
      <c r="G51" s="1267"/>
      <c r="H51" s="1267"/>
      <c r="I51" s="1267"/>
      <c r="J51" s="1268"/>
      <c r="K51" s="63" t="s">
        <v>526</v>
      </c>
      <c r="L51" s="64" t="s">
        <v>526</v>
      </c>
      <c r="M51" s="64" t="s">
        <v>526</v>
      </c>
      <c r="N51" s="64" t="s">
        <v>526</v>
      </c>
      <c r="O51" s="65" t="s">
        <v>526</v>
      </c>
      <c r="P51" s="48"/>
      <c r="Q51" s="48"/>
      <c r="R51" s="48"/>
      <c r="S51" s="48"/>
      <c r="T51" s="48"/>
      <c r="U51" s="48"/>
    </row>
    <row r="52" spans="1:21" ht="30.75" customHeight="1" x14ac:dyDescent="0.15">
      <c r="A52" s="48"/>
      <c r="B52" s="1269" t="s">
        <v>19</v>
      </c>
      <c r="C52" s="1270"/>
      <c r="D52" s="66"/>
      <c r="E52" s="1267" t="s">
        <v>20</v>
      </c>
      <c r="F52" s="1267"/>
      <c r="G52" s="1267"/>
      <c r="H52" s="1267"/>
      <c r="I52" s="1267"/>
      <c r="J52" s="1268"/>
      <c r="K52" s="63">
        <v>2654</v>
      </c>
      <c r="L52" s="64">
        <v>2809</v>
      </c>
      <c r="M52" s="64">
        <v>2707</v>
      </c>
      <c r="N52" s="64">
        <v>2696</v>
      </c>
      <c r="O52" s="65">
        <v>2299</v>
      </c>
      <c r="P52" s="48"/>
      <c r="Q52" s="48"/>
      <c r="R52" s="48"/>
      <c r="S52" s="48"/>
      <c r="T52" s="48"/>
      <c r="U52" s="48"/>
    </row>
    <row r="53" spans="1:21" ht="30.75" customHeight="1" thickBot="1" x14ac:dyDescent="0.2">
      <c r="A53" s="48"/>
      <c r="B53" s="1271" t="s">
        <v>21</v>
      </c>
      <c r="C53" s="1272"/>
      <c r="D53" s="67"/>
      <c r="E53" s="1273" t="s">
        <v>22</v>
      </c>
      <c r="F53" s="1273"/>
      <c r="G53" s="1273"/>
      <c r="H53" s="1273"/>
      <c r="I53" s="1273"/>
      <c r="J53" s="1274"/>
      <c r="K53" s="68">
        <v>1405</v>
      </c>
      <c r="L53" s="69">
        <v>1413</v>
      </c>
      <c r="M53" s="69">
        <v>1538</v>
      </c>
      <c r="N53" s="69">
        <v>1458</v>
      </c>
      <c r="O53" s="70">
        <v>1508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75" t="s">
        <v>25</v>
      </c>
      <c r="C57" s="1276"/>
      <c r="D57" s="1279" t="s">
        <v>26</v>
      </c>
      <c r="E57" s="1280"/>
      <c r="F57" s="1280"/>
      <c r="G57" s="1280"/>
      <c r="H57" s="1280"/>
      <c r="I57" s="1280"/>
      <c r="J57" s="1281"/>
      <c r="K57" s="83" t="s">
        <v>597</v>
      </c>
      <c r="L57" s="84" t="s">
        <v>597</v>
      </c>
      <c r="M57" s="84" t="s">
        <v>597</v>
      </c>
      <c r="N57" s="84" t="s">
        <v>597</v>
      </c>
      <c r="O57" s="85" t="s">
        <v>597</v>
      </c>
    </row>
    <row r="58" spans="1:21" ht="31.5" customHeight="1" thickBot="1" x14ac:dyDescent="0.2">
      <c r="B58" s="1277"/>
      <c r="C58" s="1278"/>
      <c r="D58" s="1282" t="s">
        <v>27</v>
      </c>
      <c r="E58" s="1283"/>
      <c r="F58" s="1283"/>
      <c r="G58" s="1283"/>
      <c r="H58" s="1283"/>
      <c r="I58" s="1283"/>
      <c r="J58" s="1284"/>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MUYFcx8reYRc9m1jaC4a633o6itSFzCqGbA/wo3a818ge7GqDSBJczpUwnpyXjV25pY8w685O3DlmnL1L9vuA==" saltValue="I4N4cLqCH7X0mn4nYSi3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5" t="s">
        <v>30</v>
      </c>
      <c r="C41" s="1286"/>
      <c r="D41" s="102"/>
      <c r="E41" s="1291" t="s">
        <v>31</v>
      </c>
      <c r="F41" s="1291"/>
      <c r="G41" s="1291"/>
      <c r="H41" s="1292"/>
      <c r="I41" s="103">
        <v>22892</v>
      </c>
      <c r="J41" s="104">
        <v>22702</v>
      </c>
      <c r="K41" s="104">
        <v>22354</v>
      </c>
      <c r="L41" s="104">
        <v>22243</v>
      </c>
      <c r="M41" s="105">
        <v>28023</v>
      </c>
    </row>
    <row r="42" spans="2:13" ht="27.75" customHeight="1" x14ac:dyDescent="0.15">
      <c r="B42" s="1287"/>
      <c r="C42" s="1288"/>
      <c r="D42" s="106"/>
      <c r="E42" s="1293" t="s">
        <v>32</v>
      </c>
      <c r="F42" s="1293"/>
      <c r="G42" s="1293"/>
      <c r="H42" s="1294"/>
      <c r="I42" s="107">
        <v>6371</v>
      </c>
      <c r="J42" s="108">
        <v>6057</v>
      </c>
      <c r="K42" s="108">
        <v>5734</v>
      </c>
      <c r="L42" s="108">
        <v>5771</v>
      </c>
      <c r="M42" s="109">
        <v>5339</v>
      </c>
    </row>
    <row r="43" spans="2:13" ht="27.75" customHeight="1" x14ac:dyDescent="0.15">
      <c r="B43" s="1287"/>
      <c r="C43" s="1288"/>
      <c r="D43" s="106"/>
      <c r="E43" s="1293" t="s">
        <v>33</v>
      </c>
      <c r="F43" s="1293"/>
      <c r="G43" s="1293"/>
      <c r="H43" s="1294"/>
      <c r="I43" s="107">
        <v>14832</v>
      </c>
      <c r="J43" s="108">
        <v>16294</v>
      </c>
      <c r="K43" s="108">
        <v>17968</v>
      </c>
      <c r="L43" s="108">
        <v>18277</v>
      </c>
      <c r="M43" s="109">
        <v>18530</v>
      </c>
    </row>
    <row r="44" spans="2:13" ht="27.75" customHeight="1" x14ac:dyDescent="0.15">
      <c r="B44" s="1287"/>
      <c r="C44" s="1288"/>
      <c r="D44" s="106"/>
      <c r="E44" s="1293" t="s">
        <v>34</v>
      </c>
      <c r="F44" s="1293"/>
      <c r="G44" s="1293"/>
      <c r="H44" s="1294"/>
      <c r="I44" s="107" t="s">
        <v>526</v>
      </c>
      <c r="J44" s="108">
        <v>223</v>
      </c>
      <c r="K44" s="108">
        <v>210</v>
      </c>
      <c r="L44" s="108">
        <v>344</v>
      </c>
      <c r="M44" s="109">
        <v>1081</v>
      </c>
    </row>
    <row r="45" spans="2:13" ht="27.75" customHeight="1" x14ac:dyDescent="0.15">
      <c r="B45" s="1287"/>
      <c r="C45" s="1288"/>
      <c r="D45" s="106"/>
      <c r="E45" s="1293" t="s">
        <v>35</v>
      </c>
      <c r="F45" s="1293"/>
      <c r="G45" s="1293"/>
      <c r="H45" s="1294"/>
      <c r="I45" s="107">
        <v>2391</v>
      </c>
      <c r="J45" s="108">
        <v>2218</v>
      </c>
      <c r="K45" s="108">
        <v>2244</v>
      </c>
      <c r="L45" s="108">
        <v>2321</v>
      </c>
      <c r="M45" s="109">
        <v>2472</v>
      </c>
    </row>
    <row r="46" spans="2:13" ht="27.75" customHeight="1" x14ac:dyDescent="0.15">
      <c r="B46" s="1287"/>
      <c r="C46" s="1288"/>
      <c r="D46" s="110"/>
      <c r="E46" s="1293" t="s">
        <v>36</v>
      </c>
      <c r="F46" s="1293"/>
      <c r="G46" s="1293"/>
      <c r="H46" s="1294"/>
      <c r="I46" s="107">
        <v>892</v>
      </c>
      <c r="J46" s="108">
        <v>249</v>
      </c>
      <c r="K46" s="108">
        <v>191</v>
      </c>
      <c r="L46" s="108">
        <v>153</v>
      </c>
      <c r="M46" s="109">
        <v>115</v>
      </c>
    </row>
    <row r="47" spans="2:13" ht="27.75" customHeight="1" x14ac:dyDescent="0.15">
      <c r="B47" s="1287"/>
      <c r="C47" s="1288"/>
      <c r="D47" s="111"/>
      <c r="E47" s="1295" t="s">
        <v>37</v>
      </c>
      <c r="F47" s="1296"/>
      <c r="G47" s="1296"/>
      <c r="H47" s="1297"/>
      <c r="I47" s="107" t="s">
        <v>526</v>
      </c>
      <c r="J47" s="108" t="s">
        <v>526</v>
      </c>
      <c r="K47" s="108" t="s">
        <v>526</v>
      </c>
      <c r="L47" s="108" t="s">
        <v>526</v>
      </c>
      <c r="M47" s="109" t="s">
        <v>526</v>
      </c>
    </row>
    <row r="48" spans="2:13" ht="27.75" customHeight="1" x14ac:dyDescent="0.15">
      <c r="B48" s="1287"/>
      <c r="C48" s="1288"/>
      <c r="D48" s="106"/>
      <c r="E48" s="1293" t="s">
        <v>38</v>
      </c>
      <c r="F48" s="1293"/>
      <c r="G48" s="1293"/>
      <c r="H48" s="1294"/>
      <c r="I48" s="107" t="s">
        <v>526</v>
      </c>
      <c r="J48" s="108" t="s">
        <v>526</v>
      </c>
      <c r="K48" s="108" t="s">
        <v>526</v>
      </c>
      <c r="L48" s="108" t="s">
        <v>526</v>
      </c>
      <c r="M48" s="109" t="s">
        <v>526</v>
      </c>
    </row>
    <row r="49" spans="2:13" ht="27.75" customHeight="1" x14ac:dyDescent="0.15">
      <c r="B49" s="1289"/>
      <c r="C49" s="1290"/>
      <c r="D49" s="106"/>
      <c r="E49" s="1293" t="s">
        <v>39</v>
      </c>
      <c r="F49" s="1293"/>
      <c r="G49" s="1293"/>
      <c r="H49" s="1294"/>
      <c r="I49" s="107" t="s">
        <v>526</v>
      </c>
      <c r="J49" s="108" t="s">
        <v>526</v>
      </c>
      <c r="K49" s="108" t="s">
        <v>526</v>
      </c>
      <c r="L49" s="108" t="s">
        <v>526</v>
      </c>
      <c r="M49" s="109" t="s">
        <v>526</v>
      </c>
    </row>
    <row r="50" spans="2:13" ht="27.75" customHeight="1" x14ac:dyDescent="0.15">
      <c r="B50" s="1298" t="s">
        <v>40</v>
      </c>
      <c r="C50" s="1299"/>
      <c r="D50" s="112"/>
      <c r="E50" s="1293" t="s">
        <v>41</v>
      </c>
      <c r="F50" s="1293"/>
      <c r="G50" s="1293"/>
      <c r="H50" s="1294"/>
      <c r="I50" s="107">
        <v>3316</v>
      </c>
      <c r="J50" s="108">
        <v>4189</v>
      </c>
      <c r="K50" s="108">
        <v>5164</v>
      </c>
      <c r="L50" s="108">
        <v>5984</v>
      </c>
      <c r="M50" s="109">
        <v>7402</v>
      </c>
    </row>
    <row r="51" spans="2:13" ht="27.75" customHeight="1" x14ac:dyDescent="0.15">
      <c r="B51" s="1287"/>
      <c r="C51" s="1288"/>
      <c r="D51" s="106"/>
      <c r="E51" s="1293" t="s">
        <v>42</v>
      </c>
      <c r="F51" s="1293"/>
      <c r="G51" s="1293"/>
      <c r="H51" s="1294"/>
      <c r="I51" s="107">
        <v>9416</v>
      </c>
      <c r="J51" s="108">
        <v>9756</v>
      </c>
      <c r="K51" s="108">
        <v>10165</v>
      </c>
      <c r="L51" s="108">
        <v>10305</v>
      </c>
      <c r="M51" s="109">
        <v>10554</v>
      </c>
    </row>
    <row r="52" spans="2:13" ht="27.75" customHeight="1" x14ac:dyDescent="0.15">
      <c r="B52" s="1289"/>
      <c r="C52" s="1290"/>
      <c r="D52" s="106"/>
      <c r="E52" s="1293" t="s">
        <v>43</v>
      </c>
      <c r="F52" s="1293"/>
      <c r="G52" s="1293"/>
      <c r="H52" s="1294"/>
      <c r="I52" s="107">
        <v>20046</v>
      </c>
      <c r="J52" s="108">
        <v>19547</v>
      </c>
      <c r="K52" s="108">
        <v>19076</v>
      </c>
      <c r="L52" s="108">
        <v>19536</v>
      </c>
      <c r="M52" s="109">
        <v>22183</v>
      </c>
    </row>
    <row r="53" spans="2:13" ht="27.75" customHeight="1" thickBot="1" x14ac:dyDescent="0.2">
      <c r="B53" s="1300" t="s">
        <v>44</v>
      </c>
      <c r="C53" s="1301"/>
      <c r="D53" s="113"/>
      <c r="E53" s="1302" t="s">
        <v>45</v>
      </c>
      <c r="F53" s="1302"/>
      <c r="G53" s="1302"/>
      <c r="H53" s="1303"/>
      <c r="I53" s="114">
        <v>14600</v>
      </c>
      <c r="J53" s="115">
        <v>14251</v>
      </c>
      <c r="K53" s="115">
        <v>14296</v>
      </c>
      <c r="L53" s="115">
        <v>13284</v>
      </c>
      <c r="M53" s="116">
        <v>15421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eZfnNs5sxqBzh+9a/37gwPStha599DJo7DG34FvlN5Vc7Hpe0eieXzPzPmIFknxQ1riB48YqyKu0689gUWTHw==" saltValue="pZhLpz0Hlj0kmdvjxuV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12" t="s">
        <v>48</v>
      </c>
      <c r="D55" s="1312"/>
      <c r="E55" s="1313"/>
      <c r="F55" s="128">
        <v>1570</v>
      </c>
      <c r="G55" s="128">
        <v>2070</v>
      </c>
      <c r="H55" s="129">
        <v>2250</v>
      </c>
    </row>
    <row r="56" spans="2:8" ht="52.5" customHeight="1" x14ac:dyDescent="0.15">
      <c r="B56" s="130"/>
      <c r="C56" s="1314" t="s">
        <v>49</v>
      </c>
      <c r="D56" s="1314"/>
      <c r="E56" s="1315"/>
      <c r="F56" s="131" t="s">
        <v>526</v>
      </c>
      <c r="G56" s="131" t="s">
        <v>526</v>
      </c>
      <c r="H56" s="132" t="s">
        <v>526</v>
      </c>
    </row>
    <row r="57" spans="2:8" ht="53.25" customHeight="1" x14ac:dyDescent="0.15">
      <c r="B57" s="130"/>
      <c r="C57" s="1316" t="s">
        <v>50</v>
      </c>
      <c r="D57" s="1316"/>
      <c r="E57" s="1317"/>
      <c r="F57" s="133">
        <v>2463</v>
      </c>
      <c r="G57" s="133">
        <v>2753</v>
      </c>
      <c r="H57" s="134">
        <v>3991</v>
      </c>
    </row>
    <row r="58" spans="2:8" ht="45.75" customHeight="1" x14ac:dyDescent="0.15">
      <c r="B58" s="135"/>
      <c r="C58" s="1304" t="s">
        <v>598</v>
      </c>
      <c r="D58" s="1305"/>
      <c r="E58" s="1306"/>
      <c r="F58" s="388" t="s">
        <v>526</v>
      </c>
      <c r="G58" s="388" t="s">
        <v>526</v>
      </c>
      <c r="H58" s="137">
        <v>2000</v>
      </c>
    </row>
    <row r="59" spans="2:8" ht="45.75" customHeight="1" x14ac:dyDescent="0.15">
      <c r="B59" s="135"/>
      <c r="C59" s="1304" t="s">
        <v>599</v>
      </c>
      <c r="D59" s="1305"/>
      <c r="E59" s="1306"/>
      <c r="F59" s="136">
        <v>1400</v>
      </c>
      <c r="G59" s="136">
        <v>1336</v>
      </c>
      <c r="H59" s="137">
        <v>709</v>
      </c>
    </row>
    <row r="60" spans="2:8" ht="45.75" customHeight="1" x14ac:dyDescent="0.15">
      <c r="B60" s="135"/>
      <c r="C60" s="1304" t="s">
        <v>600</v>
      </c>
      <c r="D60" s="1305"/>
      <c r="E60" s="1306"/>
      <c r="F60" s="136">
        <v>500</v>
      </c>
      <c r="G60" s="136">
        <v>500</v>
      </c>
      <c r="H60" s="137">
        <v>496</v>
      </c>
    </row>
    <row r="61" spans="2:8" ht="45.75" customHeight="1" x14ac:dyDescent="0.15">
      <c r="B61" s="135"/>
      <c r="C61" s="1304" t="s">
        <v>601</v>
      </c>
      <c r="D61" s="1305"/>
      <c r="E61" s="1306"/>
      <c r="F61" s="136">
        <v>264</v>
      </c>
      <c r="G61" s="136">
        <v>283</v>
      </c>
      <c r="H61" s="137">
        <v>228</v>
      </c>
    </row>
    <row r="62" spans="2:8" ht="45.75" customHeight="1" thickBot="1" x14ac:dyDescent="0.2">
      <c r="B62" s="138"/>
      <c r="C62" s="1307" t="s">
        <v>602</v>
      </c>
      <c r="D62" s="1308"/>
      <c r="E62" s="1309"/>
      <c r="F62" s="139">
        <v>200</v>
      </c>
      <c r="G62" s="139">
        <v>200</v>
      </c>
      <c r="H62" s="140">
        <v>200</v>
      </c>
    </row>
    <row r="63" spans="2:8" ht="52.5" customHeight="1" thickBot="1" x14ac:dyDescent="0.2">
      <c r="B63" s="141"/>
      <c r="C63" s="1310" t="s">
        <v>51</v>
      </c>
      <c r="D63" s="1310"/>
      <c r="E63" s="1311"/>
      <c r="F63" s="142">
        <v>4033</v>
      </c>
      <c r="G63" s="142">
        <v>4823</v>
      </c>
      <c r="H63" s="143">
        <v>6241</v>
      </c>
    </row>
    <row r="64" spans="2:8" ht="15" customHeight="1" x14ac:dyDescent="0.15"/>
  </sheetData>
  <sheetProtection algorithmName="SHA-512" hashValue="zNXM4aQJfTEejQJx9u0BzuZ5bI+4N8qwPemMLtmYW/PPFWJ+CAJvrZnifzsJrAlcQMJXot64xudrNIPVOVokCw==" saltValue="UhTgN6XjGLjNL37IcwAb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9" customWidth="1"/>
    <col min="2" max="107" width="2.5" style="389" customWidth="1"/>
    <col min="108" max="108" width="6.125" style="391" customWidth="1"/>
    <col min="109" max="109" width="5.875" style="390"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426"/>
      <c r="B1" s="425"/>
      <c r="DD1" s="389"/>
      <c r="DE1" s="389"/>
    </row>
    <row r="2" spans="1:143" ht="25.5" customHeight="1" x14ac:dyDescent="0.15">
      <c r="A2" s="424"/>
      <c r="C2" s="424"/>
      <c r="O2" s="424"/>
      <c r="P2" s="424"/>
      <c r="Q2" s="424"/>
      <c r="R2" s="424"/>
      <c r="S2" s="424"/>
      <c r="T2" s="424"/>
      <c r="U2" s="424"/>
      <c r="V2" s="424"/>
      <c r="W2" s="424"/>
      <c r="X2" s="424"/>
      <c r="Y2" s="424"/>
      <c r="Z2" s="424"/>
      <c r="AA2" s="424"/>
      <c r="AB2" s="424"/>
      <c r="AC2" s="424"/>
      <c r="AD2" s="424"/>
      <c r="AE2" s="424"/>
      <c r="AF2" s="424"/>
      <c r="AG2" s="424"/>
      <c r="AH2" s="424"/>
      <c r="AI2" s="424"/>
      <c r="AU2" s="424"/>
      <c r="BG2" s="424"/>
      <c r="BS2" s="424"/>
      <c r="CE2" s="424"/>
      <c r="CQ2" s="424"/>
      <c r="DD2" s="389"/>
      <c r="DE2" s="389"/>
    </row>
    <row r="3" spans="1:143" ht="25.5" customHeight="1" x14ac:dyDescent="0.15">
      <c r="A3" s="424"/>
      <c r="C3" s="424"/>
      <c r="O3" s="424"/>
      <c r="P3" s="424"/>
      <c r="Q3" s="424"/>
      <c r="R3" s="424"/>
      <c r="S3" s="424"/>
      <c r="T3" s="424"/>
      <c r="U3" s="424"/>
      <c r="V3" s="424"/>
      <c r="W3" s="424"/>
      <c r="X3" s="424"/>
      <c r="Y3" s="424"/>
      <c r="Z3" s="424"/>
      <c r="AA3" s="424"/>
      <c r="AB3" s="424"/>
      <c r="AC3" s="424"/>
      <c r="AD3" s="424"/>
      <c r="AE3" s="424"/>
      <c r="AF3" s="424"/>
      <c r="AG3" s="424"/>
      <c r="AH3" s="424"/>
      <c r="AI3" s="424"/>
      <c r="AU3" s="424"/>
      <c r="BG3" s="424"/>
      <c r="BS3" s="424"/>
      <c r="CE3" s="424"/>
      <c r="CQ3" s="424"/>
      <c r="DD3" s="389"/>
      <c r="DE3" s="389"/>
    </row>
    <row r="4" spans="1:143" s="292" customFormat="1" ht="13.5" x14ac:dyDescent="0.1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9"/>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9"/>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9"/>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9"/>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9"/>
      <c r="DE19" s="389"/>
    </row>
    <row r="20" spans="1:351" ht="13.5" x14ac:dyDescent="0.15">
      <c r="DD20" s="389"/>
      <c r="DE20" s="389"/>
    </row>
    <row r="21" spans="1:351" ht="17.25" x14ac:dyDescent="0.15">
      <c r="B21" s="423"/>
      <c r="C21" s="419"/>
      <c r="D21" s="419"/>
      <c r="E21" s="419"/>
      <c r="F21" s="419"/>
      <c r="G21" s="419"/>
      <c r="H21" s="419"/>
      <c r="I21" s="419"/>
      <c r="J21" s="419"/>
      <c r="K21" s="419"/>
      <c r="L21" s="419"/>
      <c r="M21" s="419"/>
      <c r="N21" s="422"/>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22"/>
      <c r="AU21" s="419"/>
      <c r="AV21" s="419"/>
      <c r="AW21" s="419"/>
      <c r="AX21" s="419"/>
      <c r="AY21" s="419"/>
      <c r="AZ21" s="419"/>
      <c r="BA21" s="419"/>
      <c r="BB21" s="419"/>
      <c r="BC21" s="419"/>
      <c r="BD21" s="419"/>
      <c r="BE21" s="419"/>
      <c r="BF21" s="422"/>
      <c r="BG21" s="419"/>
      <c r="BH21" s="419"/>
      <c r="BI21" s="419"/>
      <c r="BJ21" s="419"/>
      <c r="BK21" s="419"/>
      <c r="BL21" s="419"/>
      <c r="BM21" s="419"/>
      <c r="BN21" s="419"/>
      <c r="BO21" s="419"/>
      <c r="BP21" s="419"/>
      <c r="BQ21" s="419"/>
      <c r="BR21" s="422"/>
      <c r="BS21" s="419"/>
      <c r="BT21" s="419"/>
      <c r="BU21" s="419"/>
      <c r="BV21" s="419"/>
      <c r="BW21" s="419"/>
      <c r="BX21" s="419"/>
      <c r="BY21" s="419"/>
      <c r="BZ21" s="419"/>
      <c r="CA21" s="419"/>
      <c r="CB21" s="419"/>
      <c r="CC21" s="419"/>
      <c r="CD21" s="422"/>
      <c r="CE21" s="419"/>
      <c r="CF21" s="419"/>
      <c r="CG21" s="419"/>
      <c r="CH21" s="419"/>
      <c r="CI21" s="419"/>
      <c r="CJ21" s="419"/>
      <c r="CK21" s="419"/>
      <c r="CL21" s="419"/>
      <c r="CM21" s="419"/>
      <c r="CN21" s="419"/>
      <c r="CO21" s="419"/>
      <c r="CP21" s="422"/>
      <c r="CQ21" s="419"/>
      <c r="CR21" s="419"/>
      <c r="CS21" s="419"/>
      <c r="CT21" s="419"/>
      <c r="CU21" s="419"/>
      <c r="CV21" s="419"/>
      <c r="CW21" s="419"/>
      <c r="CX21" s="419"/>
      <c r="CY21" s="419"/>
      <c r="CZ21" s="419"/>
      <c r="DA21" s="419"/>
      <c r="DB21" s="422"/>
      <c r="DC21" s="419"/>
      <c r="DD21" s="418"/>
      <c r="DE21" s="389"/>
      <c r="MM21" s="421"/>
    </row>
    <row r="22" spans="1:351" ht="17.25" x14ac:dyDescent="0.15">
      <c r="B22" s="390"/>
      <c r="MM22" s="421"/>
    </row>
    <row r="23" spans="1:351" ht="13.5" x14ac:dyDescent="0.15">
      <c r="B23" s="390"/>
    </row>
    <row r="24" spans="1:351" ht="13.5" x14ac:dyDescent="0.15">
      <c r="B24" s="390"/>
    </row>
    <row r="25" spans="1:351" ht="13.5" x14ac:dyDescent="0.15">
      <c r="B25" s="390"/>
    </row>
    <row r="26" spans="1:351" ht="13.5" x14ac:dyDescent="0.15">
      <c r="B26" s="390"/>
    </row>
    <row r="27" spans="1:351" ht="13.5" x14ac:dyDescent="0.15">
      <c r="B27" s="390"/>
    </row>
    <row r="28" spans="1:351" ht="13.5" x14ac:dyDescent="0.15">
      <c r="B28" s="390"/>
    </row>
    <row r="29" spans="1:351" ht="13.5" x14ac:dyDescent="0.15">
      <c r="B29" s="390"/>
    </row>
    <row r="30" spans="1:351" ht="13.5" x14ac:dyDescent="0.15">
      <c r="B30" s="390"/>
    </row>
    <row r="31" spans="1:351" ht="13.5" x14ac:dyDescent="0.15">
      <c r="B31" s="390"/>
    </row>
    <row r="32" spans="1:351" ht="13.5" x14ac:dyDescent="0.15">
      <c r="B32" s="390"/>
    </row>
    <row r="33" spans="2:109" ht="13.5" x14ac:dyDescent="0.15">
      <c r="B33" s="390"/>
    </row>
    <row r="34" spans="2:109" ht="13.5" x14ac:dyDescent="0.15">
      <c r="B34" s="390"/>
    </row>
    <row r="35" spans="2:109" ht="13.5" x14ac:dyDescent="0.15">
      <c r="B35" s="390"/>
    </row>
    <row r="36" spans="2:109" ht="13.5" x14ac:dyDescent="0.15">
      <c r="B36" s="390"/>
    </row>
    <row r="37" spans="2:109" ht="13.5" x14ac:dyDescent="0.15">
      <c r="B37" s="390"/>
    </row>
    <row r="38" spans="2:109" ht="13.5" x14ac:dyDescent="0.15">
      <c r="B38" s="390"/>
    </row>
    <row r="39" spans="2:109" ht="13.5" x14ac:dyDescent="0.15">
      <c r="B39" s="395"/>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3"/>
    </row>
    <row r="40" spans="2:109" ht="13.5" x14ac:dyDescent="0.15">
      <c r="B40" s="410"/>
      <c r="DD40" s="410"/>
      <c r="DE40" s="389"/>
    </row>
    <row r="41" spans="2:109" ht="17.25" x14ac:dyDescent="0.15">
      <c r="B41" s="420" t="s">
        <v>611</v>
      </c>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c r="BN41" s="419"/>
      <c r="BO41" s="419"/>
      <c r="BP41" s="419"/>
      <c r="BQ41" s="419"/>
      <c r="BR41" s="419"/>
      <c r="BS41" s="419"/>
      <c r="BT41" s="419"/>
      <c r="BU41" s="419"/>
      <c r="BV41" s="419"/>
      <c r="BW41" s="419"/>
      <c r="BX41" s="419"/>
      <c r="BY41" s="419"/>
      <c r="BZ41" s="419"/>
      <c r="CA41" s="419"/>
      <c r="CB41" s="419"/>
      <c r="CC41" s="419"/>
      <c r="CD41" s="419"/>
      <c r="CE41" s="419"/>
      <c r="CF41" s="419"/>
      <c r="CG41" s="419"/>
      <c r="CH41" s="419"/>
      <c r="CI41" s="419"/>
      <c r="CJ41" s="419"/>
      <c r="CK41" s="419"/>
      <c r="CL41" s="419"/>
      <c r="CM41" s="419"/>
      <c r="CN41" s="419"/>
      <c r="CO41" s="419"/>
      <c r="CP41" s="419"/>
      <c r="CQ41" s="419"/>
      <c r="CR41" s="419"/>
      <c r="CS41" s="419"/>
      <c r="CT41" s="419"/>
      <c r="CU41" s="419"/>
      <c r="CV41" s="419"/>
      <c r="CW41" s="419"/>
      <c r="CX41" s="419"/>
      <c r="CY41" s="419"/>
      <c r="CZ41" s="419"/>
      <c r="DA41" s="419"/>
      <c r="DB41" s="419"/>
      <c r="DC41" s="419"/>
      <c r="DD41" s="418"/>
    </row>
    <row r="42" spans="2:109" ht="13.5" x14ac:dyDescent="0.15">
      <c r="B42" s="390"/>
      <c r="G42" s="406"/>
      <c r="I42" s="405"/>
      <c r="J42" s="405"/>
      <c r="K42" s="405"/>
      <c r="AM42" s="406"/>
      <c r="AN42" s="406" t="s">
        <v>608</v>
      </c>
      <c r="AP42" s="405"/>
      <c r="AQ42" s="405"/>
      <c r="AR42" s="405"/>
      <c r="AY42" s="406"/>
      <c r="BA42" s="405"/>
      <c r="BB42" s="405"/>
      <c r="BC42" s="405"/>
      <c r="BK42" s="406"/>
      <c r="BM42" s="405"/>
      <c r="BN42" s="405"/>
      <c r="BO42" s="405"/>
      <c r="BW42" s="406"/>
      <c r="BY42" s="405"/>
      <c r="BZ42" s="405"/>
      <c r="CA42" s="405"/>
      <c r="CI42" s="406"/>
      <c r="CK42" s="405"/>
      <c r="CL42" s="405"/>
      <c r="CM42" s="405"/>
      <c r="CU42" s="406"/>
      <c r="CW42" s="405"/>
      <c r="CX42" s="405"/>
      <c r="CY42" s="405"/>
    </row>
    <row r="43" spans="2:109" ht="13.5" customHeight="1" x14ac:dyDescent="0.15">
      <c r="B43" s="390"/>
      <c r="AN43" s="1331" t="s">
        <v>613</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ht="13.5" x14ac:dyDescent="0.15">
      <c r="B44" s="390"/>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ht="13.5" x14ac:dyDescent="0.15">
      <c r="B45" s="390"/>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ht="13.5" x14ac:dyDescent="0.15">
      <c r="B46" s="390"/>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ht="13.5" x14ac:dyDescent="0.15">
      <c r="B47" s="390"/>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ht="13.5" x14ac:dyDescent="0.15">
      <c r="B48" s="390"/>
      <c r="H48" s="397"/>
      <c r="I48" s="397"/>
      <c r="J48" s="397"/>
      <c r="AN48" s="397"/>
      <c r="AO48" s="397"/>
      <c r="AP48" s="397"/>
      <c r="AZ48" s="397"/>
      <c r="BA48" s="397"/>
      <c r="BB48" s="397"/>
      <c r="BL48" s="397"/>
      <c r="BM48" s="397"/>
      <c r="BN48" s="397"/>
      <c r="BX48" s="397"/>
      <c r="BY48" s="397"/>
      <c r="BZ48" s="397"/>
      <c r="CJ48" s="397"/>
      <c r="CK48" s="397"/>
      <c r="CL48" s="397"/>
      <c r="CV48" s="397"/>
      <c r="CW48" s="397"/>
      <c r="CX48" s="397"/>
    </row>
    <row r="49" spans="1:109" ht="13.5" x14ac:dyDescent="0.15">
      <c r="B49" s="390"/>
      <c r="AN49" s="389" t="s">
        <v>607</v>
      </c>
    </row>
    <row r="50" spans="1:109" ht="13.5" x14ac:dyDescent="0.15">
      <c r="B50" s="390"/>
      <c r="G50" s="1323"/>
      <c r="H50" s="1323"/>
      <c r="I50" s="1323"/>
      <c r="J50" s="1323"/>
      <c r="K50" s="399"/>
      <c r="L50" s="399"/>
      <c r="M50" s="398"/>
      <c r="N50" s="39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0" t="s">
        <v>567</v>
      </c>
      <c r="BQ50" s="1320"/>
      <c r="BR50" s="1320"/>
      <c r="BS50" s="1320"/>
      <c r="BT50" s="1320"/>
      <c r="BU50" s="1320"/>
      <c r="BV50" s="1320"/>
      <c r="BW50" s="1320"/>
      <c r="BX50" s="1320" t="s">
        <v>568</v>
      </c>
      <c r="BY50" s="1320"/>
      <c r="BZ50" s="1320"/>
      <c r="CA50" s="1320"/>
      <c r="CB50" s="1320"/>
      <c r="CC50" s="1320"/>
      <c r="CD50" s="1320"/>
      <c r="CE50" s="1320"/>
      <c r="CF50" s="1320" t="s">
        <v>569</v>
      </c>
      <c r="CG50" s="1320"/>
      <c r="CH50" s="1320"/>
      <c r="CI50" s="1320"/>
      <c r="CJ50" s="1320"/>
      <c r="CK50" s="1320"/>
      <c r="CL50" s="1320"/>
      <c r="CM50" s="1320"/>
      <c r="CN50" s="1320" t="s">
        <v>570</v>
      </c>
      <c r="CO50" s="1320"/>
      <c r="CP50" s="1320"/>
      <c r="CQ50" s="1320"/>
      <c r="CR50" s="1320"/>
      <c r="CS50" s="1320"/>
      <c r="CT50" s="1320"/>
      <c r="CU50" s="1320"/>
      <c r="CV50" s="1320" t="s">
        <v>571</v>
      </c>
      <c r="CW50" s="1320"/>
      <c r="CX50" s="1320"/>
      <c r="CY50" s="1320"/>
      <c r="CZ50" s="1320"/>
      <c r="DA50" s="1320"/>
      <c r="DB50" s="1320"/>
      <c r="DC50" s="1320"/>
    </row>
    <row r="51" spans="1:109" ht="13.5" customHeight="1" x14ac:dyDescent="0.15">
      <c r="B51" s="390"/>
      <c r="G51" s="1329"/>
      <c r="H51" s="1329"/>
      <c r="I51" s="1330"/>
      <c r="J51" s="1330"/>
      <c r="K51" s="1322"/>
      <c r="L51" s="1322"/>
      <c r="M51" s="1322"/>
      <c r="N51" s="1322"/>
      <c r="AM51" s="397"/>
      <c r="AN51" s="1321" t="s">
        <v>606</v>
      </c>
      <c r="AO51" s="1321"/>
      <c r="AP51" s="1321"/>
      <c r="AQ51" s="1321"/>
      <c r="AR51" s="1321"/>
      <c r="AS51" s="1321"/>
      <c r="AT51" s="1321"/>
      <c r="AU51" s="1321"/>
      <c r="AV51" s="1321"/>
      <c r="AW51" s="1321"/>
      <c r="AX51" s="1321"/>
      <c r="AY51" s="1321"/>
      <c r="AZ51" s="1321"/>
      <c r="BA51" s="1321"/>
      <c r="BB51" s="1321" t="s">
        <v>604</v>
      </c>
      <c r="BC51" s="1321"/>
      <c r="BD51" s="1321"/>
      <c r="BE51" s="1321"/>
      <c r="BF51" s="1321"/>
      <c r="BG51" s="1321"/>
      <c r="BH51" s="1321"/>
      <c r="BI51" s="1321"/>
      <c r="BJ51" s="1321"/>
      <c r="BK51" s="1321"/>
      <c r="BL51" s="1321"/>
      <c r="BM51" s="1321"/>
      <c r="BN51" s="1321"/>
      <c r="BO51" s="1321"/>
      <c r="BP51" s="1318">
        <v>126.7</v>
      </c>
      <c r="BQ51" s="1318"/>
      <c r="BR51" s="1318"/>
      <c r="BS51" s="1318"/>
      <c r="BT51" s="1318"/>
      <c r="BU51" s="1318"/>
      <c r="BV51" s="1318"/>
      <c r="BW51" s="1318"/>
      <c r="BX51" s="1318">
        <v>121.9</v>
      </c>
      <c r="BY51" s="1318"/>
      <c r="BZ51" s="1318"/>
      <c r="CA51" s="1318"/>
      <c r="CB51" s="1318"/>
      <c r="CC51" s="1318"/>
      <c r="CD51" s="1318"/>
      <c r="CE51" s="1318"/>
      <c r="CF51" s="1318">
        <v>121.7</v>
      </c>
      <c r="CG51" s="1318"/>
      <c r="CH51" s="1318"/>
      <c r="CI51" s="1318"/>
      <c r="CJ51" s="1318"/>
      <c r="CK51" s="1318"/>
      <c r="CL51" s="1318"/>
      <c r="CM51" s="1318"/>
      <c r="CN51" s="1318">
        <v>111</v>
      </c>
      <c r="CO51" s="1318"/>
      <c r="CP51" s="1318"/>
      <c r="CQ51" s="1318"/>
      <c r="CR51" s="1318"/>
      <c r="CS51" s="1318"/>
      <c r="CT51" s="1318"/>
      <c r="CU51" s="1318"/>
      <c r="CV51" s="1318">
        <v>121</v>
      </c>
      <c r="CW51" s="1318"/>
      <c r="CX51" s="1318"/>
      <c r="CY51" s="1318"/>
      <c r="CZ51" s="1318"/>
      <c r="DA51" s="1318"/>
      <c r="DB51" s="1318"/>
      <c r="DC51" s="1318"/>
    </row>
    <row r="52" spans="1:109" ht="13.5" x14ac:dyDescent="0.15">
      <c r="B52" s="390"/>
      <c r="G52" s="1329"/>
      <c r="H52" s="1329"/>
      <c r="I52" s="1330"/>
      <c r="J52" s="1330"/>
      <c r="K52" s="1322"/>
      <c r="L52" s="1322"/>
      <c r="M52" s="1322"/>
      <c r="N52" s="1322"/>
      <c r="AM52" s="397"/>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5"/>
      <c r="B53" s="390"/>
      <c r="G53" s="1329"/>
      <c r="H53" s="1329"/>
      <c r="I53" s="1323"/>
      <c r="J53" s="1323"/>
      <c r="K53" s="1322"/>
      <c r="L53" s="1322"/>
      <c r="M53" s="1322"/>
      <c r="N53" s="1322"/>
      <c r="AM53" s="397"/>
      <c r="AN53" s="1321"/>
      <c r="AO53" s="1321"/>
      <c r="AP53" s="1321"/>
      <c r="AQ53" s="1321"/>
      <c r="AR53" s="1321"/>
      <c r="AS53" s="1321"/>
      <c r="AT53" s="1321"/>
      <c r="AU53" s="1321"/>
      <c r="AV53" s="1321"/>
      <c r="AW53" s="1321"/>
      <c r="AX53" s="1321"/>
      <c r="AY53" s="1321"/>
      <c r="AZ53" s="1321"/>
      <c r="BA53" s="1321"/>
      <c r="BB53" s="1321" t="s">
        <v>610</v>
      </c>
      <c r="BC53" s="1321"/>
      <c r="BD53" s="1321"/>
      <c r="BE53" s="1321"/>
      <c r="BF53" s="1321"/>
      <c r="BG53" s="1321"/>
      <c r="BH53" s="1321"/>
      <c r="BI53" s="1321"/>
      <c r="BJ53" s="1321"/>
      <c r="BK53" s="1321"/>
      <c r="BL53" s="1321"/>
      <c r="BM53" s="1321"/>
      <c r="BN53" s="1321"/>
      <c r="BO53" s="1321"/>
      <c r="BP53" s="1318">
        <v>71.2</v>
      </c>
      <c r="BQ53" s="1318"/>
      <c r="BR53" s="1318"/>
      <c r="BS53" s="1318"/>
      <c r="BT53" s="1318"/>
      <c r="BU53" s="1318"/>
      <c r="BV53" s="1318"/>
      <c r="BW53" s="1318"/>
      <c r="BX53" s="1318">
        <v>72.2</v>
      </c>
      <c r="BY53" s="1318"/>
      <c r="BZ53" s="1318"/>
      <c r="CA53" s="1318"/>
      <c r="CB53" s="1318"/>
      <c r="CC53" s="1318"/>
      <c r="CD53" s="1318"/>
      <c r="CE53" s="1318"/>
      <c r="CF53" s="1318">
        <v>73.099999999999994</v>
      </c>
      <c r="CG53" s="1318"/>
      <c r="CH53" s="1318"/>
      <c r="CI53" s="1318"/>
      <c r="CJ53" s="1318"/>
      <c r="CK53" s="1318"/>
      <c r="CL53" s="1318"/>
      <c r="CM53" s="1318"/>
      <c r="CN53" s="1318">
        <v>73.3</v>
      </c>
      <c r="CO53" s="1318"/>
      <c r="CP53" s="1318"/>
      <c r="CQ53" s="1318"/>
      <c r="CR53" s="1318"/>
      <c r="CS53" s="1318"/>
      <c r="CT53" s="1318"/>
      <c r="CU53" s="1318"/>
      <c r="CV53" s="1318">
        <v>73.599999999999994</v>
      </c>
      <c r="CW53" s="1318"/>
      <c r="CX53" s="1318"/>
      <c r="CY53" s="1318"/>
      <c r="CZ53" s="1318"/>
      <c r="DA53" s="1318"/>
      <c r="DB53" s="1318"/>
      <c r="DC53" s="1318"/>
    </row>
    <row r="54" spans="1:109" ht="13.5" x14ac:dyDescent="0.15">
      <c r="A54" s="405"/>
      <c r="B54" s="390"/>
      <c r="G54" s="1329"/>
      <c r="H54" s="1329"/>
      <c r="I54" s="1323"/>
      <c r="J54" s="1323"/>
      <c r="K54" s="1322"/>
      <c r="L54" s="1322"/>
      <c r="M54" s="1322"/>
      <c r="N54" s="1322"/>
      <c r="AM54" s="397"/>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5"/>
      <c r="B55" s="390"/>
      <c r="G55" s="1323"/>
      <c r="H55" s="1323"/>
      <c r="I55" s="1323"/>
      <c r="J55" s="1323"/>
      <c r="K55" s="1322"/>
      <c r="L55" s="1322"/>
      <c r="M55" s="1322"/>
      <c r="N55" s="1322"/>
      <c r="AN55" s="1320" t="s">
        <v>605</v>
      </c>
      <c r="AO55" s="1320"/>
      <c r="AP55" s="1320"/>
      <c r="AQ55" s="1320"/>
      <c r="AR55" s="1320"/>
      <c r="AS55" s="1320"/>
      <c r="AT55" s="1320"/>
      <c r="AU55" s="1320"/>
      <c r="AV55" s="1320"/>
      <c r="AW55" s="1320"/>
      <c r="AX55" s="1320"/>
      <c r="AY55" s="1320"/>
      <c r="AZ55" s="1320"/>
      <c r="BA55" s="1320"/>
      <c r="BB55" s="1321" t="s">
        <v>604</v>
      </c>
      <c r="BC55" s="1321"/>
      <c r="BD55" s="1321"/>
      <c r="BE55" s="1321"/>
      <c r="BF55" s="1321"/>
      <c r="BG55" s="1321"/>
      <c r="BH55" s="1321"/>
      <c r="BI55" s="1321"/>
      <c r="BJ55" s="1321"/>
      <c r="BK55" s="1321"/>
      <c r="BL55" s="1321"/>
      <c r="BM55" s="1321"/>
      <c r="BN55" s="1321"/>
      <c r="BO55" s="1321"/>
      <c r="BP55" s="1318">
        <v>33.1</v>
      </c>
      <c r="BQ55" s="1318"/>
      <c r="BR55" s="1318"/>
      <c r="BS55" s="1318"/>
      <c r="BT55" s="1318"/>
      <c r="BU55" s="1318"/>
      <c r="BV55" s="1318"/>
      <c r="BW55" s="1318"/>
      <c r="BX55" s="1318">
        <v>31.3</v>
      </c>
      <c r="BY55" s="1318"/>
      <c r="BZ55" s="1318"/>
      <c r="CA55" s="1318"/>
      <c r="CB55" s="1318"/>
      <c r="CC55" s="1318"/>
      <c r="CD55" s="1318"/>
      <c r="CE55" s="1318"/>
      <c r="CF55" s="1318">
        <v>25.3</v>
      </c>
      <c r="CG55" s="1318"/>
      <c r="CH55" s="1318"/>
      <c r="CI55" s="1318"/>
      <c r="CJ55" s="1318"/>
      <c r="CK55" s="1318"/>
      <c r="CL55" s="1318"/>
      <c r="CM55" s="1318"/>
      <c r="CN55" s="1318">
        <v>25.5</v>
      </c>
      <c r="CO55" s="1318"/>
      <c r="CP55" s="1318"/>
      <c r="CQ55" s="1318"/>
      <c r="CR55" s="1318"/>
      <c r="CS55" s="1318"/>
      <c r="CT55" s="1318"/>
      <c r="CU55" s="1318"/>
      <c r="CV55" s="1318">
        <v>25.1</v>
      </c>
      <c r="CW55" s="1318"/>
      <c r="CX55" s="1318"/>
      <c r="CY55" s="1318"/>
      <c r="CZ55" s="1318"/>
      <c r="DA55" s="1318"/>
      <c r="DB55" s="1318"/>
      <c r="DC55" s="1318"/>
    </row>
    <row r="56" spans="1:109" ht="13.5" x14ac:dyDescent="0.15">
      <c r="A56" s="405"/>
      <c r="B56" s="390"/>
      <c r="G56" s="1323"/>
      <c r="H56" s="1323"/>
      <c r="I56" s="1323"/>
      <c r="J56" s="1323"/>
      <c r="K56" s="1322"/>
      <c r="L56" s="1322"/>
      <c r="M56" s="1322"/>
      <c r="N56" s="1322"/>
      <c r="AN56" s="1320"/>
      <c r="AO56" s="1320"/>
      <c r="AP56" s="1320"/>
      <c r="AQ56" s="1320"/>
      <c r="AR56" s="1320"/>
      <c r="AS56" s="1320"/>
      <c r="AT56" s="1320"/>
      <c r="AU56" s="1320"/>
      <c r="AV56" s="1320"/>
      <c r="AW56" s="1320"/>
      <c r="AX56" s="1320"/>
      <c r="AY56" s="1320"/>
      <c r="AZ56" s="1320"/>
      <c r="BA56" s="1320"/>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5" customFormat="1" ht="13.5" x14ac:dyDescent="0.15">
      <c r="B57" s="411"/>
      <c r="G57" s="1323"/>
      <c r="H57" s="1323"/>
      <c r="I57" s="1324"/>
      <c r="J57" s="1324"/>
      <c r="K57" s="1322"/>
      <c r="L57" s="1322"/>
      <c r="M57" s="1322"/>
      <c r="N57" s="1322"/>
      <c r="AM57" s="389"/>
      <c r="AN57" s="1320"/>
      <c r="AO57" s="1320"/>
      <c r="AP57" s="1320"/>
      <c r="AQ57" s="1320"/>
      <c r="AR57" s="1320"/>
      <c r="AS57" s="1320"/>
      <c r="AT57" s="1320"/>
      <c r="AU57" s="1320"/>
      <c r="AV57" s="1320"/>
      <c r="AW57" s="1320"/>
      <c r="AX57" s="1320"/>
      <c r="AY57" s="1320"/>
      <c r="AZ57" s="1320"/>
      <c r="BA57" s="1320"/>
      <c r="BB57" s="1321" t="s">
        <v>610</v>
      </c>
      <c r="BC57" s="1321"/>
      <c r="BD57" s="1321"/>
      <c r="BE57" s="1321"/>
      <c r="BF57" s="1321"/>
      <c r="BG57" s="1321"/>
      <c r="BH57" s="1321"/>
      <c r="BI57" s="1321"/>
      <c r="BJ57" s="1321"/>
      <c r="BK57" s="1321"/>
      <c r="BL57" s="1321"/>
      <c r="BM57" s="1321"/>
      <c r="BN57" s="1321"/>
      <c r="BO57" s="1321"/>
      <c r="BP57" s="1318">
        <v>57.2</v>
      </c>
      <c r="BQ57" s="1318"/>
      <c r="BR57" s="1318"/>
      <c r="BS57" s="1318"/>
      <c r="BT57" s="1318"/>
      <c r="BU57" s="1318"/>
      <c r="BV57" s="1318"/>
      <c r="BW57" s="1318"/>
      <c r="BX57" s="1318">
        <v>58.5</v>
      </c>
      <c r="BY57" s="1318"/>
      <c r="BZ57" s="1318"/>
      <c r="CA57" s="1318"/>
      <c r="CB57" s="1318"/>
      <c r="CC57" s="1318"/>
      <c r="CD57" s="1318"/>
      <c r="CE57" s="1318"/>
      <c r="CF57" s="1318">
        <v>59.8</v>
      </c>
      <c r="CG57" s="1318"/>
      <c r="CH57" s="1318"/>
      <c r="CI57" s="1318"/>
      <c r="CJ57" s="1318"/>
      <c r="CK57" s="1318"/>
      <c r="CL57" s="1318"/>
      <c r="CM57" s="1318"/>
      <c r="CN57" s="1318">
        <v>61.1</v>
      </c>
      <c r="CO57" s="1318"/>
      <c r="CP57" s="1318"/>
      <c r="CQ57" s="1318"/>
      <c r="CR57" s="1318"/>
      <c r="CS57" s="1318"/>
      <c r="CT57" s="1318"/>
      <c r="CU57" s="1318"/>
      <c r="CV57" s="1318">
        <v>61</v>
      </c>
      <c r="CW57" s="1318"/>
      <c r="CX57" s="1318"/>
      <c r="CY57" s="1318"/>
      <c r="CZ57" s="1318"/>
      <c r="DA57" s="1318"/>
      <c r="DB57" s="1318"/>
      <c r="DC57" s="1318"/>
      <c r="DD57" s="416"/>
      <c r="DE57" s="411"/>
    </row>
    <row r="58" spans="1:109" s="405" customFormat="1" ht="13.5" x14ac:dyDescent="0.15">
      <c r="A58" s="389"/>
      <c r="B58" s="411"/>
      <c r="G58" s="1323"/>
      <c r="H58" s="1323"/>
      <c r="I58" s="1324"/>
      <c r="J58" s="1324"/>
      <c r="K58" s="1322"/>
      <c r="L58" s="1322"/>
      <c r="M58" s="1322"/>
      <c r="N58" s="1322"/>
      <c r="AM58" s="389"/>
      <c r="AN58" s="1320"/>
      <c r="AO58" s="1320"/>
      <c r="AP58" s="1320"/>
      <c r="AQ58" s="1320"/>
      <c r="AR58" s="1320"/>
      <c r="AS58" s="1320"/>
      <c r="AT58" s="1320"/>
      <c r="AU58" s="1320"/>
      <c r="AV58" s="1320"/>
      <c r="AW58" s="1320"/>
      <c r="AX58" s="1320"/>
      <c r="AY58" s="1320"/>
      <c r="AZ58" s="1320"/>
      <c r="BA58" s="1320"/>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6"/>
      <c r="DE58" s="411"/>
    </row>
    <row r="59" spans="1:109" s="405" customFormat="1" ht="13.5" x14ac:dyDescent="0.15">
      <c r="A59" s="389"/>
      <c r="B59" s="411"/>
      <c r="K59" s="417"/>
      <c r="L59" s="417"/>
      <c r="M59" s="417"/>
      <c r="N59" s="417"/>
      <c r="AQ59" s="417"/>
      <c r="AR59" s="417"/>
      <c r="AS59" s="417"/>
      <c r="AT59" s="417"/>
      <c r="BC59" s="417"/>
      <c r="BD59" s="417"/>
      <c r="BE59" s="417"/>
      <c r="BF59" s="417"/>
      <c r="BO59" s="417"/>
      <c r="BP59" s="417"/>
      <c r="BQ59" s="417"/>
      <c r="BR59" s="417"/>
      <c r="CA59" s="417"/>
      <c r="CB59" s="417"/>
      <c r="CC59" s="417"/>
      <c r="CD59" s="417"/>
      <c r="CM59" s="417"/>
      <c r="CN59" s="417"/>
      <c r="CO59" s="417"/>
      <c r="CP59" s="417"/>
      <c r="CY59" s="417"/>
      <c r="CZ59" s="417"/>
      <c r="DA59" s="417"/>
      <c r="DB59" s="417"/>
      <c r="DC59" s="417"/>
      <c r="DD59" s="416"/>
      <c r="DE59" s="411"/>
    </row>
    <row r="60" spans="1:109" s="405" customFormat="1" ht="13.5" x14ac:dyDescent="0.15">
      <c r="A60" s="389"/>
      <c r="B60" s="411"/>
      <c r="K60" s="417"/>
      <c r="L60" s="417"/>
      <c r="M60" s="417"/>
      <c r="N60" s="417"/>
      <c r="AQ60" s="417"/>
      <c r="AR60" s="417"/>
      <c r="AS60" s="417"/>
      <c r="AT60" s="417"/>
      <c r="BC60" s="417"/>
      <c r="BD60" s="417"/>
      <c r="BE60" s="417"/>
      <c r="BF60" s="417"/>
      <c r="BO60" s="417"/>
      <c r="BP60" s="417"/>
      <c r="BQ60" s="417"/>
      <c r="BR60" s="417"/>
      <c r="CA60" s="417"/>
      <c r="CB60" s="417"/>
      <c r="CC60" s="417"/>
      <c r="CD60" s="417"/>
      <c r="CM60" s="417"/>
      <c r="CN60" s="417"/>
      <c r="CO60" s="417"/>
      <c r="CP60" s="417"/>
      <c r="CY60" s="417"/>
      <c r="CZ60" s="417"/>
      <c r="DA60" s="417"/>
      <c r="DB60" s="417"/>
      <c r="DC60" s="417"/>
      <c r="DD60" s="416"/>
      <c r="DE60" s="411"/>
    </row>
    <row r="61" spans="1:109" s="405" customFormat="1" ht="13.5" x14ac:dyDescent="0.15">
      <c r="A61" s="389"/>
      <c r="B61" s="415"/>
      <c r="C61" s="414"/>
      <c r="D61" s="414"/>
      <c r="E61" s="414"/>
      <c r="F61" s="414"/>
      <c r="G61" s="414"/>
      <c r="H61" s="414"/>
      <c r="I61" s="414"/>
      <c r="J61" s="414"/>
      <c r="K61" s="414"/>
      <c r="L61" s="414"/>
      <c r="M61" s="413"/>
      <c r="N61" s="413"/>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3"/>
      <c r="AT61" s="413"/>
      <c r="AU61" s="414"/>
      <c r="AV61" s="414"/>
      <c r="AW61" s="414"/>
      <c r="AX61" s="414"/>
      <c r="AY61" s="414"/>
      <c r="AZ61" s="414"/>
      <c r="BA61" s="414"/>
      <c r="BB61" s="414"/>
      <c r="BC61" s="414"/>
      <c r="BD61" s="414"/>
      <c r="BE61" s="413"/>
      <c r="BF61" s="413"/>
      <c r="BG61" s="414"/>
      <c r="BH61" s="414"/>
      <c r="BI61" s="414"/>
      <c r="BJ61" s="414"/>
      <c r="BK61" s="414"/>
      <c r="BL61" s="414"/>
      <c r="BM61" s="414"/>
      <c r="BN61" s="414"/>
      <c r="BO61" s="414"/>
      <c r="BP61" s="414"/>
      <c r="BQ61" s="413"/>
      <c r="BR61" s="413"/>
      <c r="BS61" s="414"/>
      <c r="BT61" s="414"/>
      <c r="BU61" s="414"/>
      <c r="BV61" s="414"/>
      <c r="BW61" s="414"/>
      <c r="BX61" s="414"/>
      <c r="BY61" s="414"/>
      <c r="BZ61" s="414"/>
      <c r="CA61" s="414"/>
      <c r="CB61" s="414"/>
      <c r="CC61" s="413"/>
      <c r="CD61" s="413"/>
      <c r="CE61" s="414"/>
      <c r="CF61" s="414"/>
      <c r="CG61" s="414"/>
      <c r="CH61" s="414"/>
      <c r="CI61" s="414"/>
      <c r="CJ61" s="414"/>
      <c r="CK61" s="414"/>
      <c r="CL61" s="414"/>
      <c r="CM61" s="414"/>
      <c r="CN61" s="414"/>
      <c r="CO61" s="413"/>
      <c r="CP61" s="413"/>
      <c r="CQ61" s="414"/>
      <c r="CR61" s="414"/>
      <c r="CS61" s="414"/>
      <c r="CT61" s="414"/>
      <c r="CU61" s="414"/>
      <c r="CV61" s="414"/>
      <c r="CW61" s="414"/>
      <c r="CX61" s="414"/>
      <c r="CY61" s="414"/>
      <c r="CZ61" s="414"/>
      <c r="DA61" s="413"/>
      <c r="DB61" s="413"/>
      <c r="DC61" s="413"/>
      <c r="DD61" s="412"/>
      <c r="DE61" s="411"/>
    </row>
    <row r="62" spans="1:109" ht="13.5" x14ac:dyDescent="0.15">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89"/>
    </row>
    <row r="63" spans="1:109" ht="17.25" x14ac:dyDescent="0.15">
      <c r="B63" s="409" t="s">
        <v>609</v>
      </c>
    </row>
    <row r="64" spans="1:109" ht="13.5" x14ac:dyDescent="0.15">
      <c r="B64" s="390"/>
      <c r="G64" s="406"/>
      <c r="I64" s="408"/>
      <c r="J64" s="408"/>
      <c r="K64" s="408"/>
      <c r="L64" s="408"/>
      <c r="M64" s="408"/>
      <c r="N64" s="407"/>
      <c r="AM64" s="406"/>
      <c r="AN64" s="406" t="s">
        <v>608</v>
      </c>
      <c r="AP64" s="405"/>
      <c r="AQ64" s="405"/>
      <c r="AR64" s="405"/>
      <c r="AY64" s="406"/>
      <c r="BA64" s="405"/>
      <c r="BB64" s="405"/>
      <c r="BC64" s="405"/>
      <c r="BK64" s="406"/>
      <c r="BM64" s="405"/>
      <c r="BN64" s="405"/>
      <c r="BO64" s="405"/>
      <c r="BW64" s="406"/>
      <c r="BY64" s="405"/>
      <c r="BZ64" s="405"/>
      <c r="CA64" s="405"/>
      <c r="CI64" s="406"/>
      <c r="CK64" s="405"/>
      <c r="CL64" s="405"/>
      <c r="CM64" s="405"/>
      <c r="CU64" s="406"/>
      <c r="CW64" s="405"/>
      <c r="CX64" s="405"/>
      <c r="CY64" s="405"/>
    </row>
    <row r="65" spans="2:107" ht="13.5" x14ac:dyDescent="0.15">
      <c r="B65" s="390"/>
      <c r="AN65" s="1331" t="s">
        <v>614</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5" x14ac:dyDescent="0.15">
      <c r="B66" s="390"/>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5" x14ac:dyDescent="0.15">
      <c r="B67" s="390"/>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5" x14ac:dyDescent="0.15">
      <c r="B68" s="390"/>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5" x14ac:dyDescent="0.15">
      <c r="B69" s="390"/>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5" x14ac:dyDescent="0.15">
      <c r="B70" s="390"/>
      <c r="H70" s="404"/>
      <c r="I70" s="404"/>
      <c r="J70" s="402"/>
      <c r="K70" s="402"/>
      <c r="L70" s="401"/>
      <c r="M70" s="402"/>
      <c r="N70" s="401"/>
      <c r="AN70" s="397"/>
      <c r="AO70" s="397"/>
      <c r="AP70" s="397"/>
      <c r="AZ70" s="397"/>
      <c r="BA70" s="397"/>
      <c r="BB70" s="397"/>
      <c r="BL70" s="397"/>
      <c r="BM70" s="397"/>
      <c r="BN70" s="397"/>
      <c r="BX70" s="397"/>
      <c r="BY70" s="397"/>
      <c r="BZ70" s="397"/>
      <c r="CJ70" s="397"/>
      <c r="CK70" s="397"/>
      <c r="CL70" s="397"/>
      <c r="CV70" s="397"/>
      <c r="CW70" s="397"/>
      <c r="CX70" s="397"/>
    </row>
    <row r="71" spans="2:107" ht="13.5" x14ac:dyDescent="0.15">
      <c r="B71" s="390"/>
      <c r="G71" s="400"/>
      <c r="I71" s="403"/>
      <c r="J71" s="402"/>
      <c r="K71" s="402"/>
      <c r="L71" s="401"/>
      <c r="M71" s="402"/>
      <c r="N71" s="401"/>
      <c r="AM71" s="400"/>
      <c r="AN71" s="389" t="s">
        <v>607</v>
      </c>
    </row>
    <row r="72" spans="2:107" ht="13.5" x14ac:dyDescent="0.15">
      <c r="B72" s="390"/>
      <c r="G72" s="1323"/>
      <c r="H72" s="1323"/>
      <c r="I72" s="1323"/>
      <c r="J72" s="1323"/>
      <c r="K72" s="399"/>
      <c r="L72" s="399"/>
      <c r="M72" s="398"/>
      <c r="N72" s="39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0" t="s">
        <v>567</v>
      </c>
      <c r="BQ72" s="1320"/>
      <c r="BR72" s="1320"/>
      <c r="BS72" s="1320"/>
      <c r="BT72" s="1320"/>
      <c r="BU72" s="1320"/>
      <c r="BV72" s="1320"/>
      <c r="BW72" s="1320"/>
      <c r="BX72" s="1320" t="s">
        <v>568</v>
      </c>
      <c r="BY72" s="1320"/>
      <c r="BZ72" s="1320"/>
      <c r="CA72" s="1320"/>
      <c r="CB72" s="1320"/>
      <c r="CC72" s="1320"/>
      <c r="CD72" s="1320"/>
      <c r="CE72" s="1320"/>
      <c r="CF72" s="1320" t="s">
        <v>569</v>
      </c>
      <c r="CG72" s="1320"/>
      <c r="CH72" s="1320"/>
      <c r="CI72" s="1320"/>
      <c r="CJ72" s="1320"/>
      <c r="CK72" s="1320"/>
      <c r="CL72" s="1320"/>
      <c r="CM72" s="1320"/>
      <c r="CN72" s="1320" t="s">
        <v>570</v>
      </c>
      <c r="CO72" s="1320"/>
      <c r="CP72" s="1320"/>
      <c r="CQ72" s="1320"/>
      <c r="CR72" s="1320"/>
      <c r="CS72" s="1320"/>
      <c r="CT72" s="1320"/>
      <c r="CU72" s="1320"/>
      <c r="CV72" s="1320" t="s">
        <v>571</v>
      </c>
      <c r="CW72" s="1320"/>
      <c r="CX72" s="1320"/>
      <c r="CY72" s="1320"/>
      <c r="CZ72" s="1320"/>
      <c r="DA72" s="1320"/>
      <c r="DB72" s="1320"/>
      <c r="DC72" s="1320"/>
    </row>
    <row r="73" spans="2:107" ht="13.5" x14ac:dyDescent="0.15">
      <c r="B73" s="390"/>
      <c r="G73" s="1329"/>
      <c r="H73" s="1329"/>
      <c r="I73" s="1329"/>
      <c r="J73" s="1329"/>
      <c r="K73" s="1319"/>
      <c r="L73" s="1319"/>
      <c r="M73" s="1319"/>
      <c r="N73" s="1319"/>
      <c r="AM73" s="397"/>
      <c r="AN73" s="1321" t="s">
        <v>606</v>
      </c>
      <c r="AO73" s="1321"/>
      <c r="AP73" s="1321"/>
      <c r="AQ73" s="1321"/>
      <c r="AR73" s="1321"/>
      <c r="AS73" s="1321"/>
      <c r="AT73" s="1321"/>
      <c r="AU73" s="1321"/>
      <c r="AV73" s="1321"/>
      <c r="AW73" s="1321"/>
      <c r="AX73" s="1321"/>
      <c r="AY73" s="1321"/>
      <c r="AZ73" s="1321"/>
      <c r="BA73" s="1321"/>
      <c r="BB73" s="1321" t="s">
        <v>604</v>
      </c>
      <c r="BC73" s="1321"/>
      <c r="BD73" s="1321"/>
      <c r="BE73" s="1321"/>
      <c r="BF73" s="1321"/>
      <c r="BG73" s="1321"/>
      <c r="BH73" s="1321"/>
      <c r="BI73" s="1321"/>
      <c r="BJ73" s="1321"/>
      <c r="BK73" s="1321"/>
      <c r="BL73" s="1321"/>
      <c r="BM73" s="1321"/>
      <c r="BN73" s="1321"/>
      <c r="BO73" s="1321"/>
      <c r="BP73" s="1318">
        <v>126.7</v>
      </c>
      <c r="BQ73" s="1318"/>
      <c r="BR73" s="1318"/>
      <c r="BS73" s="1318"/>
      <c r="BT73" s="1318"/>
      <c r="BU73" s="1318"/>
      <c r="BV73" s="1318"/>
      <c r="BW73" s="1318"/>
      <c r="BX73" s="1318">
        <v>121.9</v>
      </c>
      <c r="BY73" s="1318"/>
      <c r="BZ73" s="1318"/>
      <c r="CA73" s="1318"/>
      <c r="CB73" s="1318"/>
      <c r="CC73" s="1318"/>
      <c r="CD73" s="1318"/>
      <c r="CE73" s="1318"/>
      <c r="CF73" s="1318">
        <v>121.7</v>
      </c>
      <c r="CG73" s="1318"/>
      <c r="CH73" s="1318"/>
      <c r="CI73" s="1318"/>
      <c r="CJ73" s="1318"/>
      <c r="CK73" s="1318"/>
      <c r="CL73" s="1318"/>
      <c r="CM73" s="1318"/>
      <c r="CN73" s="1318">
        <v>111</v>
      </c>
      <c r="CO73" s="1318"/>
      <c r="CP73" s="1318"/>
      <c r="CQ73" s="1318"/>
      <c r="CR73" s="1318"/>
      <c r="CS73" s="1318"/>
      <c r="CT73" s="1318"/>
      <c r="CU73" s="1318"/>
      <c r="CV73" s="1318">
        <v>121</v>
      </c>
      <c r="CW73" s="1318"/>
      <c r="CX73" s="1318"/>
      <c r="CY73" s="1318"/>
      <c r="CZ73" s="1318"/>
      <c r="DA73" s="1318"/>
      <c r="DB73" s="1318"/>
      <c r="DC73" s="1318"/>
    </row>
    <row r="74" spans="2:107" ht="13.5" x14ac:dyDescent="0.15">
      <c r="B74" s="390"/>
      <c r="G74" s="1329"/>
      <c r="H74" s="1329"/>
      <c r="I74" s="1329"/>
      <c r="J74" s="1329"/>
      <c r="K74" s="1319"/>
      <c r="L74" s="1319"/>
      <c r="M74" s="1319"/>
      <c r="N74" s="1319"/>
      <c r="AM74" s="397"/>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90"/>
      <c r="G75" s="1329"/>
      <c r="H75" s="1329"/>
      <c r="I75" s="1323"/>
      <c r="J75" s="1323"/>
      <c r="K75" s="1322"/>
      <c r="L75" s="1322"/>
      <c r="M75" s="1322"/>
      <c r="N75" s="1322"/>
      <c r="AM75" s="397"/>
      <c r="AN75" s="1321"/>
      <c r="AO75" s="1321"/>
      <c r="AP75" s="1321"/>
      <c r="AQ75" s="1321"/>
      <c r="AR75" s="1321"/>
      <c r="AS75" s="1321"/>
      <c r="AT75" s="1321"/>
      <c r="AU75" s="1321"/>
      <c r="AV75" s="1321"/>
      <c r="AW75" s="1321"/>
      <c r="AX75" s="1321"/>
      <c r="AY75" s="1321"/>
      <c r="AZ75" s="1321"/>
      <c r="BA75" s="1321"/>
      <c r="BB75" s="1321" t="s">
        <v>603</v>
      </c>
      <c r="BC75" s="1321"/>
      <c r="BD75" s="1321"/>
      <c r="BE75" s="1321"/>
      <c r="BF75" s="1321"/>
      <c r="BG75" s="1321"/>
      <c r="BH75" s="1321"/>
      <c r="BI75" s="1321"/>
      <c r="BJ75" s="1321"/>
      <c r="BK75" s="1321"/>
      <c r="BL75" s="1321"/>
      <c r="BM75" s="1321"/>
      <c r="BN75" s="1321"/>
      <c r="BO75" s="1321"/>
      <c r="BP75" s="1318">
        <v>13.9</v>
      </c>
      <c r="BQ75" s="1318"/>
      <c r="BR75" s="1318"/>
      <c r="BS75" s="1318"/>
      <c r="BT75" s="1318"/>
      <c r="BU75" s="1318"/>
      <c r="BV75" s="1318"/>
      <c r="BW75" s="1318"/>
      <c r="BX75" s="1318">
        <v>13.2</v>
      </c>
      <c r="BY75" s="1318"/>
      <c r="BZ75" s="1318"/>
      <c r="CA75" s="1318"/>
      <c r="CB75" s="1318"/>
      <c r="CC75" s="1318"/>
      <c r="CD75" s="1318"/>
      <c r="CE75" s="1318"/>
      <c r="CF75" s="1318">
        <v>12.4</v>
      </c>
      <c r="CG75" s="1318"/>
      <c r="CH75" s="1318"/>
      <c r="CI75" s="1318"/>
      <c r="CJ75" s="1318"/>
      <c r="CK75" s="1318"/>
      <c r="CL75" s="1318"/>
      <c r="CM75" s="1318"/>
      <c r="CN75" s="1318">
        <v>12.4</v>
      </c>
      <c r="CO75" s="1318"/>
      <c r="CP75" s="1318"/>
      <c r="CQ75" s="1318"/>
      <c r="CR75" s="1318"/>
      <c r="CS75" s="1318"/>
      <c r="CT75" s="1318"/>
      <c r="CU75" s="1318"/>
      <c r="CV75" s="1318">
        <v>12.3</v>
      </c>
      <c r="CW75" s="1318"/>
      <c r="CX75" s="1318"/>
      <c r="CY75" s="1318"/>
      <c r="CZ75" s="1318"/>
      <c r="DA75" s="1318"/>
      <c r="DB75" s="1318"/>
      <c r="DC75" s="1318"/>
    </row>
    <row r="76" spans="2:107" ht="13.5" x14ac:dyDescent="0.15">
      <c r="B76" s="390"/>
      <c r="G76" s="1329"/>
      <c r="H76" s="1329"/>
      <c r="I76" s="1323"/>
      <c r="J76" s="1323"/>
      <c r="K76" s="1322"/>
      <c r="L76" s="1322"/>
      <c r="M76" s="1322"/>
      <c r="N76" s="1322"/>
      <c r="AM76" s="397"/>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90"/>
      <c r="G77" s="1323"/>
      <c r="H77" s="1323"/>
      <c r="I77" s="1323"/>
      <c r="J77" s="1323"/>
      <c r="K77" s="1319"/>
      <c r="L77" s="1319"/>
      <c r="M77" s="1319"/>
      <c r="N77" s="1319"/>
      <c r="AN77" s="1320" t="s">
        <v>605</v>
      </c>
      <c r="AO77" s="1320"/>
      <c r="AP77" s="1320"/>
      <c r="AQ77" s="1320"/>
      <c r="AR77" s="1320"/>
      <c r="AS77" s="1320"/>
      <c r="AT77" s="1320"/>
      <c r="AU77" s="1320"/>
      <c r="AV77" s="1320"/>
      <c r="AW77" s="1320"/>
      <c r="AX77" s="1320"/>
      <c r="AY77" s="1320"/>
      <c r="AZ77" s="1320"/>
      <c r="BA77" s="1320"/>
      <c r="BB77" s="1321" t="s">
        <v>604</v>
      </c>
      <c r="BC77" s="1321"/>
      <c r="BD77" s="1321"/>
      <c r="BE77" s="1321"/>
      <c r="BF77" s="1321"/>
      <c r="BG77" s="1321"/>
      <c r="BH77" s="1321"/>
      <c r="BI77" s="1321"/>
      <c r="BJ77" s="1321"/>
      <c r="BK77" s="1321"/>
      <c r="BL77" s="1321"/>
      <c r="BM77" s="1321"/>
      <c r="BN77" s="1321"/>
      <c r="BO77" s="1321"/>
      <c r="BP77" s="1318">
        <v>33.1</v>
      </c>
      <c r="BQ77" s="1318"/>
      <c r="BR77" s="1318"/>
      <c r="BS77" s="1318"/>
      <c r="BT77" s="1318"/>
      <c r="BU77" s="1318"/>
      <c r="BV77" s="1318"/>
      <c r="BW77" s="1318"/>
      <c r="BX77" s="1318">
        <v>31.3</v>
      </c>
      <c r="BY77" s="1318"/>
      <c r="BZ77" s="1318"/>
      <c r="CA77" s="1318"/>
      <c r="CB77" s="1318"/>
      <c r="CC77" s="1318"/>
      <c r="CD77" s="1318"/>
      <c r="CE77" s="1318"/>
      <c r="CF77" s="1318">
        <v>25.3</v>
      </c>
      <c r="CG77" s="1318"/>
      <c r="CH77" s="1318"/>
      <c r="CI77" s="1318"/>
      <c r="CJ77" s="1318"/>
      <c r="CK77" s="1318"/>
      <c r="CL77" s="1318"/>
      <c r="CM77" s="1318"/>
      <c r="CN77" s="1318">
        <v>25.5</v>
      </c>
      <c r="CO77" s="1318"/>
      <c r="CP77" s="1318"/>
      <c r="CQ77" s="1318"/>
      <c r="CR77" s="1318"/>
      <c r="CS77" s="1318"/>
      <c r="CT77" s="1318"/>
      <c r="CU77" s="1318"/>
      <c r="CV77" s="1318">
        <v>25.1</v>
      </c>
      <c r="CW77" s="1318"/>
      <c r="CX77" s="1318"/>
      <c r="CY77" s="1318"/>
      <c r="CZ77" s="1318"/>
      <c r="DA77" s="1318"/>
      <c r="DB77" s="1318"/>
      <c r="DC77" s="1318"/>
    </row>
    <row r="78" spans="2:107" ht="13.5" x14ac:dyDescent="0.15">
      <c r="B78" s="390"/>
      <c r="G78" s="1323"/>
      <c r="H78" s="1323"/>
      <c r="I78" s="1323"/>
      <c r="J78" s="1323"/>
      <c r="K78" s="1319"/>
      <c r="L78" s="1319"/>
      <c r="M78" s="1319"/>
      <c r="N78" s="1319"/>
      <c r="AN78" s="1320"/>
      <c r="AO78" s="1320"/>
      <c r="AP78" s="1320"/>
      <c r="AQ78" s="1320"/>
      <c r="AR78" s="1320"/>
      <c r="AS78" s="1320"/>
      <c r="AT78" s="1320"/>
      <c r="AU78" s="1320"/>
      <c r="AV78" s="1320"/>
      <c r="AW78" s="1320"/>
      <c r="AX78" s="1320"/>
      <c r="AY78" s="1320"/>
      <c r="AZ78" s="1320"/>
      <c r="BA78" s="1320"/>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90"/>
      <c r="G79" s="1323"/>
      <c r="H79" s="1323"/>
      <c r="I79" s="1324"/>
      <c r="J79" s="1324"/>
      <c r="K79" s="1325"/>
      <c r="L79" s="1325"/>
      <c r="M79" s="1325"/>
      <c r="N79" s="1325"/>
      <c r="AN79" s="1320"/>
      <c r="AO79" s="1320"/>
      <c r="AP79" s="1320"/>
      <c r="AQ79" s="1320"/>
      <c r="AR79" s="1320"/>
      <c r="AS79" s="1320"/>
      <c r="AT79" s="1320"/>
      <c r="AU79" s="1320"/>
      <c r="AV79" s="1320"/>
      <c r="AW79" s="1320"/>
      <c r="AX79" s="1320"/>
      <c r="AY79" s="1320"/>
      <c r="AZ79" s="1320"/>
      <c r="BA79" s="1320"/>
      <c r="BB79" s="1321" t="s">
        <v>603</v>
      </c>
      <c r="BC79" s="1321"/>
      <c r="BD79" s="1321"/>
      <c r="BE79" s="1321"/>
      <c r="BF79" s="1321"/>
      <c r="BG79" s="1321"/>
      <c r="BH79" s="1321"/>
      <c r="BI79" s="1321"/>
      <c r="BJ79" s="1321"/>
      <c r="BK79" s="1321"/>
      <c r="BL79" s="1321"/>
      <c r="BM79" s="1321"/>
      <c r="BN79" s="1321"/>
      <c r="BO79" s="1321"/>
      <c r="BP79" s="1318">
        <v>7.5</v>
      </c>
      <c r="BQ79" s="1318"/>
      <c r="BR79" s="1318"/>
      <c r="BS79" s="1318"/>
      <c r="BT79" s="1318"/>
      <c r="BU79" s="1318"/>
      <c r="BV79" s="1318"/>
      <c r="BW79" s="1318"/>
      <c r="BX79" s="1318">
        <v>7.2</v>
      </c>
      <c r="BY79" s="1318"/>
      <c r="BZ79" s="1318"/>
      <c r="CA79" s="1318"/>
      <c r="CB79" s="1318"/>
      <c r="CC79" s="1318"/>
      <c r="CD79" s="1318"/>
      <c r="CE79" s="1318"/>
      <c r="CF79" s="1318">
        <v>6.9</v>
      </c>
      <c r="CG79" s="1318"/>
      <c r="CH79" s="1318"/>
      <c r="CI79" s="1318"/>
      <c r="CJ79" s="1318"/>
      <c r="CK79" s="1318"/>
      <c r="CL79" s="1318"/>
      <c r="CM79" s="1318"/>
      <c r="CN79" s="1318">
        <v>6.6</v>
      </c>
      <c r="CO79" s="1318"/>
      <c r="CP79" s="1318"/>
      <c r="CQ79" s="1318"/>
      <c r="CR79" s="1318"/>
      <c r="CS79" s="1318"/>
      <c r="CT79" s="1318"/>
      <c r="CU79" s="1318"/>
      <c r="CV79" s="1318">
        <v>6.4</v>
      </c>
      <c r="CW79" s="1318"/>
      <c r="CX79" s="1318"/>
      <c r="CY79" s="1318"/>
      <c r="CZ79" s="1318"/>
      <c r="DA79" s="1318"/>
      <c r="DB79" s="1318"/>
      <c r="DC79" s="1318"/>
    </row>
    <row r="80" spans="2:107" ht="13.5" x14ac:dyDescent="0.15">
      <c r="B80" s="390"/>
      <c r="G80" s="1323"/>
      <c r="H80" s="1323"/>
      <c r="I80" s="1324"/>
      <c r="J80" s="1324"/>
      <c r="K80" s="1325"/>
      <c r="L80" s="1325"/>
      <c r="M80" s="1325"/>
      <c r="N80" s="1325"/>
      <c r="AN80" s="1320"/>
      <c r="AO80" s="1320"/>
      <c r="AP80" s="1320"/>
      <c r="AQ80" s="1320"/>
      <c r="AR80" s="1320"/>
      <c r="AS80" s="1320"/>
      <c r="AT80" s="1320"/>
      <c r="AU80" s="1320"/>
      <c r="AV80" s="1320"/>
      <c r="AW80" s="1320"/>
      <c r="AX80" s="1320"/>
      <c r="AY80" s="1320"/>
      <c r="AZ80" s="1320"/>
      <c r="BA80" s="1320"/>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90"/>
    </row>
    <row r="82" spans="2:109" ht="17.25" x14ac:dyDescent="0.15">
      <c r="B82" s="390"/>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5" x14ac:dyDescent="0.15">
      <c r="B83" s="395"/>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3"/>
    </row>
    <row r="84" spans="2:109" ht="13.5" x14ac:dyDescent="0.15">
      <c r="DD84" s="389"/>
      <c r="DE84" s="389"/>
    </row>
    <row r="85" spans="2:109" ht="13.5" x14ac:dyDescent="0.15">
      <c r="DD85" s="389"/>
      <c r="DE85" s="389"/>
    </row>
    <row r="86" spans="2:109" ht="13.5" hidden="1" x14ac:dyDescent="0.15">
      <c r="DD86" s="389"/>
      <c r="DE86" s="389"/>
    </row>
    <row r="87" spans="2:109" ht="13.5" hidden="1" x14ac:dyDescent="0.15">
      <c r="K87" s="392"/>
      <c r="AQ87" s="392"/>
      <c r="BC87" s="392"/>
      <c r="BO87" s="392"/>
      <c r="CA87" s="392"/>
      <c r="CM87" s="392"/>
      <c r="CY87" s="392"/>
      <c r="DD87" s="389"/>
      <c r="DE87" s="389"/>
    </row>
    <row r="88" spans="2:109" ht="13.5" hidden="1" x14ac:dyDescent="0.15">
      <c r="DD88" s="389"/>
      <c r="DE88" s="389"/>
    </row>
    <row r="89" spans="2:109" ht="13.5" hidden="1" x14ac:dyDescent="0.15">
      <c r="DD89" s="389"/>
      <c r="DE89" s="389"/>
    </row>
    <row r="90" spans="2:109" ht="13.5" hidden="1" x14ac:dyDescent="0.15">
      <c r="DD90" s="389"/>
      <c r="DE90" s="389"/>
    </row>
    <row r="91" spans="2:109" ht="13.5"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0Mk0aCPcYViwVC0DJu3JEoeFJ7TlEad44tRyvmhafQpG1Z7vNfhhMhFVcn4qsburSUO60+gpXS0j2NAvmL6Ldg==" saltValue="ARm/ys4w2XKX6Bp4WdND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f8ojDMAKEhNchM8zl1VHSFLu7RUqnbgyfyMxISynhSyqxFwcGGmiP8jRXlyws4h/gsSuciG4KWkNOrKPASi1Mw==" saltValue="x+wbqP3XLsBFO48gTQqP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sj21GaOd5MKYfgXR8gPgIFhC4FesqHqe7MmNrn2YdjieJ/JRvcKDgLp7RfRMbgUE9x73lge6HIqaXTUI9jS//Q==" saltValue="weh/wE5iYH8z+AZ+YuDQ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47121</v>
      </c>
      <c r="E3" s="162"/>
      <c r="F3" s="163">
        <v>57295</v>
      </c>
      <c r="G3" s="164"/>
      <c r="H3" s="165"/>
    </row>
    <row r="4" spans="1:8" x14ac:dyDescent="0.15">
      <c r="A4" s="166"/>
      <c r="B4" s="167"/>
      <c r="C4" s="168"/>
      <c r="D4" s="169">
        <v>37887</v>
      </c>
      <c r="E4" s="170"/>
      <c r="F4" s="171">
        <v>32771</v>
      </c>
      <c r="G4" s="172"/>
      <c r="H4" s="173"/>
    </row>
    <row r="5" spans="1:8" x14ac:dyDescent="0.15">
      <c r="A5" s="154" t="s">
        <v>559</v>
      </c>
      <c r="B5" s="159"/>
      <c r="C5" s="160"/>
      <c r="D5" s="161">
        <v>59324</v>
      </c>
      <c r="E5" s="162"/>
      <c r="F5" s="163">
        <v>54110</v>
      </c>
      <c r="G5" s="164"/>
      <c r="H5" s="165"/>
    </row>
    <row r="6" spans="1:8" x14ac:dyDescent="0.15">
      <c r="A6" s="166"/>
      <c r="B6" s="167"/>
      <c r="C6" s="168"/>
      <c r="D6" s="169">
        <v>34630</v>
      </c>
      <c r="E6" s="170"/>
      <c r="F6" s="171">
        <v>30620</v>
      </c>
      <c r="G6" s="172"/>
      <c r="H6" s="173"/>
    </row>
    <row r="7" spans="1:8" x14ac:dyDescent="0.15">
      <c r="A7" s="154" t="s">
        <v>560</v>
      </c>
      <c r="B7" s="159"/>
      <c r="C7" s="160"/>
      <c r="D7" s="161">
        <v>51990</v>
      </c>
      <c r="E7" s="162"/>
      <c r="F7" s="163">
        <v>54684</v>
      </c>
      <c r="G7" s="164"/>
      <c r="H7" s="165"/>
    </row>
    <row r="8" spans="1:8" x14ac:dyDescent="0.15">
      <c r="A8" s="166"/>
      <c r="B8" s="167"/>
      <c r="C8" s="168"/>
      <c r="D8" s="169">
        <v>32433</v>
      </c>
      <c r="E8" s="170"/>
      <c r="F8" s="171">
        <v>32829</v>
      </c>
      <c r="G8" s="172"/>
      <c r="H8" s="173"/>
    </row>
    <row r="9" spans="1:8" x14ac:dyDescent="0.15">
      <c r="A9" s="154" t="s">
        <v>561</v>
      </c>
      <c r="B9" s="159"/>
      <c r="C9" s="160"/>
      <c r="D9" s="161">
        <v>64077</v>
      </c>
      <c r="E9" s="162"/>
      <c r="F9" s="163">
        <v>62383</v>
      </c>
      <c r="G9" s="164"/>
      <c r="H9" s="165"/>
    </row>
    <row r="10" spans="1:8" x14ac:dyDescent="0.15">
      <c r="A10" s="166"/>
      <c r="B10" s="167"/>
      <c r="C10" s="168"/>
      <c r="D10" s="169">
        <v>40062</v>
      </c>
      <c r="E10" s="170"/>
      <c r="F10" s="171">
        <v>35325</v>
      </c>
      <c r="G10" s="172"/>
      <c r="H10" s="173"/>
    </row>
    <row r="11" spans="1:8" x14ac:dyDescent="0.15">
      <c r="A11" s="154" t="s">
        <v>562</v>
      </c>
      <c r="B11" s="159"/>
      <c r="C11" s="160"/>
      <c r="D11" s="161">
        <v>155591</v>
      </c>
      <c r="E11" s="162"/>
      <c r="F11" s="163">
        <v>63812</v>
      </c>
      <c r="G11" s="164"/>
      <c r="H11" s="165"/>
    </row>
    <row r="12" spans="1:8" x14ac:dyDescent="0.15">
      <c r="A12" s="166"/>
      <c r="B12" s="167"/>
      <c r="C12" s="174"/>
      <c r="D12" s="169">
        <v>139003</v>
      </c>
      <c r="E12" s="170"/>
      <c r="F12" s="171">
        <v>33848</v>
      </c>
      <c r="G12" s="172"/>
      <c r="H12" s="173"/>
    </row>
    <row r="13" spans="1:8" x14ac:dyDescent="0.15">
      <c r="A13" s="154"/>
      <c r="B13" s="159"/>
      <c r="C13" s="175"/>
      <c r="D13" s="176">
        <v>75621</v>
      </c>
      <c r="E13" s="177"/>
      <c r="F13" s="178">
        <v>58457</v>
      </c>
      <c r="G13" s="179"/>
      <c r="H13" s="165"/>
    </row>
    <row r="14" spans="1:8" x14ac:dyDescent="0.15">
      <c r="A14" s="166"/>
      <c r="B14" s="167"/>
      <c r="C14" s="168"/>
      <c r="D14" s="169">
        <v>56803</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5.83</v>
      </c>
      <c r="C19" s="180">
        <f>ROUND(VALUE(SUBSTITUTE(実質収支比率等に係る経年分析!G$48,"▲","-")),2)</f>
        <v>6.38</v>
      </c>
      <c r="D19" s="180">
        <f>ROUND(VALUE(SUBSTITUTE(実質収支比率等に係る経年分析!H$48,"▲","-")),2)</f>
        <v>6.96</v>
      </c>
      <c r="E19" s="180">
        <f>ROUND(VALUE(SUBSTITUTE(実質収支比率等に係る経年分析!I$48,"▲","-")),2)</f>
        <v>7.01</v>
      </c>
      <c r="F19" s="180">
        <f>ROUND(VALUE(SUBSTITUTE(実質収支比率等に係る経年分析!J$48,"▲","-")),2)</f>
        <v>8.64</v>
      </c>
    </row>
    <row r="20" spans="1:11" x14ac:dyDescent="0.15">
      <c r="A20" s="180" t="s">
        <v>55</v>
      </c>
      <c r="B20" s="180">
        <f>ROUND(VALUE(SUBSTITUTE(実質収支比率等に係る経年分析!F$47,"▲","-")),2)</f>
        <v>15.05</v>
      </c>
      <c r="C20" s="180">
        <f>ROUND(VALUE(SUBSTITUTE(実質収支比率等に係る経年分析!G$47,"▲","-")),2)</f>
        <v>16.34</v>
      </c>
      <c r="D20" s="180">
        <f>ROUND(VALUE(SUBSTITUTE(実質収支比率等に係る経年分析!H$47,"▲","-")),2)</f>
        <v>11.62</v>
      </c>
      <c r="E20" s="180">
        <f>ROUND(VALUE(SUBSTITUTE(実質収支比率等に係る経年分析!I$47,"▲","-")),2)</f>
        <v>15.12</v>
      </c>
      <c r="F20" s="180">
        <f>ROUND(VALUE(SUBSTITUTE(実質収支比率等に係る経年分析!J$47,"▲","-")),2)</f>
        <v>15.66</v>
      </c>
    </row>
    <row r="21" spans="1:11" x14ac:dyDescent="0.15">
      <c r="A21" s="180" t="s">
        <v>56</v>
      </c>
      <c r="B21" s="180">
        <f>IF(ISNUMBER(VALUE(SUBSTITUTE(実質収支比率等に係る経年分析!F$49,"▲","-"))),ROUND(VALUE(SUBSTITUTE(実質収支比率等に係る経年分析!F$49,"▲","-")),2),NA())</f>
        <v>0.32</v>
      </c>
      <c r="C21" s="180">
        <f>IF(ISNUMBER(VALUE(SUBSTITUTE(実質収支比率等に係る経年分析!G$49,"▲","-"))),ROUND(VALUE(SUBSTITUTE(実質収支比率等に係る経年分析!G$49,"▲","-")),2),NA())</f>
        <v>-0.5</v>
      </c>
      <c r="D21" s="180">
        <f>IF(ISNUMBER(VALUE(SUBSTITUTE(実質収支比率等に係る経年分析!H$49,"▲","-"))),ROUND(VALUE(SUBSTITUTE(実質収支比率等に係る経年分析!H$49,"▲","-")),2),NA())</f>
        <v>-7.39</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常滑駅周辺土地区画整理事業特別会計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5.09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8.8000000000000007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8.1199999999999992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8.6199999999999992</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2654</v>
      </c>
      <c r="E42" s="182"/>
      <c r="F42" s="182"/>
      <c r="G42" s="182">
        <f>'実質公債費比率（分子）の構造'!L$52</f>
        <v>2809</v>
      </c>
      <c r="H42" s="182"/>
      <c r="I42" s="182"/>
      <c r="J42" s="182">
        <f>'実質公債費比率（分子）の構造'!M$52</f>
        <v>2707</v>
      </c>
      <c r="K42" s="182"/>
      <c r="L42" s="182"/>
      <c r="M42" s="182">
        <f>'実質公債費比率（分子）の構造'!N$52</f>
        <v>2696</v>
      </c>
      <c r="N42" s="182"/>
      <c r="O42" s="182"/>
      <c r="P42" s="182">
        <f>'実質公債費比率（分子）の構造'!O$52</f>
        <v>2299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611</v>
      </c>
      <c r="C44" s="182"/>
      <c r="D44" s="182"/>
      <c r="E44" s="182">
        <f>'実質公債費比率（分子）の構造'!L$50</f>
        <v>586</v>
      </c>
      <c r="F44" s="182"/>
      <c r="G44" s="182"/>
      <c r="H44" s="182">
        <f>'実質公債費比率（分子）の構造'!M$50</f>
        <v>559</v>
      </c>
      <c r="I44" s="182"/>
      <c r="J44" s="182"/>
      <c r="K44" s="182">
        <f>'実質公債費比率（分子）の構造'!N$50</f>
        <v>538</v>
      </c>
      <c r="L44" s="182"/>
      <c r="M44" s="182"/>
      <c r="N44" s="182">
        <f>'実質公債費比率（分子）の構造'!O$50</f>
        <v>630</v>
      </c>
      <c r="O44" s="182"/>
      <c r="P44" s="182"/>
    </row>
    <row r="45" spans="1:16" x14ac:dyDescent="0.15">
      <c r="A45" s="182" t="s">
        <v>66</v>
      </c>
      <c r="B45" s="182" t="str">
        <f>'実質公債費比率（分子）の構造'!K$49</f>
        <v>-</v>
      </c>
      <c r="C45" s="182"/>
      <c r="D45" s="182"/>
      <c r="E45" s="182">
        <f>'実質公債費比率（分子）の構造'!L$49</f>
        <v>0</v>
      </c>
      <c r="F45" s="182"/>
      <c r="G45" s="182"/>
      <c r="H45" s="182">
        <f>'実質公債費比率（分子）の構造'!M$49</f>
        <v>7</v>
      </c>
      <c r="I45" s="182"/>
      <c r="J45" s="182"/>
      <c r="K45" s="182">
        <f>'実質公債費比率（分子）の構造'!N$49</f>
        <v>6</v>
      </c>
      <c r="L45" s="182"/>
      <c r="M45" s="182"/>
      <c r="N45" s="182">
        <f>'実質公債費比率（分子）の構造'!O$49</f>
        <v>15</v>
      </c>
      <c r="O45" s="182"/>
      <c r="P45" s="182"/>
    </row>
    <row r="46" spans="1:16" x14ac:dyDescent="0.15">
      <c r="A46" s="182" t="s">
        <v>67</v>
      </c>
      <c r="B46" s="182">
        <f>'実質公債費比率（分子）の構造'!K$48</f>
        <v>1356</v>
      </c>
      <c r="C46" s="182"/>
      <c r="D46" s="182"/>
      <c r="E46" s="182">
        <f>'実質公債費比率（分子）の構造'!L$48</f>
        <v>1494</v>
      </c>
      <c r="F46" s="182"/>
      <c r="G46" s="182"/>
      <c r="H46" s="182">
        <f>'実質公債費比率（分子）の構造'!M$48</f>
        <v>1570</v>
      </c>
      <c r="I46" s="182"/>
      <c r="J46" s="182"/>
      <c r="K46" s="182">
        <f>'実質公債費比率（分子）の構造'!N$48</f>
        <v>1525</v>
      </c>
      <c r="L46" s="182"/>
      <c r="M46" s="182"/>
      <c r="N46" s="182">
        <f>'実質公債費比率（分子）の構造'!O$48</f>
        <v>1092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2092</v>
      </c>
      <c r="C49" s="182"/>
      <c r="D49" s="182"/>
      <c r="E49" s="182">
        <f>'実質公債費比率（分子）の構造'!L$45</f>
        <v>2142</v>
      </c>
      <c r="F49" s="182"/>
      <c r="G49" s="182"/>
      <c r="H49" s="182">
        <f>'実質公債費比率（分子）の構造'!M$45</f>
        <v>2109</v>
      </c>
      <c r="I49" s="182"/>
      <c r="J49" s="182"/>
      <c r="K49" s="182">
        <f>'実質公債費比率（分子）の構造'!N$45</f>
        <v>2085</v>
      </c>
      <c r="L49" s="182"/>
      <c r="M49" s="182"/>
      <c r="N49" s="182">
        <f>'実質公債費比率（分子）の構造'!O$45</f>
        <v>2070</v>
      </c>
      <c r="O49" s="182"/>
      <c r="P49" s="182"/>
    </row>
    <row r="50" spans="1:16" x14ac:dyDescent="0.15">
      <c r="A50" s="182" t="s">
        <v>71</v>
      </c>
      <c r="B50" s="182" t="e">
        <f>NA()</f>
        <v>#N/A</v>
      </c>
      <c r="C50" s="182">
        <f>IF(ISNUMBER('実質公債費比率（分子）の構造'!K$53),'実質公債費比率（分子）の構造'!K$53,NA())</f>
        <v>1405</v>
      </c>
      <c r="D50" s="182" t="e">
        <f>NA()</f>
        <v>#N/A</v>
      </c>
      <c r="E50" s="182" t="e">
        <f>NA()</f>
        <v>#N/A</v>
      </c>
      <c r="F50" s="182">
        <f>IF(ISNUMBER('実質公債費比率（分子）の構造'!L$53),'実質公債費比率（分子）の構造'!L$53,NA())</f>
        <v>1413</v>
      </c>
      <c r="G50" s="182" t="e">
        <f>NA()</f>
        <v>#N/A</v>
      </c>
      <c r="H50" s="182" t="e">
        <f>NA()</f>
        <v>#N/A</v>
      </c>
      <c r="I50" s="182">
        <f>IF(ISNUMBER('実質公債費比率（分子）の構造'!M$53),'実質公債費比率（分子）の構造'!M$53,NA())</f>
        <v>1538</v>
      </c>
      <c r="J50" s="182" t="e">
        <f>NA()</f>
        <v>#N/A</v>
      </c>
      <c r="K50" s="182" t="e">
        <f>NA()</f>
        <v>#N/A</v>
      </c>
      <c r="L50" s="182">
        <f>IF(ISNUMBER('実質公債費比率（分子）の構造'!N$53),'実質公債費比率（分子）の構造'!N$53,NA())</f>
        <v>1458</v>
      </c>
      <c r="M50" s="182" t="e">
        <f>NA()</f>
        <v>#N/A</v>
      </c>
      <c r="N50" s="182" t="e">
        <f>NA()</f>
        <v>#N/A</v>
      </c>
      <c r="O50" s="182">
        <f>IF(ISNUMBER('実質公債費比率（分子）の構造'!O$53),'実質公債費比率（分子）の構造'!O$53,NA())</f>
        <v>1508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20046</v>
      </c>
      <c r="E56" s="181"/>
      <c r="F56" s="181"/>
      <c r="G56" s="181">
        <f>'将来負担比率（分子）の構造'!J$52</f>
        <v>19547</v>
      </c>
      <c r="H56" s="181"/>
      <c r="I56" s="181"/>
      <c r="J56" s="181">
        <f>'将来負担比率（分子）の構造'!K$52</f>
        <v>19076</v>
      </c>
      <c r="K56" s="181"/>
      <c r="L56" s="181"/>
      <c r="M56" s="181">
        <f>'将来負担比率（分子）の構造'!L$52</f>
        <v>19536</v>
      </c>
      <c r="N56" s="181"/>
      <c r="O56" s="181"/>
      <c r="P56" s="181">
        <f>'将来負担比率（分子）の構造'!M$52</f>
        <v>22183</v>
      </c>
    </row>
    <row r="57" spans="1:16" x14ac:dyDescent="0.15">
      <c r="A57" s="181" t="s">
        <v>42</v>
      </c>
      <c r="B57" s="181"/>
      <c r="C57" s="181"/>
      <c r="D57" s="181">
        <f>'将来負担比率（分子）の構造'!I$51</f>
        <v>9416</v>
      </c>
      <c r="E57" s="181"/>
      <c r="F57" s="181"/>
      <c r="G57" s="181">
        <f>'将来負担比率（分子）の構造'!J$51</f>
        <v>9756</v>
      </c>
      <c r="H57" s="181"/>
      <c r="I57" s="181"/>
      <c r="J57" s="181">
        <f>'将来負担比率（分子）の構造'!K$51</f>
        <v>10165</v>
      </c>
      <c r="K57" s="181"/>
      <c r="L57" s="181"/>
      <c r="M57" s="181">
        <f>'将来負担比率（分子）の構造'!L$51</f>
        <v>10305</v>
      </c>
      <c r="N57" s="181"/>
      <c r="O57" s="181"/>
      <c r="P57" s="181">
        <f>'将来負担比率（分子）の構造'!M$51</f>
        <v>10554</v>
      </c>
    </row>
    <row r="58" spans="1:16" x14ac:dyDescent="0.15">
      <c r="A58" s="181" t="s">
        <v>41</v>
      </c>
      <c r="B58" s="181"/>
      <c r="C58" s="181"/>
      <c r="D58" s="181">
        <f>'将来負担比率（分子）の構造'!I$50</f>
        <v>3316</v>
      </c>
      <c r="E58" s="181"/>
      <c r="F58" s="181"/>
      <c r="G58" s="181">
        <f>'将来負担比率（分子）の構造'!J$50</f>
        <v>4189</v>
      </c>
      <c r="H58" s="181"/>
      <c r="I58" s="181"/>
      <c r="J58" s="181">
        <f>'将来負担比率（分子）の構造'!K$50</f>
        <v>5164</v>
      </c>
      <c r="K58" s="181"/>
      <c r="L58" s="181"/>
      <c r="M58" s="181">
        <f>'将来負担比率（分子）の構造'!L$50</f>
        <v>5984</v>
      </c>
      <c r="N58" s="181"/>
      <c r="O58" s="181"/>
      <c r="P58" s="181">
        <f>'将来負担比率（分子）の構造'!M$50</f>
        <v>7402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892</v>
      </c>
      <c r="C61" s="181"/>
      <c r="D61" s="181"/>
      <c r="E61" s="181">
        <f>'将来負担比率（分子）の構造'!J$46</f>
        <v>249</v>
      </c>
      <c r="F61" s="181"/>
      <c r="G61" s="181"/>
      <c r="H61" s="181">
        <f>'将来負担比率（分子）の構造'!K$46</f>
        <v>191</v>
      </c>
      <c r="I61" s="181"/>
      <c r="J61" s="181"/>
      <c r="K61" s="181">
        <f>'将来負担比率（分子）の構造'!L$46</f>
        <v>153</v>
      </c>
      <c r="L61" s="181"/>
      <c r="M61" s="181"/>
      <c r="N61" s="181">
        <f>'将来負担比率（分子）の構造'!M$46</f>
        <v>115</v>
      </c>
      <c r="O61" s="181"/>
      <c r="P61" s="181"/>
    </row>
    <row r="62" spans="1:16" x14ac:dyDescent="0.15">
      <c r="A62" s="181" t="s">
        <v>35</v>
      </c>
      <c r="B62" s="181">
        <f>'将来負担比率（分子）の構造'!I$45</f>
        <v>2391</v>
      </c>
      <c r="C62" s="181"/>
      <c r="D62" s="181"/>
      <c r="E62" s="181">
        <f>'将来負担比率（分子）の構造'!J$45</f>
        <v>2218</v>
      </c>
      <c r="F62" s="181"/>
      <c r="G62" s="181"/>
      <c r="H62" s="181">
        <f>'将来負担比率（分子）の構造'!K$45</f>
        <v>2244</v>
      </c>
      <c r="I62" s="181"/>
      <c r="J62" s="181"/>
      <c r="K62" s="181">
        <f>'将来負担比率（分子）の構造'!L$45</f>
        <v>2321</v>
      </c>
      <c r="L62" s="181"/>
      <c r="M62" s="181"/>
      <c r="N62" s="181">
        <f>'将来負担比率（分子）の構造'!M$45</f>
        <v>2472</v>
      </c>
      <c r="O62" s="181"/>
      <c r="P62" s="181"/>
    </row>
    <row r="63" spans="1:16" x14ac:dyDescent="0.15">
      <c r="A63" s="181" t="s">
        <v>34</v>
      </c>
      <c r="B63" s="181" t="str">
        <f>'将来負担比率（分子）の構造'!I$44</f>
        <v>-</v>
      </c>
      <c r="C63" s="181"/>
      <c r="D63" s="181"/>
      <c r="E63" s="181">
        <f>'将来負担比率（分子）の構造'!J$44</f>
        <v>223</v>
      </c>
      <c r="F63" s="181"/>
      <c r="G63" s="181"/>
      <c r="H63" s="181">
        <f>'将来負担比率（分子）の構造'!K$44</f>
        <v>210</v>
      </c>
      <c r="I63" s="181"/>
      <c r="J63" s="181"/>
      <c r="K63" s="181">
        <f>'将来負担比率（分子）の構造'!L$44</f>
        <v>344</v>
      </c>
      <c r="L63" s="181"/>
      <c r="M63" s="181"/>
      <c r="N63" s="181">
        <f>'将来負担比率（分子）の構造'!M$44</f>
        <v>1081</v>
      </c>
      <c r="O63" s="181"/>
      <c r="P63" s="181"/>
    </row>
    <row r="64" spans="1:16" x14ac:dyDescent="0.15">
      <c r="A64" s="181" t="s">
        <v>33</v>
      </c>
      <c r="B64" s="181">
        <f>'将来負担比率（分子）の構造'!I$43</f>
        <v>14832</v>
      </c>
      <c r="C64" s="181"/>
      <c r="D64" s="181"/>
      <c r="E64" s="181">
        <f>'将来負担比率（分子）の構造'!J$43</f>
        <v>16294</v>
      </c>
      <c r="F64" s="181"/>
      <c r="G64" s="181"/>
      <c r="H64" s="181">
        <f>'将来負担比率（分子）の構造'!K$43</f>
        <v>17968</v>
      </c>
      <c r="I64" s="181"/>
      <c r="J64" s="181"/>
      <c r="K64" s="181">
        <f>'将来負担比率（分子）の構造'!L$43</f>
        <v>18277</v>
      </c>
      <c r="L64" s="181"/>
      <c r="M64" s="181"/>
      <c r="N64" s="181">
        <f>'将来負担比率（分子）の構造'!M$43</f>
        <v>18530</v>
      </c>
      <c r="O64" s="181"/>
      <c r="P64" s="181"/>
    </row>
    <row r="65" spans="1:16" x14ac:dyDescent="0.15">
      <c r="A65" s="181" t="s">
        <v>32</v>
      </c>
      <c r="B65" s="181">
        <f>'将来負担比率（分子）の構造'!I$42</f>
        <v>6371</v>
      </c>
      <c r="C65" s="181"/>
      <c r="D65" s="181"/>
      <c r="E65" s="181">
        <f>'将来負担比率（分子）の構造'!J$42</f>
        <v>6057</v>
      </c>
      <c r="F65" s="181"/>
      <c r="G65" s="181"/>
      <c r="H65" s="181">
        <f>'将来負担比率（分子）の構造'!K$42</f>
        <v>5734</v>
      </c>
      <c r="I65" s="181"/>
      <c r="J65" s="181"/>
      <c r="K65" s="181">
        <f>'将来負担比率（分子）の構造'!L$42</f>
        <v>5771</v>
      </c>
      <c r="L65" s="181"/>
      <c r="M65" s="181"/>
      <c r="N65" s="181">
        <f>'将来負担比率（分子）の構造'!M$42</f>
        <v>5339</v>
      </c>
      <c r="O65" s="181"/>
      <c r="P65" s="181"/>
    </row>
    <row r="66" spans="1:16" x14ac:dyDescent="0.15">
      <c r="A66" s="181" t="s">
        <v>31</v>
      </c>
      <c r="B66" s="181">
        <f>'将来負担比率（分子）の構造'!I$41</f>
        <v>22892</v>
      </c>
      <c r="C66" s="181"/>
      <c r="D66" s="181"/>
      <c r="E66" s="181">
        <f>'将来負担比率（分子）の構造'!J$41</f>
        <v>22702</v>
      </c>
      <c r="F66" s="181"/>
      <c r="G66" s="181"/>
      <c r="H66" s="181">
        <f>'将来負担比率（分子）の構造'!K$41</f>
        <v>22354</v>
      </c>
      <c r="I66" s="181"/>
      <c r="J66" s="181"/>
      <c r="K66" s="181">
        <f>'将来負担比率（分子）の構造'!L$41</f>
        <v>22243</v>
      </c>
      <c r="L66" s="181"/>
      <c r="M66" s="181"/>
      <c r="N66" s="181">
        <f>'将来負担比率（分子）の構造'!M$41</f>
        <v>28023</v>
      </c>
      <c r="O66" s="181"/>
      <c r="P66" s="181"/>
    </row>
    <row r="67" spans="1:16" x14ac:dyDescent="0.15">
      <c r="A67" s="181" t="s">
        <v>75</v>
      </c>
      <c r="B67" s="181" t="e">
        <f>NA()</f>
        <v>#N/A</v>
      </c>
      <c r="C67" s="181">
        <f>IF(ISNUMBER('将来負担比率（分子）の構造'!I$53), IF('将来負担比率（分子）の構造'!I$53 &lt; 0, 0, '将来負担比率（分子）の構造'!I$53), NA())</f>
        <v>14600</v>
      </c>
      <c r="D67" s="181" t="e">
        <f>NA()</f>
        <v>#N/A</v>
      </c>
      <c r="E67" s="181" t="e">
        <f>NA()</f>
        <v>#N/A</v>
      </c>
      <c r="F67" s="181">
        <f>IF(ISNUMBER('将来負担比率（分子）の構造'!J$53), IF('将来負担比率（分子）の構造'!J$53 &lt; 0, 0, '将来負担比率（分子）の構造'!J$53), NA())</f>
        <v>14251</v>
      </c>
      <c r="G67" s="181" t="e">
        <f>NA()</f>
        <v>#N/A</v>
      </c>
      <c r="H67" s="181" t="e">
        <f>NA()</f>
        <v>#N/A</v>
      </c>
      <c r="I67" s="181">
        <f>IF(ISNUMBER('将来負担比率（分子）の構造'!K$53), IF('将来負担比率（分子）の構造'!K$53 &lt; 0, 0, '将来負担比率（分子）の構造'!K$53), NA())</f>
        <v>14296</v>
      </c>
      <c r="J67" s="181" t="e">
        <f>NA()</f>
        <v>#N/A</v>
      </c>
      <c r="K67" s="181" t="e">
        <f>NA()</f>
        <v>#N/A</v>
      </c>
      <c r="L67" s="181">
        <f>IF(ISNUMBER('将来負担比率（分子）の構造'!L$53), IF('将来負担比率（分子）の構造'!L$53 &lt; 0, 0, '将来負担比率（分子）の構造'!L$53), NA())</f>
        <v>13284</v>
      </c>
      <c r="M67" s="181" t="e">
        <f>NA()</f>
        <v>#N/A</v>
      </c>
      <c r="N67" s="181" t="e">
        <f>NA()</f>
        <v>#N/A</v>
      </c>
      <c r="O67" s="181">
        <f>IF(ISNUMBER('将来負担比率（分子）の構造'!M$53), IF('将来負担比率（分子）の構造'!M$53 &lt; 0, 0, '将来負担比率（分子）の構造'!M$53), NA())</f>
        <v>15421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1570</v>
      </c>
      <c r="C72" s="185">
        <f>基金残高に係る経年分析!G55</f>
        <v>2070</v>
      </c>
      <c r="D72" s="185">
        <f>基金残高に係る経年分析!H55</f>
        <v>2250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2463</v>
      </c>
      <c r="C74" s="185">
        <f>基金残高に係る経年分析!G57</f>
        <v>2753</v>
      </c>
      <c r="D74" s="185">
        <f>基金残高に係る経年分析!H57</f>
        <v>3991</v>
      </c>
    </row>
  </sheetData>
  <sheetProtection algorithmName="SHA-512" hashValue="3DnrUmjlqZubG8WLXfelmfSTPzn8ZOyDmmVhOfudg+tmNpg8w6nkzccv5bk3fZFSLyOqZ38aWtsVHLKwnYbD4w==" saltValue="y2TP0xeaPaOEu2bebEhD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2022-09-09T02:11:07Z</cp:lastPrinted>
  <dcterms:created xsi:type="dcterms:W3CDTF">2022-02-02T05:29:36Z</dcterms:created>
  <dcterms:modified xsi:type="dcterms:W3CDTF">2022-09-30T00:08:08Z</dcterms:modified>
  <cp:category/>
</cp:coreProperties>
</file>