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<sst xmlns="http://schemas.openxmlformats.org/spreadsheetml/2006/main" count="1135" uniqueCount="606">
  <si>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</si>
  <si>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</si>
  <si>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</si>
  <si>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</si>
  <si>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</si>
  <si>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</si>
  <si>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</si>
  <si>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</si>
  <si>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</si>
  <si>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</si>
  <si>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</si>
  <si>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</si>
  <si>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</si>
  <si>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</si>
  <si>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</si>
  <si>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</si>
  <si>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</si>
  <si>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</si>
  <si>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</si>
  <si>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</si>
  <si>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</si>
  <si>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</si>
  <si>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</si>
  <si>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</si>
  <si>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</si>
  <si>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</si>
  <si>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</si>
  <si>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</si>
  <si>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</si>
  <si>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</si>
  <si>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</si>
  <si>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</si>
  <si>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</si>
  <si>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</si>
  <si>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</si>
  <si>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</si>
  <si>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</si>
  <si>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</si>
  <si>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</si>
  <si>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</si>
  <si>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</si>
  <si>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</si>
  <si>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</si>
  <si>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</si>
  <si>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</si>
  <si>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</si>
  <si>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</si>
  <si>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</si>
  <si>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</si>
  <si>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</si>
  <si>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</si>
  <si>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</si>
  <si>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</si>
  <si>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</si>
  <si>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</si>
  <si>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</si>
  <si>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</si>
  <si>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</si>
  <si>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</si>
  <si>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</si>
  <si>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</si>
  <si>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</si>
  <si>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</si>
  <si>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</si>
  <si>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</si>
  <si>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</si>
  <si>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</si>
  <si>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</si>
  <si>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</si>
  <si>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</si>
  <si>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</si>
  <si>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</si>
  <si>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</si>
  <si>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</si>
  <si>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</si>
  <si>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</si>
  <si>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</si>
  <si>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</si>
  <si>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</si>
  <si>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</si>
  <si>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</si>
  <si>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</si>
  <si>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</si>
  <si>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</si>
  <si>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</si>
  <si>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</si>
  <si>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</si>
  <si>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</si>
  <si>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</si>
  <si>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</si>
  <si>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</si>
  <si>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</si>
  <si>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</si>
  <si>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</si>
  <si>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</si>
  <si>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</si>
  <si>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</si>
  <si>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</si>
  <si>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知多市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</si>
  <si>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</si>
  <si>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</si>
  <si>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</si>
  <si>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</si>
  <si>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</si>
  <si>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</si>
  <si>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</si>
  <si>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</si>
  <si>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</si>
  <si>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</si>
  <si>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</si>
  <si>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</si>
  <si>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</si>
  <si>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</si>
  <si>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</si>
  <si>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</si>
  <si>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</si>
  <si>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</si>
  <si>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</si>
  <si>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</si>
  <si>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</si>
  <si>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</si>
  <si>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</si>
  <si>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</si>
  <si>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</si>
  <si>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</si>
  <si>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</si>
  <si>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</si>
  <si>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</si>
  <si>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</si>
  <si>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</si>
  <si>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</si>
  <si>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</si>
  <si>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</si>
  <si>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</si>
  <si>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</si>
  <si>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</si>
  <si>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</si>
  <si>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</si>
  <si>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</si>
  <si>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</si>
  <si>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</si>
  <si>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</si>
  <si>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</si>
  <si>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</si>
  <si>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</si>
  <si>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</si>
  <si>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</si>
  <si>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</si>
  <si>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</si>
  <si>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</si>
  <si>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</si>
  <si>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</si>
  <si>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</si>
  <si>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</si>
  <si>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</si>
  <si>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</si>
  <si>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</si>
  <si>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</si>
  <si>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</si>
  <si>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</si>
  <si>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</si>
  <si>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</si>
  <si>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</si>
  <si>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</si>
  <si>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</si>
  <si>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</si>
  <si>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</si>
  <si>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</si>
  <si>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</si>
  <si>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</si>
  <si>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</si>
  <si>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</si>
  <si>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</si>
  <si>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</si>
  <si>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</si>
  <si>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</si>
  <si>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</si>
  <si>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</si>
  <si>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</si>
  <si>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</si>
  <si>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</si>
  <si>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</si>
  <si>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</si>
  <si>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</si>
  <si>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</si>
  <si>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</si>
  <si>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</si>
  <si>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</si>
  <si>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</si>
  <si>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</si>
  <si>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</si>
  <si>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</si>
  <si>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</si>
  <si>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</si>
  <si>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</si>
  <si>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</si>
  <si>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</si>
  <si>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</si>
  <si>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</si>
  <si>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</si>
  <si>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</si>
  <si>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</si>
  <si>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</si>
  <si>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</si>
  <si>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</si>
  <si>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</si>
  <si>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</si>
  <si>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</si>
  <si>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</si>
  <si>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</si>
  <si>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</si>
  <si>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</si>
  <si>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</si>
  <si>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</si>
  <si>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</si>
  <si>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</si>
  <si>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</si>
  <si>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</si>
  <si>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愛知県知多市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</si>
  <si>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</si>
  <si>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</si>
  <si>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</si>
  <si>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</si>
  <si>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</si>
  <si>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</si>
  <si>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</si>
  <si>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</si>
  <si>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</si>
  <si>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</si>
  <si>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</si>
  <si>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</si>
  <si>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</si>
  <si>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</si>
  <si>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</si>
  <si>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</si>
  <si>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</si>
  <si>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</si>
  <si>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</si>
  <si>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</si>
  <si>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</si>
  <si>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</si>
  <si>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</si>
  <si>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</si>
  <si>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</si>
  <si>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</si>
  <si>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</si>
  <si>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</si>
  <si>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</si>
  <si>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</si>
  <si>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</si>
  <si>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</si>
  <si>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</si>
  <si>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</si>
  <si>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</si>
  <si>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</si>
  <si>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</si>
  <si>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</si>
  <si>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</si>
  <si>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</si>
  <si>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</si>
  <si>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</si>
  <si>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</si>
  <si>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</si>
  <si>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</si>
  <si>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</si>
  <si>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</si>
  <si>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</si>
  <si>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</si>
  <si>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</si>
  <si>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</si>
  <si>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</si>
  <si>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</si>
  <si>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</si>
  <si>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</si>
  <si>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</si>
  <si>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</si>
  <si>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</si>
  <si>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</si>
  <si>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</si>
  <si>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</si>
  <si>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</si>
  <si>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</si>
  <si>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</si>
  <si>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</si>
  <si>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</si>
  <si>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</si>
  <si>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</si>
  <si>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</si>
  <si>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</si>
  <si>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</si>
  <si>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</si>
  <si>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</si>
  <si>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</si>
  <si>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</si>
  <si>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</si>
  <si>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</si>
  <si>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</si>
  <si>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</si>
  <si>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</si>
  <si>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</si>
  <si>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</si>
  <si>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</si>
  <si>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</si>
  <si>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</si>
  <si>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</si>
  <si>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</si>
  <si>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</si>
  <si>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</si>
  <si>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</si>
  <si>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</si>
  <si>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</si>
  <si>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</si>
  <si>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</si>
  <si>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</si>
  <si>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</si>
  <si>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</si>
  <si>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</si>
  <si>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</si>
  <si>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</si>
  <si>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</si>
  <si>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</si>
  <si>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</si>
  <si>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</si>
  <si>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</si>
  <si>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</si>
  <si>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</si>
  <si>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</si>
  <si>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</si>
  <si>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</si>
  <si>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</si>
  <si>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</si>
  <si>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</si>
  <si>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</si>
  <si>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</si>
  <si>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</si>
  <si>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</si>
  <si>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</si>
  <si>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</si>
  <si>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</si>
  <si>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</si>
  <si>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</si>
  <si>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</si>
  <si>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</si>
  <si>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</si>
  <si>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</si>
  <si>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</si>
  <si>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</si>
  <si>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</si>
  <si>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</si>
  <si>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</si>
  <si>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</si>
  <si>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</si>
  <si>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</si>
  <si>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</si>
  <si>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</si>
  <si>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</si>
  <si>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</si>
  <si>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</si>
  <si>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</si>
  <si>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</si>
  <si>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</si>
  <si>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</si>
  <si>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</si>
  <si>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</si>
  <si>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</si>
  <si>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</si>
  <si>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</si>
  <si>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</si>
  <si>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</si>
  <si>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</si>
  <si>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</si>
  <si>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</si>
  <si>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</si>
  <si>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愛知県知多市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</si>
  <si>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</si>
  <si>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</si>
  <si>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</si>
  <si>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</si>
  <si>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</si>
  <si>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</si>
  <si>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</si>
  <si>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</si>
  <si>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</si>
  <si>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</si>
  <si>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</si>
  <si>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</si>
  <si>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</si>
  <si>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</si>
  <si>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</si>
  <si>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</si>
  <si>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</si>
  <si>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</si>
  <si>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</si>
  <si>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</si>
  <si>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</si>
  <si>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</si>
  <si>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</si>
  <si>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</si>
  <si>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</si>
  <si>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</si>
  <si>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</si>
  <si>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</si>
  <si>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</si>
  <si>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</si>
  <si>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</si>
  <si>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</si>
  <si>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</si>
  <si>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</si>
  <si>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</si>
  <si>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</si>
  <si>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</si>
  <si>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</si>
  <si>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</si>
  <si>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</si>
  <si>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</si>
  <si>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</si>
  <si>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</si>
  <si>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</si>
  <si>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</si>
  <si>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</si>
  <si>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</si>
  <si>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</si>
  <si>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</si>
  <si>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</si>
  <si>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</si>
  <si>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</si>
  <si>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</si>
  <si>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</si>
  <si>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</si>
  <si>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</si>
  <si>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</si>
  <si>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</si>
  <si>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</si>
  <si>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</si>
  <si>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</si>
  <si>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</si>
  <si>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</si>
  <si>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</si>
  <si>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</si>
  <si>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</si>
  <si>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</si>
  <si>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</si>
  <si>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</si>
  <si>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</si>
  <si>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</si>
  <si>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</si>
  <si>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</si>
  <si>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</si>
  <si>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</si>
  <si>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</si>
  <si>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</si>
  <si>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</si>
  <si>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</si>
  <si>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</si>
  <si>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</si>
  <si>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</si>
  <si>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</si>
  <si>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</si>
  <si>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</si>
  <si>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</si>
  <si>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</si>
  <si>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</si>
  <si>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</si>
  <si>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</si>
  <si>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</si>
  <si>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</si>
  <si>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</si>
  <si>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</si>
  <si>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</si>
  <si>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</si>
  <si>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</si>
  <si>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</si>
  <si>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</si>
  <si>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</si>
  <si>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</si>
  <si>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</si>
  <si>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</si>
  <si>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</si>
  <si>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</si>
  <si>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</si>
  <si>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</si>
  <si>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</si>
  <si>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</si>
  <si>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</si>
  <si>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</si>
  <si>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</si>
  <si>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</si>
  <si>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</si>
  <si>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</si>
  <si>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</si>
  <si>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</si>
  <si>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</si>
  <si>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</si>
  <si>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</si>
  <si>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</si>
  <si>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</si>
  <si>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</si>
  <si>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</si>
  <si>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</si>
  <si>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</si>
  <si>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</si>
  <si>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</si>
  <si>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</si>
  <si>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</si>
  <si>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</si>
  <si>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</si>
  <si>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</si>
  <si>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</si>
  <si>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</si>
  <si>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</si>
  <si>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</si>
  <si>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</si>
  <si>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</si>
  <si>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</si>
  <si>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</si>
  <si>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</si>
  <si>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</si>
  <si>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</si>
  <si>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</si>
  <si>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</si>
  <si>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</si>
  <si>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</si>
  <si>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</si>
  <si>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</si>
  <si>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</si>
  <si>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</si>
  <si>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</si>
  <si>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</si>
  <si>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</si>
  <si>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</si>
  <si>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</si>
  <si>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</si>
  <si>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</si>
  <si>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</si>
  <si>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</si>
  <si>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</si>
  <si>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</si>
  <si>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</si>
  <si>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</si>
  <si>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</si>
  <si>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</si>
  <si>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</si>
  <si>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</si>
  <si>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</si>
  <si>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</si>
  <si>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</si>
  <si>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</si>
  <si>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</si>
  <si>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</si>
  <si>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</si>
  <si>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</si>
  <si>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</si>
  <si>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</si>
  <si>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</si>
  <si>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</si>
  <si>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</si>
  <si>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</si>
  <si>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</si>
  <si>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</si>
  <si>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</si>
  <si>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4.56</t>
  </si>
  <si>
    <t>▲ 2.85</t>
  </si>
  <si>
    <t>▲ 3.67</t>
  </si>
  <si>
    <t>▲ 3.73</t>
  </si>
  <si>
    <t>下水道事業会計</t>
  </si>
  <si>
    <t>一般会計</t>
  </si>
  <si>
    <t>水道事業会計</t>
  </si>
  <si>
    <t>国民健康保険事業特別会計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</si>
  <si>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</si>
  <si>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</si>
  <si>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</si>
  <si>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</si>
  <si>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</si>
  <si>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</si>
  <si>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</si>
  <si>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</si>
  <si>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</si>
  <si>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0" eb="2">
      <t>コウキョウ</t>
    </rPh>
    <rPh sb="2" eb="4">
      <t>シセツ</t>
    </rPh>
    <rPh sb="4" eb="5">
      <t>トウ</t>
    </rPh>
    <rPh sb="5" eb="7">
      <t>セイビ</t>
    </rPh>
    <rPh sb="7" eb="9">
      <t>キキン</t>
    </rPh>
    <phoneticPr fontId="2"/>
  </si>
  <si>
    <t>ごみ対策基金</t>
    <rPh sb="2" eb="4">
      <t>タイサク</t>
    </rPh>
    <rPh sb="4" eb="6">
      <t>キキン</t>
    </rPh>
    <phoneticPr fontId="2"/>
  </si>
  <si>
    <t>社会福祉基金</t>
    <rPh sb="0" eb="2">
      <t>シャカイ</t>
    </rPh>
    <rPh sb="2" eb="4">
      <t>フクシ</t>
    </rPh>
    <rPh sb="4" eb="6">
      <t>キキン</t>
    </rPh>
    <phoneticPr fontId="2"/>
  </si>
  <si>
    <t>緑化基金</t>
    <rPh sb="0" eb="2">
      <t>リョッカ</t>
    </rPh>
    <rPh sb="2" eb="4">
      <t>キキン</t>
    </rPh>
    <phoneticPr fontId="2"/>
  </si>
  <si>
    <t>退職手当基金</t>
    <rPh sb="0" eb="2">
      <t>タイショク</t>
    </rPh>
    <rPh sb="2" eb="6">
      <t>テアテキキン</t>
    </rPh>
    <phoneticPr fontId="2"/>
  </si>
  <si>
    <t>西知多医療厚生組合（一般会計）</t>
    <rPh sb="0" eb="9">
      <t>ニシチタイリョウコウセイクミアイ</t>
    </rPh>
    <rPh sb="10" eb="12">
      <t>イッパン</t>
    </rPh>
    <rPh sb="12" eb="14">
      <t>カイケイ</t>
    </rPh>
    <phoneticPr fontId="2"/>
  </si>
  <si>
    <t>-</t>
    <phoneticPr fontId="2"/>
  </si>
  <si>
    <t>西知多医療厚生組合（し尿処理事業特別会計）</t>
    <rPh sb="0" eb="9">
      <t>ニシチタイリョウコウセイクミアイ</t>
    </rPh>
    <rPh sb="12" eb="14">
      <t>ショリ</t>
    </rPh>
    <rPh sb="14" eb="20">
      <t>ジギョウトクベツカイケイ</t>
    </rPh>
    <phoneticPr fontId="2"/>
  </si>
  <si>
    <t>西知多医療厚生組合（ごみ処理事業特別会計）</t>
    <rPh sb="0" eb="9">
      <t>ニシチタイリョウコウセイクミアイ</t>
    </rPh>
    <rPh sb="12" eb="14">
      <t>ショリ</t>
    </rPh>
    <rPh sb="14" eb="16">
      <t>ジギョウ</t>
    </rPh>
    <phoneticPr fontId="2"/>
  </si>
  <si>
    <t>西知多医療厚生組合（健康増進施設事業特別会計）</t>
    <rPh sb="0" eb="9">
      <t>ニシチタイリョウコウセイクミアイ</t>
    </rPh>
    <rPh sb="10" eb="12">
      <t>ケンコウ</t>
    </rPh>
    <rPh sb="12" eb="16">
      <t>ゾウシンシセツ</t>
    </rPh>
    <rPh sb="16" eb="18">
      <t>ジギョウ</t>
    </rPh>
    <phoneticPr fontId="2"/>
  </si>
  <si>
    <t>西知多医療厚生組合（看護専門学校事業特別会計）</t>
    <rPh sb="0" eb="9">
      <t>ニシチタイリョウコウセイクミアイ</t>
    </rPh>
    <rPh sb="10" eb="16">
      <t>カンゴセンモンガッコウ</t>
    </rPh>
    <rPh sb="16" eb="18">
      <t>ジギョウ</t>
    </rPh>
    <rPh sb="18" eb="22">
      <t>トクベツカイケイ</t>
    </rPh>
    <phoneticPr fontId="2"/>
  </si>
  <si>
    <t>西知多医療厚生組合（病院事業特別会計）</t>
    <rPh sb="0" eb="9">
      <t>ニシチタイリョウコウセイクミアイ</t>
    </rPh>
    <rPh sb="10" eb="14">
      <t>ビョウインジギョウ</t>
    </rPh>
    <rPh sb="14" eb="18">
      <t>トクベツカイケイ</t>
    </rPh>
    <phoneticPr fontId="2"/>
  </si>
  <si>
    <t>法適用企業</t>
    <rPh sb="0" eb="5">
      <t>ホウテキヨウキギョウ</t>
    </rPh>
    <phoneticPr fontId="2"/>
  </si>
  <si>
    <t>知多北部広域連合（一般会計）</t>
    <rPh sb="0" eb="8">
      <t>チタホクブコウイキレンゴウ</t>
    </rPh>
    <rPh sb="9" eb="13">
      <t>イッパンカイケイ</t>
    </rPh>
    <phoneticPr fontId="2"/>
  </si>
  <si>
    <t>知多北部広域連合（介護保険事業特別会計）</t>
    <rPh sb="0" eb="8">
      <t>チタホクブコウイキレンゴウ</t>
    </rPh>
    <rPh sb="9" eb="13">
      <t>カイゴホケン</t>
    </rPh>
    <rPh sb="13" eb="15">
      <t>ジギョウ</t>
    </rPh>
    <rPh sb="15" eb="19">
      <t>トクベツカイケイ</t>
    </rPh>
    <phoneticPr fontId="2"/>
  </si>
  <si>
    <t>愛知県後期高齢者医療広域連合（一般会計）</t>
    <rPh sb="0" eb="3">
      <t>アイチケン</t>
    </rPh>
    <rPh sb="3" eb="8">
      <t>コウキコウレイシャ</t>
    </rPh>
    <rPh sb="8" eb="14">
      <t>イリョウコウイキレンゴウ</t>
    </rPh>
    <rPh sb="15" eb="19">
      <t>イッパンカイケイ</t>
    </rPh>
    <phoneticPr fontId="2"/>
  </si>
  <si>
    <t>愛知県後期高齢者医療広域連合（後期高齢者医療特別会計）</t>
    <rPh sb="0" eb="3">
      <t>アイチケン</t>
    </rPh>
    <rPh sb="3" eb="8">
      <t>コウキコウレイシャ</t>
    </rPh>
    <rPh sb="8" eb="14">
      <t>イリョウコウイキレンゴウ</t>
    </rPh>
    <rPh sb="15" eb="17">
      <t>コウキ</t>
    </rPh>
    <rPh sb="17" eb="20">
      <t>コウレイシャ</t>
    </rPh>
    <rPh sb="20" eb="22">
      <t>イリョウ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</si>
  <si>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</si>
  <si>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</si>
  <si>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</si>
  <si>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</si>
  <si>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</si>
  <si>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</si>
  <si>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</si>
  <si>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</si>
  <si>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</si>
  <si>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</si>
  <si>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これまで節度ある借入を行ってきたことなどから、類似団体内平均を下回っており、令和２年度は、前年度に比べ2.6ポイント減少しました。これは、退職手当見込額の減や、病院事業の地方債の償還が進んだことによる組合負担等見込額の減などによるものです。今後の見通しとしては、下水道事業債等の償還は進むものの、西知多医療厚生組合が次期清掃センター建設に係る地方債の発行を予定していることなどから、将来負担比率は中長期的には上昇することが見込まれます。一方、有形固定資産減価償却率は、類似団体内平均を上回っていることから、他団体と比較しても資産の老朽化が進行しているといえます。公共施設等総合管理計画で掲げる公共建築物の延床面積削減目標の達成に向けた取組を進めるとともに、計画的な公共施設等の老朽化対策を実施することにより、地方債の発行の平準化に努め、将来負担比率の適正水準の維持を図ります。</t>
    <rPh sb="0" eb="2">
      <t>ショウライ</t>
    </rPh>
    <rPh sb="2" eb="4">
      <t>フタン</t>
    </rPh>
    <rPh sb="4" eb="6">
      <t>ヒリツ</t>
    </rPh>
    <rPh sb="12" eb="14">
      <t>セツド</t>
    </rPh>
    <rPh sb="16" eb="18">
      <t>カリイレ</t>
    </rPh>
    <rPh sb="19" eb="20">
      <t>オコナ</t>
    </rPh>
    <rPh sb="31" eb="33">
      <t>ルイジ</t>
    </rPh>
    <rPh sb="33" eb="35">
      <t>ダンタイ</t>
    </rPh>
    <rPh sb="35" eb="36">
      <t>ナイ</t>
    </rPh>
    <rPh sb="36" eb="38">
      <t>ヘイキン</t>
    </rPh>
    <rPh sb="39" eb="41">
      <t>シタマワ</t>
    </rPh>
    <rPh sb="46" eb="48">
      <t>レイワ</t>
    </rPh>
    <rPh sb="49" eb="51">
      <t>ネンド</t>
    </rPh>
    <rPh sb="53" eb="56">
      <t>ゼンネンド</t>
    </rPh>
    <rPh sb="57" eb="58">
      <t>クラ</t>
    </rPh>
    <rPh sb="66" eb="68">
      <t>ゲンショウ</t>
    </rPh>
    <rPh sb="77" eb="79">
      <t>タイショク</t>
    </rPh>
    <rPh sb="79" eb="81">
      <t>テアテ</t>
    </rPh>
    <rPh sb="81" eb="83">
      <t>ミコミ</t>
    </rPh>
    <rPh sb="83" eb="84">
      <t>ガク</t>
    </rPh>
    <rPh sb="85" eb="86">
      <t>ゲン</t>
    </rPh>
    <rPh sb="88" eb="90">
      <t>ビョウイン</t>
    </rPh>
    <rPh sb="90" eb="92">
      <t>ジギョウ</t>
    </rPh>
    <rPh sb="93" eb="96">
      <t>チホウサイ</t>
    </rPh>
    <rPh sb="97" eb="99">
      <t>ショウカン</t>
    </rPh>
    <rPh sb="100" eb="101">
      <t>スス</t>
    </rPh>
    <rPh sb="108" eb="110">
      <t>クミアイ</t>
    </rPh>
    <rPh sb="110" eb="112">
      <t>フタン</t>
    </rPh>
    <rPh sb="112" eb="113">
      <t>トウ</t>
    </rPh>
    <rPh sb="113" eb="115">
      <t>ミコミ</t>
    </rPh>
    <rPh sb="115" eb="116">
      <t>ガク</t>
    </rPh>
    <rPh sb="117" eb="118">
      <t>ゲン</t>
    </rPh>
    <rPh sb="128" eb="130">
      <t>コンゴ</t>
    </rPh>
    <rPh sb="131" eb="133">
      <t>ミトオ</t>
    </rPh>
    <rPh sb="139" eb="142">
      <t>ゲスイドウ</t>
    </rPh>
    <rPh sb="142" eb="144">
      <t>ジギョウ</t>
    </rPh>
    <rPh sb="144" eb="145">
      <t>サイ</t>
    </rPh>
    <rPh sb="145" eb="146">
      <t>トウ</t>
    </rPh>
    <rPh sb="147" eb="149">
      <t>ショウカン</t>
    </rPh>
    <rPh sb="150" eb="151">
      <t>スス</t>
    </rPh>
    <rPh sb="156" eb="157">
      <t>ニシ</t>
    </rPh>
    <rPh sb="157" eb="159">
      <t>チタ</t>
    </rPh>
    <rPh sb="159" eb="161">
      <t>イリョウ</t>
    </rPh>
    <rPh sb="161" eb="163">
      <t>コウセイ</t>
    </rPh>
    <rPh sb="163" eb="165">
      <t>クミアイ</t>
    </rPh>
    <rPh sb="166" eb="168">
      <t>ジキ</t>
    </rPh>
    <rPh sb="168" eb="170">
      <t>セイソウ</t>
    </rPh>
    <rPh sb="174" eb="176">
      <t>ケンセツ</t>
    </rPh>
    <rPh sb="177" eb="178">
      <t>カカ</t>
    </rPh>
    <rPh sb="179" eb="182">
      <t>チホウサイ</t>
    </rPh>
    <rPh sb="183" eb="185">
      <t>ハッコウ</t>
    </rPh>
    <rPh sb="186" eb="188">
      <t>ヨテイ</t>
    </rPh>
    <rPh sb="199" eb="201">
      <t>ショウライ</t>
    </rPh>
    <rPh sb="201" eb="203">
      <t>フタン</t>
    </rPh>
    <rPh sb="203" eb="205">
      <t>ヒリツ</t>
    </rPh>
    <rPh sb="206" eb="210">
      <t>チュウチョウキテキ</t>
    </rPh>
    <rPh sb="212" eb="214">
      <t>ジョウショウ</t>
    </rPh>
    <rPh sb="219" eb="221">
      <t>ミコ</t>
    </rPh>
    <rPh sb="246" eb="247">
      <t>ナイ</t>
    </rPh>
    <rPh sb="362" eb="365">
      <t>チホウサイ</t>
    </rPh>
    <rPh sb="366" eb="368">
      <t>ハッコウ</t>
    </rPh>
    <rPh sb="369" eb="372">
      <t>ヘイジュンカ</t>
    </rPh>
    <rPh sb="373" eb="374">
      <t>ツト</t>
    </rPh>
    <rPh sb="391" eb="392">
      <t>ハカ</t>
    </rPh>
    <phoneticPr fontId="5"/>
  </si>
  <si>
    <t>将来負担比率及び実質公債費比率ともに、類似団体と比較して低い水準にありますが、将来負担比率は前年度に比べ2.6ポイントの減少、実質公債費比率は0.6ポイントの増加となりました。実質公債費比率の増加の主な理由は、地方債の償還が進み、公債費に充当している都市計画税が減少したことにより、特定財源が減少したことなどが挙げられます。今後の見通しとしては、下水道事業債の償還のピークが過ぎ、償還額が減少しているなどの減少要因はあるものの、西知多医療厚生組合が次期清掃センター建設に係る地方債の発行を予定していることなどから、将来負担比率、実質公債費比率とも中長期的には上昇することが見込まれます。これまで、類似団体内平均を下回る水準を維持してきたため、引き続き節度ある借入れに努めます。</t>
    <rPh sb="0" eb="2">
      <t>ショウライ</t>
    </rPh>
    <rPh sb="2" eb="4">
      <t>フタン</t>
    </rPh>
    <rPh sb="4" eb="6">
      <t>ヒリツ</t>
    </rPh>
    <rPh sb="6" eb="7">
      <t>オヨ</t>
    </rPh>
    <rPh sb="8" eb="10">
      <t>ジッシツ</t>
    </rPh>
    <rPh sb="10" eb="13">
      <t>コウサイヒ</t>
    </rPh>
    <rPh sb="13" eb="15">
      <t>ヒリツ</t>
    </rPh>
    <rPh sb="19" eb="21">
      <t>ルイジ</t>
    </rPh>
    <rPh sb="21" eb="23">
      <t>ダンタイ</t>
    </rPh>
    <rPh sb="24" eb="26">
      <t>ヒカク</t>
    </rPh>
    <rPh sb="28" eb="29">
      <t>ヒク</t>
    </rPh>
    <rPh sb="30" eb="32">
      <t>スイジュン</t>
    </rPh>
    <rPh sb="39" eb="41">
      <t>ショウライ</t>
    </rPh>
    <rPh sb="41" eb="43">
      <t>フタン</t>
    </rPh>
    <rPh sb="43" eb="45">
      <t>ヒリツ</t>
    </rPh>
    <rPh sb="46" eb="49">
      <t>ゼンネンド</t>
    </rPh>
    <rPh sb="50" eb="51">
      <t>クラ</t>
    </rPh>
    <rPh sb="60" eb="62">
      <t>ゲンショウ</t>
    </rPh>
    <rPh sb="63" eb="65">
      <t>ジッシツ</t>
    </rPh>
    <rPh sb="65" eb="68">
      <t>コウサイヒ</t>
    </rPh>
    <rPh sb="68" eb="70">
      <t>ヒリツ</t>
    </rPh>
    <rPh sb="79" eb="81">
      <t>ゾウカ</t>
    </rPh>
    <rPh sb="88" eb="90">
      <t>ジッシツ</t>
    </rPh>
    <rPh sb="90" eb="93">
      <t>コウサイヒ</t>
    </rPh>
    <rPh sb="93" eb="95">
      <t>ヒリツ</t>
    </rPh>
    <rPh sb="96" eb="98">
      <t>ゾウカ</t>
    </rPh>
    <rPh sb="99" eb="100">
      <t>オモ</t>
    </rPh>
    <rPh sb="101" eb="103">
      <t>リユウ</t>
    </rPh>
    <rPh sb="105" eb="108">
      <t>チホウサイ</t>
    </rPh>
    <rPh sb="109" eb="111">
      <t>ショウカン</t>
    </rPh>
    <rPh sb="112" eb="113">
      <t>スス</t>
    </rPh>
    <rPh sb="115" eb="118">
      <t>コウサイヒ</t>
    </rPh>
    <rPh sb="119" eb="121">
      <t>ジュウトウ</t>
    </rPh>
    <rPh sb="125" eb="127">
      <t>トシ</t>
    </rPh>
    <rPh sb="127" eb="129">
      <t>ケイカク</t>
    </rPh>
    <rPh sb="129" eb="130">
      <t>ゼイ</t>
    </rPh>
    <rPh sb="131" eb="133">
      <t>ゲンショウ</t>
    </rPh>
    <rPh sb="141" eb="143">
      <t>トクテイ</t>
    </rPh>
    <rPh sb="143" eb="145">
      <t>ザイゲン</t>
    </rPh>
    <rPh sb="146" eb="148">
      <t>ゲンショウ</t>
    </rPh>
    <rPh sb="155" eb="156">
      <t>ア</t>
    </rPh>
    <rPh sb="162" eb="164">
      <t>コンゴ</t>
    </rPh>
    <rPh sb="165" eb="167">
      <t>ミトオ</t>
    </rPh>
    <rPh sb="173" eb="176">
      <t>ゲスイドウ</t>
    </rPh>
    <rPh sb="176" eb="178">
      <t>ジギョウ</t>
    </rPh>
    <rPh sb="178" eb="179">
      <t>サイ</t>
    </rPh>
    <rPh sb="180" eb="182">
      <t>ショウカン</t>
    </rPh>
    <rPh sb="187" eb="188">
      <t>ス</t>
    </rPh>
    <rPh sb="190" eb="192">
      <t>ショウカン</t>
    </rPh>
    <rPh sb="192" eb="193">
      <t>ガク</t>
    </rPh>
    <rPh sb="194" eb="196">
      <t>ゲンショウ</t>
    </rPh>
    <rPh sb="203" eb="205">
      <t>ゲンショウ</t>
    </rPh>
    <rPh sb="205" eb="207">
      <t>ヨウイン</t>
    </rPh>
    <rPh sb="214" eb="215">
      <t>ニシ</t>
    </rPh>
    <rPh sb="215" eb="217">
      <t>チタ</t>
    </rPh>
    <rPh sb="217" eb="219">
      <t>イリョウ</t>
    </rPh>
    <rPh sb="219" eb="221">
      <t>コウセイ</t>
    </rPh>
    <rPh sb="221" eb="223">
      <t>クミアイ</t>
    </rPh>
    <rPh sb="224" eb="226">
      <t>ジキ</t>
    </rPh>
    <rPh sb="226" eb="228">
      <t>セイソウ</t>
    </rPh>
    <rPh sb="232" eb="234">
      <t>ケンセツ</t>
    </rPh>
    <rPh sb="235" eb="236">
      <t>カカ</t>
    </rPh>
    <rPh sb="237" eb="240">
      <t>チホウサイ</t>
    </rPh>
    <rPh sb="241" eb="243">
      <t>ハッコウ</t>
    </rPh>
    <rPh sb="244" eb="246">
      <t>ヨテイ</t>
    </rPh>
    <rPh sb="264" eb="266">
      <t>ジッシツ</t>
    </rPh>
    <rPh sb="266" eb="269">
      <t>コウサイヒ</t>
    </rPh>
    <rPh sb="269" eb="271">
      <t>ヒリツ</t>
    </rPh>
    <rPh sb="273" eb="277">
      <t>チュウチョウキテキ</t>
    </rPh>
    <rPh sb="279" eb="281">
      <t>ジョウショウ</t>
    </rPh>
    <rPh sb="286" eb="288">
      <t>ミコ</t>
    </rPh>
    <rPh sb="298" eb="300">
      <t>ルイジ</t>
    </rPh>
    <rPh sb="300" eb="302">
      <t>ダンタイ</t>
    </rPh>
    <rPh sb="302" eb="303">
      <t>ナイ</t>
    </rPh>
    <rPh sb="303" eb="305">
      <t>ヘイキン</t>
    </rPh>
    <rPh sb="306" eb="308">
      <t>シタマワ</t>
    </rPh>
    <rPh sb="309" eb="311">
      <t>スイジュン</t>
    </rPh>
    <rPh sb="312" eb="314">
      <t>イジ</t>
    </rPh>
    <rPh sb="321" eb="322">
      <t>ヒ</t>
    </rPh>
    <rPh sb="323" eb="324">
      <t>ツヅ</t>
    </rPh>
    <rPh sb="325" eb="327">
      <t>セツド</t>
    </rPh>
    <rPh sb="329" eb="331">
      <t>カリイ</t>
    </rPh>
    <rPh sb="333" eb="33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</si>
</sst>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5"/>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Fill="1" applyBorder="1" applyAlignment="1" applyProtection="1">
      <alignment horizontal="right" vertical="center" shrinkToFit="1"/>
      <protection locked="0"/>
    </xf>
    <xf numFmtId="177" fontId="7" fillId="0" borderId="34" xfId="3" applyNumberFormat="1" applyFont="1" applyFill="1" applyBorder="1" applyAlignment="1" applyProtection="1">
      <alignment horizontal="right" vertical="center" shrinkToFit="1"/>
      <protection locked="0"/>
    </xf>
    <xf numFmtId="177" fontId="7" fillId="0" borderId="35"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4C4C-4E61-A5C3-EEB8E96872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18320</c:v>
                </c:pt>
                <c:pt idx="1">
                  <c:v>15757</c:v>
                </c:pt>
                <c:pt idx="2">
                  <c:v>20468</c:v>
                </c:pt>
                <c:pt idx="3">
                  <c:v>31780</c:v>
                </c:pt>
                <c:pt idx="4">
                  <c:v>28586</c:v>
                </c:pt>
              </c:numCache>
            </c:numRef>
          </c:val>
          <c:smooth val="0"/>
          <c:extLst>
            <c:ext xmlns:c16="http://schemas.microsoft.com/office/drawing/2014/chart" uri="{C3380CC4-5D6E-409C-BE32-E72D297353CC}">
              <c16:uniqueId val="{00000001-4C4C-4E61-A5C3-EEB8E96872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5.93</c:v>
                </c:pt>
                <c:pt idx="1">
                  <c:v>7.11</c:v>
                </c:pt>
                <c:pt idx="2">
                  <c:v>6.3</c:v>
                </c:pt>
                <c:pt idx="3">
                  <c:v>7.03</c:v>
                </c:pt>
                <c:pt idx="4">
                  <c:v>8.19</c:v>
                </c:pt>
              </c:numCache>
            </c:numRef>
          </c:val>
          <c:extLst>
            <c:ext xmlns:c16="http://schemas.microsoft.com/office/drawing/2014/chart" uri="{C3380CC4-5D6E-409C-BE32-E72D297353CC}">
              <c16:uniqueId val="{00000000-75E1-4318-85FE-D91426DE31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14.03</c:v>
                </c:pt>
                <c:pt idx="1">
                  <c:v>12.84</c:v>
                </c:pt>
                <c:pt idx="2">
                  <c:v>13.48</c:v>
                </c:pt>
                <c:pt idx="3">
                  <c:v>12.11</c:v>
                </c:pt>
                <c:pt idx="4">
                  <c:v>14.24</c:v>
                </c:pt>
              </c:numCache>
            </c:numRef>
          </c:val>
          <c:extLst>
            <c:ext xmlns:c16="http://schemas.microsoft.com/office/drawing/2014/chart" uri="{C3380CC4-5D6E-409C-BE32-E72D297353CC}">
              <c16:uniqueId val="{00000001-75E1-4318-85FE-D91426DE31D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-4.5599999999999996</c:v>
                </c:pt>
                <c:pt idx="1">
                  <c:v>-2.85</c:v>
                </c:pt>
                <c:pt idx="2">
                  <c:v>-3.67</c:v>
                </c:pt>
                <c:pt idx="3">
                  <c:v>-3.73</c:v>
                </c:pt>
                <c:pt idx="4">
                  <c:v>0.47</c:v>
                </c:pt>
              </c:numCache>
            </c:numRef>
          </c:val>
          <c:smooth val="0"/>
          <c:extLst>
            <c:ext xmlns:c16="http://schemas.microsoft.com/office/drawing/2014/chart" uri="{C3380CC4-5D6E-409C-BE32-E72D297353CC}">
              <c16:uniqueId val="{00000002-75E1-4318-85FE-D91426DE31D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0.01</c:v>
                </c:pt>
                <c:pt idx="4">
                  <c:v>#N/A</c:v>
                </c:pt>
                <c:pt idx="5">
                  <c:v>0.02</c:v>
                </c:pt>
                <c:pt idx="6">
                  <c:v>#N/A</c:v>
                </c:pt>
                <c:pt idx="7">
                  <c:v>0</c:v>
                </c:pt>
                <c:pt idx="8">
                  <c:v>0</c:v>
                </c:pt>
                <c:pt idx="9">
                  <c:v>0</c:v>
                </c:pt>
              </c:numCache>
            </c:numRef>
          </c:val>
          <c:extLst>
            <c:ext xmlns:c16="http://schemas.microsoft.com/office/drawing/2014/chart" uri="{C3380CC4-5D6E-409C-BE32-E72D297353CC}">
              <c16:uniqueId val="{00000000-4FD8-454C-90BD-52820240C2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FD8-454C-90BD-52820240C20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FD8-454C-90BD-52820240C20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FD8-454C-90BD-52820240C20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FD8-454C-90BD-52820240C201}"/>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4FD8-454C-90BD-52820240C20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1.49</c:v>
                </c:pt>
                <c:pt idx="2">
                  <c:v>#N/A</c:v>
                </c:pt>
                <c:pt idx="3">
                  <c:v>2.99</c:v>
                </c:pt>
                <c:pt idx="4">
                  <c:v>#N/A</c:v>
                </c:pt>
                <c:pt idx="5">
                  <c:v>0.94</c:v>
                </c:pt>
                <c:pt idx="6">
                  <c:v>#N/A</c:v>
                </c:pt>
                <c:pt idx="7">
                  <c:v>1.05</c:v>
                </c:pt>
                <c:pt idx="8">
                  <c:v>#N/A</c:v>
                </c:pt>
                <c:pt idx="9">
                  <c:v>0.89</c:v>
                </c:pt>
              </c:numCache>
            </c:numRef>
          </c:val>
          <c:extLst>
            <c:ext xmlns:c16="http://schemas.microsoft.com/office/drawing/2014/chart" uri="{C3380CC4-5D6E-409C-BE32-E72D297353CC}">
              <c16:uniqueId val="{00000006-4FD8-454C-90BD-52820240C20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3.49</c:v>
                </c:pt>
                <c:pt idx="2">
                  <c:v>#N/A</c:v>
                </c:pt>
                <c:pt idx="3">
                  <c:v>3.1</c:v>
                </c:pt>
                <c:pt idx="4">
                  <c:v>#N/A</c:v>
                </c:pt>
                <c:pt idx="5">
                  <c:v>3.11</c:v>
                </c:pt>
                <c:pt idx="6">
                  <c:v>#N/A</c:v>
                </c:pt>
                <c:pt idx="7">
                  <c:v>3.02</c:v>
                </c:pt>
                <c:pt idx="8">
                  <c:v>#N/A</c:v>
                </c:pt>
                <c:pt idx="9">
                  <c:v>2.36</c:v>
                </c:pt>
              </c:numCache>
            </c:numRef>
          </c:val>
          <c:extLst>
            <c:ext xmlns:c16="http://schemas.microsoft.com/office/drawing/2014/chart" uri="{C3380CC4-5D6E-409C-BE32-E72D297353CC}">
              <c16:uniqueId val="{00000007-4FD8-454C-90BD-52820240C20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5.92</c:v>
                </c:pt>
                <c:pt idx="2">
                  <c:v>#N/A</c:v>
                </c:pt>
                <c:pt idx="3">
                  <c:v>7.11</c:v>
                </c:pt>
                <c:pt idx="4">
                  <c:v>#N/A</c:v>
                </c:pt>
                <c:pt idx="5">
                  <c:v>6.29</c:v>
                </c:pt>
                <c:pt idx="6">
                  <c:v>#N/A</c:v>
                </c:pt>
                <c:pt idx="7">
                  <c:v>7.02</c:v>
                </c:pt>
                <c:pt idx="8">
                  <c:v>#N/A</c:v>
                </c:pt>
                <c:pt idx="9">
                  <c:v>8.19</c:v>
                </c:pt>
              </c:numCache>
            </c:numRef>
          </c:val>
          <c:extLst>
            <c:ext xmlns:c16="http://schemas.microsoft.com/office/drawing/2014/chart" uri="{C3380CC4-5D6E-409C-BE32-E72D297353CC}">
              <c16:uniqueId val="{00000008-4FD8-454C-90BD-52820240C201}"/>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6.74</c:v>
                </c:pt>
                <c:pt idx="2">
                  <c:v>#N/A</c:v>
                </c:pt>
                <c:pt idx="3">
                  <c:v>6.61</c:v>
                </c:pt>
                <c:pt idx="4">
                  <c:v>#N/A</c:v>
                </c:pt>
                <c:pt idx="5">
                  <c:v>7.16</c:v>
                </c:pt>
                <c:pt idx="6">
                  <c:v>#N/A</c:v>
                </c:pt>
                <c:pt idx="7">
                  <c:v>8.02</c:v>
                </c:pt>
                <c:pt idx="8">
                  <c:v>#N/A</c:v>
                </c:pt>
                <c:pt idx="9">
                  <c:v>8.9499999999999993</c:v>
                </c:pt>
              </c:numCache>
            </c:numRef>
          </c:val>
          <c:extLst>
            <c:ext xmlns:c16="http://schemas.microsoft.com/office/drawing/2014/chart" uri="{C3380CC4-5D6E-409C-BE32-E72D297353CC}">
              <c16:uniqueId val="{00000009-4FD8-454C-90BD-52820240C2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2580</c:v>
                </c:pt>
                <c:pt idx="5">
                  <c:v>2446</c:v>
                </c:pt>
                <c:pt idx="8">
                  <c:v>2243</c:v>
                </c:pt>
                <c:pt idx="11">
                  <c:v>2077</c:v>
                </c:pt>
                <c:pt idx="14">
                  <c:v>1911</c:v>
                </c:pt>
              </c:numCache>
            </c:numRef>
          </c:val>
          <c:extLst>
            <c:ext xmlns:c16="http://schemas.microsoft.com/office/drawing/2014/chart" uri="{C3380CC4-5D6E-409C-BE32-E72D297353CC}">
              <c16:uniqueId val="{00000000-03CD-4B25-98F6-3D42059276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CD-4B25-98F6-3D42059276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3CD-4B25-98F6-3D42059276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257</c:v>
                </c:pt>
                <c:pt idx="3">
                  <c:v>245</c:v>
                </c:pt>
                <c:pt idx="6">
                  <c:v>250</c:v>
                </c:pt>
                <c:pt idx="9">
                  <c:v>250</c:v>
                </c:pt>
                <c:pt idx="12">
                  <c:v>152</c:v>
                </c:pt>
              </c:numCache>
            </c:numRef>
          </c:val>
          <c:extLst>
            <c:ext xmlns:c16="http://schemas.microsoft.com/office/drawing/2014/chart" uri="{C3380CC4-5D6E-409C-BE32-E72D297353CC}">
              <c16:uniqueId val="{00000003-03CD-4B25-98F6-3D42059276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510</c:v>
                </c:pt>
                <c:pt idx="3">
                  <c:v>500</c:v>
                </c:pt>
                <c:pt idx="6">
                  <c:v>482</c:v>
                </c:pt>
                <c:pt idx="9">
                  <c:v>403</c:v>
                </c:pt>
                <c:pt idx="12">
                  <c:v>349</c:v>
                </c:pt>
              </c:numCache>
            </c:numRef>
          </c:val>
          <c:extLst>
            <c:ext xmlns:c16="http://schemas.microsoft.com/office/drawing/2014/chart" uri="{C3380CC4-5D6E-409C-BE32-E72D297353CC}">
              <c16:uniqueId val="{00000004-03CD-4B25-98F6-3D42059276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CD-4B25-98F6-3D42059276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CD-4B25-98F6-3D42059276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1518</c:v>
                </c:pt>
                <c:pt idx="3">
                  <c:v>1574</c:v>
                </c:pt>
                <c:pt idx="6">
                  <c:v>1548</c:v>
                </c:pt>
                <c:pt idx="9">
                  <c:v>1542</c:v>
                </c:pt>
                <c:pt idx="12">
                  <c:v>1590</c:v>
                </c:pt>
              </c:numCache>
            </c:numRef>
          </c:val>
          <c:extLst>
            <c:ext xmlns:c16="http://schemas.microsoft.com/office/drawing/2014/chart" uri="{C3380CC4-5D6E-409C-BE32-E72D297353CC}">
              <c16:uniqueId val="{00000007-03CD-4B25-98F6-3D42059276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-295</c:v>
                </c:pt>
                <c:pt idx="2">
                  <c:v>#N/A</c:v>
                </c:pt>
                <c:pt idx="3">
                  <c:v>#N/A</c:v>
                </c:pt>
                <c:pt idx="4">
                  <c:v>-127</c:v>
                </c:pt>
                <c:pt idx="5">
                  <c:v>#N/A</c:v>
                </c:pt>
                <c:pt idx="6">
                  <c:v>#N/A</c:v>
                </c:pt>
                <c:pt idx="7">
                  <c:v>37</c:v>
                </c:pt>
                <c:pt idx="8">
                  <c:v>#N/A</c:v>
                </c:pt>
                <c:pt idx="9">
                  <c:v>#N/A</c:v>
                </c:pt>
                <c:pt idx="10">
                  <c:v>118</c:v>
                </c:pt>
                <c:pt idx="11">
                  <c:v>#N/A</c:v>
                </c:pt>
                <c:pt idx="12">
                  <c:v>#N/A</c:v>
                </c:pt>
                <c:pt idx="13">
                  <c:v>180</c:v>
                </c:pt>
                <c:pt idx="14">
                  <c:v>#N/A</c:v>
                </c:pt>
              </c:numCache>
            </c:numRef>
          </c:val>
          <c:smooth val="0"/>
          <c:extLst>
            <c:ext xmlns:c16="http://schemas.microsoft.com/office/drawing/2014/chart" uri="{C3380CC4-5D6E-409C-BE32-E72D297353CC}">
              <c16:uniqueId val="{00000008-03CD-4B25-98F6-3D42059276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16697</c:v>
                </c:pt>
                <c:pt idx="5">
                  <c:v>16110</c:v>
                </c:pt>
                <c:pt idx="8">
                  <c:v>15866</c:v>
                </c:pt>
                <c:pt idx="11">
                  <c:v>15604</c:v>
                </c:pt>
                <c:pt idx="14">
                  <c:v>15272</c:v>
                </c:pt>
              </c:numCache>
            </c:numRef>
          </c:val>
          <c:extLst>
            <c:ext xmlns:c16="http://schemas.microsoft.com/office/drawing/2014/chart" uri="{C3380CC4-5D6E-409C-BE32-E72D297353CC}">
              <c16:uniqueId val="{00000000-DEE9-465D-990A-1693CD780A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4619</c:v>
                </c:pt>
                <c:pt idx="5">
                  <c:v>4386</c:v>
                </c:pt>
                <c:pt idx="8">
                  <c:v>4380</c:v>
                </c:pt>
                <c:pt idx="11">
                  <c:v>4405</c:v>
                </c:pt>
                <c:pt idx="14">
                  <c:v>4191</c:v>
                </c:pt>
              </c:numCache>
            </c:numRef>
          </c:val>
          <c:extLst>
            <c:ext xmlns:c16="http://schemas.microsoft.com/office/drawing/2014/chart" uri="{C3380CC4-5D6E-409C-BE32-E72D297353CC}">
              <c16:uniqueId val="{00000001-DEE9-465D-990A-1693CD780A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5685</c:v>
                </c:pt>
                <c:pt idx="5">
                  <c:v>5536</c:v>
                </c:pt>
                <c:pt idx="8">
                  <c:v>5723</c:v>
                </c:pt>
                <c:pt idx="11">
                  <c:v>5471</c:v>
                </c:pt>
                <c:pt idx="14">
                  <c:v>5903</c:v>
                </c:pt>
              </c:numCache>
            </c:numRef>
          </c:val>
          <c:extLst>
            <c:ext xmlns:c16="http://schemas.microsoft.com/office/drawing/2014/chart" uri="{C3380CC4-5D6E-409C-BE32-E72D297353CC}">
              <c16:uniqueId val="{00000002-DEE9-465D-990A-1693CD780A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E9-465D-990A-1693CD780A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E9-465D-990A-1693CD780A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E9-465D-990A-1693CD780A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4857</c:v>
                </c:pt>
                <c:pt idx="3">
                  <c:v>4180</c:v>
                </c:pt>
                <c:pt idx="6">
                  <c:v>3765</c:v>
                </c:pt>
                <c:pt idx="9">
                  <c:v>3498</c:v>
                </c:pt>
                <c:pt idx="12">
                  <c:v>3261</c:v>
                </c:pt>
              </c:numCache>
            </c:numRef>
          </c:val>
          <c:extLst>
            <c:ext xmlns:c16="http://schemas.microsoft.com/office/drawing/2014/chart" uri="{C3380CC4-5D6E-409C-BE32-E72D297353CC}">
              <c16:uniqueId val="{00000006-DEE9-465D-990A-1693CD780A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5833</c:v>
                </c:pt>
                <c:pt idx="3">
                  <c:v>5532</c:v>
                </c:pt>
                <c:pt idx="6">
                  <c:v>5780</c:v>
                </c:pt>
                <c:pt idx="9">
                  <c:v>5379</c:v>
                </c:pt>
                <c:pt idx="12">
                  <c:v>5146</c:v>
                </c:pt>
              </c:numCache>
            </c:numRef>
          </c:val>
          <c:extLst>
            <c:ext xmlns:c16="http://schemas.microsoft.com/office/drawing/2014/chart" uri="{C3380CC4-5D6E-409C-BE32-E72D297353CC}">
              <c16:uniqueId val="{00000007-DEE9-465D-990A-1693CD780A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3607</c:v>
                </c:pt>
                <c:pt idx="3">
                  <c:v>3524</c:v>
                </c:pt>
                <c:pt idx="6">
                  <c:v>3404</c:v>
                </c:pt>
                <c:pt idx="9">
                  <c:v>3437</c:v>
                </c:pt>
                <c:pt idx="12">
                  <c:v>3308</c:v>
                </c:pt>
              </c:numCache>
            </c:numRef>
          </c:val>
          <c:extLst>
            <c:ext xmlns:c16="http://schemas.microsoft.com/office/drawing/2014/chart" uri="{C3380CC4-5D6E-409C-BE32-E72D297353CC}">
              <c16:uniqueId val="{00000008-DEE9-465D-990A-1693CD780A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EE9-465D-990A-1693CD780A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16500</c:v>
                </c:pt>
                <c:pt idx="3">
                  <c:v>16228</c:v>
                </c:pt>
                <c:pt idx="6">
                  <c:v>16300</c:v>
                </c:pt>
                <c:pt idx="9">
                  <c:v>16959</c:v>
                </c:pt>
                <c:pt idx="12">
                  <c:v>17177</c:v>
                </c:pt>
              </c:numCache>
            </c:numRef>
          </c:val>
          <c:extLst>
            <c:ext xmlns:c16="http://schemas.microsoft.com/office/drawing/2014/chart" uri="{C3380CC4-5D6E-409C-BE32-E72D297353CC}">
              <c16:uniqueId val="{0000000A-DEE9-465D-990A-1693CD780A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3795</c:v>
                </c:pt>
                <c:pt idx="2">
                  <c:v>#N/A</c:v>
                </c:pt>
                <c:pt idx="3">
                  <c:v>#N/A</c:v>
                </c:pt>
                <c:pt idx="4">
                  <c:v>3431</c:v>
                </c:pt>
                <c:pt idx="5">
                  <c:v>#N/A</c:v>
                </c:pt>
                <c:pt idx="6">
                  <c:v>#N/A</c:v>
                </c:pt>
                <c:pt idx="7">
                  <c:v>3279</c:v>
                </c:pt>
                <c:pt idx="8">
                  <c:v>#N/A</c:v>
                </c:pt>
                <c:pt idx="9">
                  <c:v>#N/A</c:v>
                </c:pt>
                <c:pt idx="10">
                  <c:v>3793</c:v>
                </c:pt>
                <c:pt idx="11">
                  <c:v>#N/A</c:v>
                </c:pt>
                <c:pt idx="12">
                  <c:v>#N/A</c:v>
                </c:pt>
                <c:pt idx="13">
                  <c:v>3526</c:v>
                </c:pt>
                <c:pt idx="14">
                  <c:v>#N/A</c:v>
                </c:pt>
              </c:numCache>
            </c:numRef>
          </c:val>
          <c:smooth val="0"/>
          <c:extLst>
            <c:ext xmlns:c16="http://schemas.microsoft.com/office/drawing/2014/chart" uri="{C3380CC4-5D6E-409C-BE32-E72D297353CC}">
              <c16:uniqueId val="{0000000B-DEE9-465D-990A-1693CD780A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2311</c:v>
                </c:pt>
                <c:pt idx="1">
                  <c:v>2081</c:v>
                </c:pt>
                <c:pt idx="2">
                  <c:v>2525</c:v>
                </c:pt>
              </c:numCache>
            </c:numRef>
          </c:val>
          <c:extLst>
            <c:ext xmlns:c16="http://schemas.microsoft.com/office/drawing/2014/chart" uri="{C3380CC4-5D6E-409C-BE32-E72D297353CC}">
              <c16:uniqueId val="{00000000-E8B7-4947-86EC-81A2BC2822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8B7-4947-86EC-81A2BC2822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3413</c:v>
                </c:pt>
                <c:pt idx="1">
                  <c:v>3390</c:v>
                </c:pt>
                <c:pt idx="2">
                  <c:v>3379</c:v>
                </c:pt>
              </c:numCache>
            </c:numRef>
          </c:val>
          <c:extLst>
            <c:ext xmlns:c16="http://schemas.microsoft.com/office/drawing/2014/chart" uri="{C3380CC4-5D6E-409C-BE32-E72D297353CC}">
              <c16:uniqueId val="{00000002-E8B7-4947-86EC-81A2BC2822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{EB3066CF-7D7E-4D52-B0C5-B42A3DAAD890}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8E3-44C2-B264-7B19A11749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{C8290593-85F6-46A5-83AF-9BA02743C857}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E3-44C2-B264-7B19A11749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{8A730281-42DB-4782-8E49-0AB78AE61748}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E3-44C2-B264-7B19A11749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{2D1C2862-79FD-4963-B275-F40A70EEF8FD}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E3-44C2-B264-7B19A11749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{88EFEBA3-E7A9-4922-9C46-D0E5DEC1CFD8}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E3-44C2-B264-7B19A117494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{BD7BFA26-01BD-4AE4-B551-CBCC1FF7BC67}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8E3-44C2-B264-7B19A117494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{8839E7A9-25A1-4506-BBAF-557144DDE2E7}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8E3-44C2-B264-7B19A117494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{885A27F5-53EE-4702-AA46-ECEBBD25BCDB}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8E3-44C2-B264-7B19A117494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{74CEDEF3-E407-4A3F-B1FF-64DC424118F3}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8E3-44C2-B264-7B19A11749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62.5</c:v>
                </c:pt>
                <c:pt idx="8">
                  <c:v>64.099999999999994</c:v>
                </c:pt>
                <c:pt idx="16">
                  <c:v>65.599999999999994</c:v>
                </c:pt>
                <c:pt idx="24">
                  <c:v>63.1</c:v>
                </c:pt>
                <c:pt idx="32">
                  <c:v>66.8</c:v>
                </c:pt>
              </c:numCache>
            </c:numRef>
          </c:xVal>
          <c:yVal>
            <c:numRef>
              <c:f>公会計指標分析・財政指標組合せ分析表!$BP$51:$DC$51</c:f>
              <c:numCache>
                <c:formatCode>#,##0.0;"▲ "#,##0.0</c:formatCode>
                <c:ptCount val="40"/>
                <c:pt idx="0">
                  <c:v>24.8</c:v>
                </c:pt>
                <c:pt idx="8">
                  <c:v>22.1</c:v>
                </c:pt>
                <c:pt idx="16">
                  <c:v>21</c:v>
                </c:pt>
                <c:pt idx="24">
                  <c:v>24.2</c:v>
                </c:pt>
                <c:pt idx="32">
                  <c:v>21.6</c:v>
                </c:pt>
              </c:numCache>
            </c:numRef>
          </c:yVal>
          <c:smooth val="0"/>
          <c:extLst>
            <c:ext xmlns:c16="http://schemas.microsoft.com/office/drawing/2014/chart" uri="{C3380CC4-5D6E-409C-BE32-E72D297353CC}">
              <c16:uniqueId val="{00000009-C8E3-44C2-B264-7B19A117494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{78F464B7-FBFE-47AF-9DB1-D4DC6272620F}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8E3-44C2-B264-7B19A117494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{58B16530-857F-4316-A051-2761238463BE}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E3-44C2-B264-7B19A11749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{039A6B31-797F-40E7-9266-8CA230BCAC45}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E3-44C2-B264-7B19A11749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{9369A78E-F85F-4095-8E8B-C0AC101B8B7F}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E3-44C2-B264-7B19A11749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{2995A0AC-2E64-41EE-8B31-F6CAE142CD67}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E3-44C2-B264-7B19A117494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{F88916BB-3A2D-4454-B015-33D9B87913DC}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8E3-44C2-B264-7B19A117494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{71F828DA-F5D7-40EA-A4EB-001A4489B64A}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8E3-44C2-B264-7B19A117494E}"/>
                </c:ext>
              </c:extLst>
            </c:dLbl>
            <c:dLbl>
              <c:idx val="24"/>
              <c:layout>
                <c:manualLayout>
                  <c:x val="-4.196460268224685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{16A19D0F-E340-4C87-A646-ADD3D799051A}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8E3-44C2-B264-7B19A117494E}"/>
                </c:ext>
              </c:extLst>
            </c:dLbl>
            <c:dLbl>
              <c:idx val="32"/>
              <c:layout>
                <c:manualLayout>
                  <c:x val="-2.2066898618221534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{07499E84-9103-4B82-8A48-C36BB6102EE0}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8E3-44C2-B264-7B19A11749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C8E3-44C2-B264-7B19A117494E}"/>
            </c:ext>
          </c:extLst>
        </c:ser>
        <c:dLbls>
          <c:showLegendKey val="0"/>
          <c:showVal val="1"/>
          <c:showCatName val="0"/>
          <c:showSerName val="0"/>
          <c:showPercent val="0"/>
          <c:showBubbleSize val="0"/>
        </c:dLbls>
        <c:axId val="46179840"/>
        <c:axId val="46181760"/>
      </c:scatterChart>
      <c:valAx>
        <c:axId val="46179840"/>
        <c:scaling>
          <c:orientation val="maxMin"/>
          <c:max val="6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{FAB502BA-6D6A-49F2-8BC4-34A02416EAF0}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671-40A5-B61F-BF1349424A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{E8772B19-EA8C-4099-9455-0C53E73E06DE}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71-40A5-B61F-BF1349424A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{7B74CFD9-3713-4139-91C5-01AB46D97331}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71-40A5-B61F-BF1349424A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{6CDA3777-E9DA-46C9-8A67-C3F08A3F371E}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71-40A5-B61F-BF1349424A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{FBE7B25D-5D77-4EBF-BF56-402748848516}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71-40A5-B61F-BF1349424A9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{25CC3C01-A43F-4EFB-8B29-819EAE89F238}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671-40A5-B61F-BF1349424A9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{76248E90-09A3-4D10-A2E5-76E3B23358DF}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671-40A5-B61F-BF1349424A9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{EDE0F3EA-36A1-4916-A5FF-6ACE7E63FEB1}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671-40A5-B61F-BF1349424A9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{5DA02732-E5B3-47B4-BA68-9C08D91C726B}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671-40A5-B61F-BF1349424A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-1.8</c:v>
                </c:pt>
                <c:pt idx="16">
                  <c:v>-0.8</c:v>
                </c:pt>
                <c:pt idx="24">
                  <c:v>0</c:v>
                </c:pt>
                <c:pt idx="32">
                  <c:v>0.6</c:v>
                </c:pt>
              </c:numCache>
            </c:numRef>
          </c:xVal>
          <c:yVal>
            <c:numRef>
              <c:f>公会計指標分析・財政指標組合せ分析表!$BP$73:$DC$73</c:f>
              <c:numCache>
                <c:formatCode>#,##0.0;"▲ "#,##0.0</c:formatCode>
                <c:ptCount val="40"/>
                <c:pt idx="0">
                  <c:v>24.8</c:v>
                </c:pt>
                <c:pt idx="8">
                  <c:v>22.1</c:v>
                </c:pt>
                <c:pt idx="16">
                  <c:v>21</c:v>
                </c:pt>
                <c:pt idx="24">
                  <c:v>24.2</c:v>
                </c:pt>
                <c:pt idx="32">
                  <c:v>21.6</c:v>
                </c:pt>
              </c:numCache>
            </c:numRef>
          </c:yVal>
          <c:smooth val="0"/>
          <c:extLst>
            <c:ext xmlns:c16="http://schemas.microsoft.com/office/drawing/2014/chart" uri="{C3380CC4-5D6E-409C-BE32-E72D297353CC}">
              <c16:uniqueId val="{00000009-8671-40A5-B61F-BF1349424A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{646B0F3C-3EED-48CA-AE1B-520E1FF2F6A1}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671-40A5-B61F-BF1349424A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{817A60F0-4022-4ACB-A700-D8EF8C77ABE1}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71-40A5-B61F-BF1349424A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{A99BC947-FCB8-4C96-BCC9-409CCB65357A}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71-40A5-B61F-BF1349424A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{D66C937D-713B-4D41-B374-8A70B8BD8188}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71-40A5-B61F-BF1349424A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{4B81D78C-FE0D-4A61-91F8-5F0EAE02BC16}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71-40A5-B61F-BF1349424A9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{92B908B5-B8B9-40A3-953A-75828FACE0BF}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671-40A5-B61F-BF1349424A99}"/>
                </c:ext>
              </c:extLst>
            </c:dLbl>
            <c:dLbl>
              <c:idx val="16"/>
              <c:layout>
                <c:manualLayout>
                  <c:x val="0"/>
                  <c:y val="-3.771370368112489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{0135B07C-59E3-40D2-A7F3-B41F409C473E}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671-40A5-B61F-BF1349424A99}"/>
                </c:ext>
              </c:extLst>
            </c:dLbl>
            <c:dLbl>
              <c:idx val="24"/>
              <c:layout>
                <c:manualLayout>
                  <c:x val="0"/>
                  <c:y val="3.25834111350927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{6B27D6CA-9191-48E2-927D-EB39DF890534}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671-40A5-B61F-BF1349424A99}"/>
                </c:ext>
              </c:extLst>
            </c:dLbl>
            <c:dLbl>
              <c:idx val="32"/>
              <c:layout>
                <c:manualLayout>
                  <c:x val="0"/>
                  <c:y val="5.1306350336014555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{71310590-0724-47B4-830D-12538E635540}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671-40A5-B61F-BF1349424A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8671-40A5-B61F-BF1349424A99}"/>
            </c:ext>
          </c:extLst>
        </c:ser>
        <c:dLbls>
          <c:showLegendKey val="0"/>
          <c:showVal val="1"/>
          <c:showCatName val="0"/>
          <c:showSerName val="0"/>
          <c:showPercent val="0"/>
          <c:showBubbleSize val="0"/>
        </c:dLbls>
        <c:axId val="84219776"/>
        <c:axId val="84234240"/>
      </c:scatterChart>
      <c:valAx>
        <c:axId val="84219776"/>
        <c:scaling>
          <c:orientation val="maxMin"/>
          <c:max val="10"/>
          <c:min val="-1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実質公債費比率は良好な数値を維持している。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令和２年度の実質公債費比率は、地方債の償還が進み、公債費に充当する都市計画税が減少したことにより、特定財源が減少したことで、算入公債費等は減となり、実質公債費比率の分子は増となった。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の見通しとしては、下水道事業債の償還のピークが過ぎ、償還額が減少しているなど減少要因はあるものの、公共施設の大規模改修、次期ごみ処理施設建設事業などの大規模事業に係る地方債の発行を予定していることから、実質公債費比率も中・長期的には上昇していくことが予測される。引き続き節度ある借入れに努めるとともに、普通建設事業の優先順位付けや基金の活用、普通交付税で財政措置のある事業を中心に起債することなどにより、実質公債費比率の適正な水準の維持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減債基金は設置していない。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将来負担額は前年度に比べ</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381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百万円の減となった。これは、市職員の若年化による退職手当負担見込額の減や、病院事業の地方債の償還が進んだことによる組合負担等見込額の減によるものである。</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の見込みとしては、下水道事業の起債の償還が進むが、次期ごみ処理施設建設のための地方債の発行を予定していることから、将来負担比率も中・長期的には上昇していくことが予想される。将来負担比率全体への影響を見極めながら、地方債の発行額を適正に管理していく必要があ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愛知県知多市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・これは、大量退職による退職手当に対応するための取崩しにより退職手当基金が約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億円の減となった一方で、決算剰余金の増及び財源不足を補てんするための取崩額の減により財政調整基金が約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億円増、令和３年度の消防車両更新に向けての積立てにより石油貯蔵施設立地対策等交付金基金が約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億円増となったことが主な要因である。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・大規模災害等の不足の事態への対応や年度間の財源の不均衡を調整するために積み立てている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財政調整基金については、事務事業の見直し、職員の適正配置などによる経常費用の削減、収入確保の取組などを行うことで、財源不足を抑制し、目標額である標準財政規模の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億円）を維持できるよう努める。また、その他の特定目的基金については、条例に基づき積立てを行い、それぞれ基金の設置目的に沿った事業の財源とする。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・公共施設等整備基金：市の保有する公共用又は公用に供する施設などの整備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・ごみ対策基金：ごみ対策事業の推進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・公共施設等整備基金：決算剰余金の処分による積立額が、公共施設の長寿命化等のための取崩額を上回り、前年度に比べ約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・石油貯蔵立地対策等交付金基金：令和３年度の消防車両の更新に向けて石油貯蔵立地対策等交付金収入を積み立てたため約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・退職手当基金：職員の大量退職による退職手当の支給に対応するため取り崩したことにより約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を毎年積み立てるほか、土地売払収入を積み立てている。今後は、公共施設再配置計画に基づく施設の統廃合や長寿命化の費用に充てるため取り崩す予定である。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・ごみ対策基金：東海市と共同で行う次期ごみ処理施設建設のため、平成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億円積み立てを行った。令和元年度に目標の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億円に到達し、令和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年度以降建設費に充てるため取り崩す予定である。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寄附金などを積み立てている。障害者自立支援施設の運営事業に対する補助や、民間保育施設の整備費に対する補助などの社会福祉事業の費用に充てるため取り崩しており、今後も、同様の事業に充てるため取り崩す予定であ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・令和２年度当初予算では財源不足を補てんするため約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億円の取り崩しを予定していたが、市税収入が見込みを上回ったことにより取崩額は約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・取崩額が減少し、令和元年度</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決算剰余金の処分による積立額が、取崩額を上回ったこと</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が増の要因である。</a:t>
          </a:r>
          <a:endParaRPr lang="ja-JP"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条例で決算剰余金の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を毎年積み立てており、今後も条例に基づき、積立てを行う。</a:t>
          </a: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財政調整基金を標準財政規模の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することを目標としているため、目標額を維持できるよう努める。今後も公共施設の大規模改修や、次期ごみ処理施設建設事業などの大規模事業が控えており、これらの事業の財源確保も課題となっているが、</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令和２年度に策定した「緊急財政改善プラン」に沿って歳入確保・歳出削減に取り組み、</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財政調整基金からの取崩額の抑制に努める。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今後も積み立てる予定はない。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85,302
83,153
45.90
38,159,892
36,678,675
1,452,658
17,733,947
16,548,009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本市の公共建築物及びインフラ施設の多くは、市制施行の昭和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年までにかけて一斉に整備しており、整備後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年以上が経過しているため、有形固定資産減価償却率は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％と、全国平均、愛知県平均、類似団体内平均に比べると高く、本市の施設は老朽化が進んでいることがわかります。そのため、平成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年度に策定した公共施設等総合管理計画に基づく公共施設再配置計画を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年度に策定し、老朽化した施設や機能・利用圏域の重複する施設の統廃合、複合化、多機能化等に向けた取組を進めています。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139912</xdr:rowOff>
    </xdr:from>
    <xdr:to>
      <xdr:col>23</xdr:col>
      <xdr:colOff>136525</xdr:colOff>
      <xdr:row>32</xdr:row>
      <xdr:rowOff>70062</xdr:rowOff>
    </xdr:to>
    <xdr:sp macro="" textlink="">
      <xdr:nvSpPr>
        <xdr:cNvPr id="81" name="楕円 80"/>
        <xdr:cNvSpPr/>
      </xdr:nvSpPr>
      <xdr:spPr>
        <a:xfrm>
          <a:off x="4711700" y="62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118339</xdr:rowOff>
    </xdr:from>
    <xdr:ext cx="405111" cy="259045"/>
    <xdr:sp macro="" textlink="">
      <xdr:nvSpPr>
        <xdr:cNvPr id="82" name="有形固定資産減価償却率該当値テキスト"/>
        <xdr:cNvSpPr txBox="1"/>
      </xdr:nvSpPr>
      <xdr:spPr>
        <a:xfrm>
          <a:off x="4813300" y="6204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6773</xdr:rowOff>
    </xdr:from>
    <xdr:to>
      <xdr:col>19</xdr:col>
      <xdr:colOff>187325</xdr:colOff>
      <xdr:row>31</xdr:row>
      <xdr:rowOff>108373</xdr:rowOff>
    </xdr:to>
    <xdr:sp macro="" textlink="">
      <xdr:nvSpPr>
        <xdr:cNvPr id="83" name="楕円 82"/>
        <xdr:cNvSpPr/>
      </xdr:nvSpPr>
      <xdr:spPr>
        <a:xfrm>
          <a:off x="4000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57573</xdr:rowOff>
    </xdr:from>
    <xdr:to>
      <xdr:col>23</xdr:col>
      <xdr:colOff>85725</xdr:colOff>
      <xdr:row>32</xdr:row>
      <xdr:rowOff>19262</xdr:rowOff>
    </xdr:to>
    <xdr:cxnSp macro="">
      <xdr:nvCxnSpPr>
        <xdr:cNvPr id="84" name="直線コネクタ 83"/>
        <xdr:cNvCxnSpPr/>
      </xdr:nvCxnSpPr>
      <xdr:spPr>
        <a:xfrm>
          <a:off x="4051300" y="6144048"/>
          <a:ext cx="711200" cy="13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96732</xdr:rowOff>
    </xdr:from>
    <xdr:to>
      <xdr:col>15</xdr:col>
      <xdr:colOff>187325</xdr:colOff>
      <xdr:row>32</xdr:row>
      <xdr:rowOff>26882</xdr:rowOff>
    </xdr:to>
    <xdr:sp macro="" textlink="">
      <xdr:nvSpPr>
        <xdr:cNvPr id="85" name="楕円 84"/>
        <xdr:cNvSpPr/>
      </xdr:nvSpPr>
      <xdr:spPr>
        <a:xfrm>
          <a:off x="3238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57573</xdr:rowOff>
    </xdr:from>
    <xdr:to>
      <xdr:col>19</xdr:col>
      <xdr:colOff>136525</xdr:colOff>
      <xdr:row>31</xdr:row>
      <xdr:rowOff>147532</xdr:rowOff>
    </xdr:to>
    <xdr:cxnSp macro="">
      <xdr:nvCxnSpPr>
        <xdr:cNvPr id="86" name="直線コネクタ 85"/>
        <xdr:cNvCxnSpPr/>
      </xdr:nvCxnSpPr>
      <xdr:spPr>
        <a:xfrm flipV="1">
          <a:off x="3289300" y="6144048"/>
          <a:ext cx="762000" cy="8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42757</xdr:rowOff>
    </xdr:from>
    <xdr:to>
      <xdr:col>11</xdr:col>
      <xdr:colOff>187325</xdr:colOff>
      <xdr:row>31</xdr:row>
      <xdr:rowOff>144357</xdr:rowOff>
    </xdr:to>
    <xdr:sp macro="" textlink="">
      <xdr:nvSpPr>
        <xdr:cNvPr id="87" name="楕円 86"/>
        <xdr:cNvSpPr/>
      </xdr:nvSpPr>
      <xdr:spPr>
        <a:xfrm>
          <a:off x="2476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93557</xdr:rowOff>
    </xdr:from>
    <xdr:to>
      <xdr:col>15</xdr:col>
      <xdr:colOff>136525</xdr:colOff>
      <xdr:row>31</xdr:row>
      <xdr:rowOff>147532</xdr:rowOff>
    </xdr:to>
    <xdr:cxnSp macro="">
      <xdr:nvCxnSpPr>
        <xdr:cNvPr id="88" name="直線コネクタ 87"/>
        <xdr:cNvCxnSpPr/>
      </xdr:nvCxnSpPr>
      <xdr:spPr>
        <a:xfrm>
          <a:off x="2527300" y="618003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156633</xdr:rowOff>
    </xdr:from>
    <xdr:to>
      <xdr:col>7</xdr:col>
      <xdr:colOff>187325</xdr:colOff>
      <xdr:row>31</xdr:row>
      <xdr:rowOff>86783</xdr:rowOff>
    </xdr:to>
    <xdr:sp macro="" textlink="">
      <xdr:nvSpPr>
        <xdr:cNvPr id="89" name="楕円 88"/>
        <xdr:cNvSpPr/>
      </xdr:nvSpPr>
      <xdr:spPr>
        <a:xfrm>
          <a:off x="1714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35983</xdr:rowOff>
    </xdr:from>
    <xdr:to>
      <xdr:col>11</xdr:col>
      <xdr:colOff>136525</xdr:colOff>
      <xdr:row>31</xdr:row>
      <xdr:rowOff>93557</xdr:rowOff>
    </xdr:to>
    <xdr:cxnSp macro="">
      <xdr:nvCxnSpPr>
        <xdr:cNvPr id="90" name="直線コネクタ 89"/>
        <xdr:cNvCxnSpPr/>
      </xdr:nvCxnSpPr>
      <xdr:spPr>
        <a:xfrm>
          <a:off x="1765300" y="6122458"/>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99500</xdr:rowOff>
    </xdr:from>
    <xdr:ext cx="405111" cy="259045"/>
    <xdr:sp macro="" textlink="">
      <xdr:nvSpPr>
        <xdr:cNvPr id="95" name="n_1mainValue有形固定資産減価償却率"/>
        <xdr:cNvSpPr txBox="1"/>
      </xdr:nvSpPr>
      <xdr:spPr>
        <a:xfrm>
          <a:off x="38360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18009</xdr:rowOff>
    </xdr:from>
    <xdr:ext cx="405111" cy="259045"/>
    <xdr:sp macro="" textlink="">
      <xdr:nvSpPr>
        <xdr:cNvPr id="96" name="n_2mainValue有形固定資産減価償却率"/>
        <xdr:cNvSpPr txBox="1"/>
      </xdr:nvSpPr>
      <xdr:spPr>
        <a:xfrm>
          <a:off x="3086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135484</xdr:rowOff>
    </xdr:from>
    <xdr:ext cx="405111" cy="259045"/>
    <xdr:sp macro="" textlink="">
      <xdr:nvSpPr>
        <xdr:cNvPr id="97" name="n_3mainValue有形固定資産減価償却率"/>
        <xdr:cNvSpPr txBox="1"/>
      </xdr:nvSpPr>
      <xdr:spPr>
        <a:xfrm>
          <a:off x="2324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77910</xdr:rowOff>
    </xdr:from>
    <xdr:ext cx="405111" cy="259045"/>
    <xdr:sp macro="" textlink="">
      <xdr:nvSpPr>
        <xdr:cNvPr id="98" name="n_4mainValue有形固定資産減価償却率"/>
        <xdr:cNvSpPr txBox="1"/>
      </xdr:nvSpPr>
      <xdr:spPr>
        <a:xfrm>
          <a:off x="15627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債務償還比率は、前年度に引き続き類似団体内平均値を下回っています。令和２年度は、市税や地方消費税交付金などの経常一般財源等が増加したことに加え、病院事業に係る一部事務組合に対する負担金や職員の若返りによる退職手当負担見込額の減などにより、債務償還比率が</a:t>
          </a:r>
          <a:r>
            <a:rPr kumimoji="1" lang="en-US" altLang="ja-JP" sz="1000">
              <a:latin typeface="ＭＳ Ｐゴシック" panose="020B0600070205080204" pitchFamily="50" charset="-128"/>
              <a:ea typeface="ＭＳ Ｐゴシック" panose="020B0600070205080204" pitchFamily="50" charset="-128"/>
            </a:rPr>
            <a:t>71.5</a:t>
          </a:r>
          <a:r>
            <a:rPr kumimoji="1" lang="ja-JP" altLang="en-US" sz="1000">
              <a:latin typeface="ＭＳ Ｐゴシック" panose="020B0600070205080204" pitchFamily="50" charset="-128"/>
              <a:ea typeface="ＭＳ Ｐゴシック" panose="020B0600070205080204" pitchFamily="50" charset="-128"/>
            </a:rPr>
            <a:t>ポイント改善しました。しかし、今後は、公共施設の大規模改修等により地方債残高の増が見込まれる一方、市税の減少や社会保障関係費の増が見込まれ、債務償還比率も上昇することが予想されます。引き続き、行財政改革プランに基づく経常経費の削減などに努め、債務償還比率の適正水準の維持に努めます。</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2" name="債務償還比率平均値テキスト"/>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160401</xdr:rowOff>
    </xdr:from>
    <xdr:to>
      <xdr:col>76</xdr:col>
      <xdr:colOff>73025</xdr:colOff>
      <xdr:row>30</xdr:row>
      <xdr:rowOff>90551</xdr:rowOff>
    </xdr:to>
    <xdr:sp macro="" textlink="">
      <xdr:nvSpPr>
        <xdr:cNvPr id="143" name="楕円 142"/>
        <xdr:cNvSpPr/>
      </xdr:nvSpPr>
      <xdr:spPr>
        <a:xfrm>
          <a:off x="147447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11828</xdr:rowOff>
    </xdr:from>
    <xdr:ext cx="469744" cy="259045"/>
    <xdr:sp macro="" textlink="">
      <xdr:nvSpPr>
        <xdr:cNvPr id="144" name="債務償還比率該当値テキスト"/>
        <xdr:cNvSpPr txBox="1"/>
      </xdr:nvSpPr>
      <xdr:spPr>
        <a:xfrm>
          <a:off x="14846300" y="57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74711</xdr:rowOff>
    </xdr:from>
    <xdr:to>
      <xdr:col>72</xdr:col>
      <xdr:colOff>123825</xdr:colOff>
      <xdr:row>31</xdr:row>
      <xdr:rowOff>4861</xdr:rowOff>
    </xdr:to>
    <xdr:sp macro="" textlink="">
      <xdr:nvSpPr>
        <xdr:cNvPr id="145" name="楕円 144"/>
        <xdr:cNvSpPr/>
      </xdr:nvSpPr>
      <xdr:spPr>
        <a:xfrm>
          <a:off x="14033500" y="598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39751</xdr:rowOff>
    </xdr:from>
    <xdr:to>
      <xdr:col>76</xdr:col>
      <xdr:colOff>22225</xdr:colOff>
      <xdr:row>30</xdr:row>
      <xdr:rowOff>125511</xdr:rowOff>
    </xdr:to>
    <xdr:cxnSp macro="">
      <xdr:nvCxnSpPr>
        <xdr:cNvPr id="146" name="直線コネクタ 145"/>
        <xdr:cNvCxnSpPr/>
      </xdr:nvCxnSpPr>
      <xdr:spPr>
        <a:xfrm flipV="1">
          <a:off x="14084300" y="5954776"/>
          <a:ext cx="711200" cy="8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167358</xdr:rowOff>
    </xdr:from>
    <xdr:to>
      <xdr:col>68</xdr:col>
      <xdr:colOff>123825</xdr:colOff>
      <xdr:row>30</xdr:row>
      <xdr:rowOff>97508</xdr:rowOff>
    </xdr:to>
    <xdr:sp macro="" textlink="">
      <xdr:nvSpPr>
        <xdr:cNvPr id="147" name="楕円 146"/>
        <xdr:cNvSpPr/>
      </xdr:nvSpPr>
      <xdr:spPr>
        <a:xfrm>
          <a:off x="13271500" y="591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46708</xdr:rowOff>
    </xdr:from>
    <xdr:to>
      <xdr:col>72</xdr:col>
      <xdr:colOff>73025</xdr:colOff>
      <xdr:row>30</xdr:row>
      <xdr:rowOff>125511</xdr:rowOff>
    </xdr:to>
    <xdr:cxnSp macro="">
      <xdr:nvCxnSpPr>
        <xdr:cNvPr id="148" name="直線コネクタ 147"/>
        <xdr:cNvCxnSpPr/>
      </xdr:nvCxnSpPr>
      <xdr:spPr>
        <a:xfrm>
          <a:off x="13322300" y="5961733"/>
          <a:ext cx="762000" cy="7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148646</xdr:rowOff>
    </xdr:from>
    <xdr:to>
      <xdr:col>64</xdr:col>
      <xdr:colOff>123825</xdr:colOff>
      <xdr:row>30</xdr:row>
      <xdr:rowOff>78796</xdr:rowOff>
    </xdr:to>
    <xdr:sp macro="" textlink="">
      <xdr:nvSpPr>
        <xdr:cNvPr id="149" name="楕円 148"/>
        <xdr:cNvSpPr/>
      </xdr:nvSpPr>
      <xdr:spPr>
        <a:xfrm>
          <a:off x="12509500" y="589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27996</xdr:rowOff>
    </xdr:from>
    <xdr:to>
      <xdr:col>68</xdr:col>
      <xdr:colOff>73025</xdr:colOff>
      <xdr:row>30</xdr:row>
      <xdr:rowOff>46708</xdr:rowOff>
    </xdr:to>
    <xdr:cxnSp macro="">
      <xdr:nvCxnSpPr>
        <xdr:cNvPr id="150" name="直線コネクタ 149"/>
        <xdr:cNvCxnSpPr/>
      </xdr:nvCxnSpPr>
      <xdr:spPr>
        <a:xfrm>
          <a:off x="12560300" y="5943021"/>
          <a:ext cx="762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26374</xdr:rowOff>
    </xdr:from>
    <xdr:to>
      <xdr:col>60</xdr:col>
      <xdr:colOff>123825</xdr:colOff>
      <xdr:row>30</xdr:row>
      <xdr:rowOff>127974</xdr:rowOff>
    </xdr:to>
    <xdr:sp macro="" textlink="">
      <xdr:nvSpPr>
        <xdr:cNvPr id="151" name="楕円 150"/>
        <xdr:cNvSpPr/>
      </xdr:nvSpPr>
      <xdr:spPr>
        <a:xfrm>
          <a:off x="11747500" y="594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27996</xdr:rowOff>
    </xdr:from>
    <xdr:to>
      <xdr:col>64</xdr:col>
      <xdr:colOff>73025</xdr:colOff>
      <xdr:row>30</xdr:row>
      <xdr:rowOff>77174</xdr:rowOff>
    </xdr:to>
    <xdr:cxnSp macro="">
      <xdr:nvCxnSpPr>
        <xdr:cNvPr id="152" name="直線コネクタ 151"/>
        <xdr:cNvCxnSpPr/>
      </xdr:nvCxnSpPr>
      <xdr:spPr>
        <a:xfrm flipV="1">
          <a:off x="11798300" y="5943021"/>
          <a:ext cx="762000" cy="4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53" name="n_1aveValue債務償還比率"/>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54" name="n_2aveValue債務償還比率"/>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55" name="n_3aveValue債務償還比率"/>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56" name="n_4aveValue債務償還比率"/>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21388</xdr:rowOff>
    </xdr:from>
    <xdr:ext cx="469744" cy="259045"/>
    <xdr:sp macro="" textlink="">
      <xdr:nvSpPr>
        <xdr:cNvPr id="157" name="n_1mainValue債務償還比率"/>
        <xdr:cNvSpPr txBox="1"/>
      </xdr:nvSpPr>
      <xdr:spPr>
        <a:xfrm>
          <a:off x="13836727" y="57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114035</xdr:rowOff>
    </xdr:from>
    <xdr:ext cx="469744" cy="259045"/>
    <xdr:sp macro="" textlink="">
      <xdr:nvSpPr>
        <xdr:cNvPr id="158" name="n_2mainValue債務償還比率"/>
        <xdr:cNvSpPr txBox="1"/>
      </xdr:nvSpPr>
      <xdr:spPr>
        <a:xfrm>
          <a:off x="13087427" y="568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95323</xdr:rowOff>
    </xdr:from>
    <xdr:ext cx="469744" cy="259045"/>
    <xdr:sp macro="" textlink="">
      <xdr:nvSpPr>
        <xdr:cNvPr id="159" name="n_3mainValue債務償還比率"/>
        <xdr:cNvSpPr txBox="1"/>
      </xdr:nvSpPr>
      <xdr:spPr>
        <a:xfrm>
          <a:off x="12325427" y="566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144501</xdr:rowOff>
    </xdr:from>
    <xdr:ext cx="469744" cy="259045"/>
    <xdr:sp macro="" textlink="">
      <xdr:nvSpPr>
        <xdr:cNvPr id="160" name="n_4mainValue債務償還比率"/>
        <xdr:cNvSpPr txBox="1"/>
      </xdr:nvSpPr>
      <xdr:spPr>
        <a:xfrm>
          <a:off x="11563427" y="571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85,302
83,153
45.90
38,159,892
36,678,675
1,452,658
17,733,947
16,548,009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73" name="楕円 72"/>
        <xdr:cNvSpPr/>
      </xdr:nvSpPr>
      <xdr:spPr>
        <a:xfrm>
          <a:off x="4584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84472</xdr:rowOff>
    </xdr:from>
    <xdr:ext cx="405111" cy="259045"/>
    <xdr:sp macro="" textlink="">
      <xdr:nvSpPr>
        <xdr:cNvPr id="74" name="【道路】&#10;有形固定資産減価償却率該当値テキスト"/>
        <xdr:cNvSpPr txBox="1"/>
      </xdr:nvSpPr>
      <xdr:spPr>
        <a:xfrm>
          <a:off x="4673600"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40640</xdr:rowOff>
    </xdr:from>
    <xdr:to>
      <xdr:col>20</xdr:col>
      <xdr:colOff>38100</xdr:colOff>
      <xdr:row>37</xdr:row>
      <xdr:rowOff>142240</xdr:rowOff>
    </xdr:to>
    <xdr:sp macro="" textlink="">
      <xdr:nvSpPr>
        <xdr:cNvPr id="75" name="楕円 74"/>
        <xdr:cNvSpPr/>
      </xdr:nvSpPr>
      <xdr:spPr>
        <a:xfrm>
          <a:off x="3746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91440</xdr:rowOff>
    </xdr:from>
    <xdr:to>
      <xdr:col>24</xdr:col>
      <xdr:colOff>63500</xdr:colOff>
      <xdr:row>37</xdr:row>
      <xdr:rowOff>112395</xdr:rowOff>
    </xdr:to>
    <xdr:cxnSp macro="">
      <xdr:nvCxnSpPr>
        <xdr:cNvPr id="76" name="直線コネクタ 75"/>
        <xdr:cNvCxnSpPr/>
      </xdr:nvCxnSpPr>
      <xdr:spPr>
        <a:xfrm>
          <a:off x="3797300" y="643509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19685</xdr:rowOff>
    </xdr:from>
    <xdr:to>
      <xdr:col>15</xdr:col>
      <xdr:colOff>101600</xdr:colOff>
      <xdr:row>37</xdr:row>
      <xdr:rowOff>121285</xdr:rowOff>
    </xdr:to>
    <xdr:sp macro="" textlink="">
      <xdr:nvSpPr>
        <xdr:cNvPr id="77" name="楕円 76"/>
        <xdr:cNvSpPr/>
      </xdr:nvSpPr>
      <xdr:spPr>
        <a:xfrm>
          <a:off x="2857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70485</xdr:rowOff>
    </xdr:from>
    <xdr:to>
      <xdr:col>19</xdr:col>
      <xdr:colOff>177800</xdr:colOff>
      <xdr:row>37</xdr:row>
      <xdr:rowOff>91440</xdr:rowOff>
    </xdr:to>
    <xdr:cxnSp macro="">
      <xdr:nvCxnSpPr>
        <xdr:cNvPr id="78" name="直線コネクタ 77"/>
        <xdr:cNvCxnSpPr/>
      </xdr:nvCxnSpPr>
      <xdr:spPr>
        <a:xfrm>
          <a:off x="2908300" y="64141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79" name="楕円 78"/>
        <xdr:cNvSpPr/>
      </xdr:nvSpPr>
      <xdr:spPr>
        <a:xfrm>
          <a:off x="196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64770</xdr:rowOff>
    </xdr:from>
    <xdr:to>
      <xdr:col>15</xdr:col>
      <xdr:colOff>50800</xdr:colOff>
      <xdr:row>37</xdr:row>
      <xdr:rowOff>70485</xdr:rowOff>
    </xdr:to>
    <xdr:cxnSp macro="">
      <xdr:nvCxnSpPr>
        <xdr:cNvPr id="80" name="直線コネクタ 79"/>
        <xdr:cNvCxnSpPr/>
      </xdr:nvCxnSpPr>
      <xdr:spPr>
        <a:xfrm>
          <a:off x="2019300" y="64084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xdr:rowOff>
    </xdr:from>
    <xdr:to>
      <xdr:col>6</xdr:col>
      <xdr:colOff>38100</xdr:colOff>
      <xdr:row>37</xdr:row>
      <xdr:rowOff>104140</xdr:rowOff>
    </xdr:to>
    <xdr:sp macro="" textlink="">
      <xdr:nvSpPr>
        <xdr:cNvPr id="81" name="楕円 80"/>
        <xdr:cNvSpPr/>
      </xdr:nvSpPr>
      <xdr:spPr>
        <a:xfrm>
          <a:off x="1079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53340</xdr:rowOff>
    </xdr:from>
    <xdr:to>
      <xdr:col>10</xdr:col>
      <xdr:colOff>114300</xdr:colOff>
      <xdr:row>37</xdr:row>
      <xdr:rowOff>64770</xdr:rowOff>
    </xdr:to>
    <xdr:cxnSp macro="">
      <xdr:nvCxnSpPr>
        <xdr:cNvPr id="82" name="直線コネクタ 81"/>
        <xdr:cNvCxnSpPr/>
      </xdr:nvCxnSpPr>
      <xdr:spPr>
        <a:xfrm>
          <a:off x="1130300" y="6396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158767</xdr:rowOff>
    </xdr:from>
    <xdr:ext cx="405111" cy="259045"/>
    <xdr:sp macro="" textlink="">
      <xdr:nvSpPr>
        <xdr:cNvPr id="87" name="n_1main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137812</xdr:rowOff>
    </xdr:from>
    <xdr:ext cx="405111" cy="259045"/>
    <xdr:sp macro="" textlink="">
      <xdr:nvSpPr>
        <xdr:cNvPr id="88" name="n_2mainValue【道路】&#10;有形固定資産減価償却率"/>
        <xdr:cNvSpPr txBox="1"/>
      </xdr:nvSpPr>
      <xdr:spPr>
        <a:xfrm>
          <a:off x="2705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106697</xdr:rowOff>
    </xdr:from>
    <xdr:ext cx="405111" cy="259045"/>
    <xdr:sp macro="" textlink="">
      <xdr:nvSpPr>
        <xdr:cNvPr id="89" name="n_3mainValue【道路】&#10;有形固定資産減価償却率"/>
        <xdr:cNvSpPr txBox="1"/>
      </xdr:nvSpPr>
      <xdr:spPr>
        <a:xfrm>
          <a:off x="1816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90" name="n_4main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27857</xdr:rowOff>
    </xdr:from>
    <xdr:to>
      <xdr:col>55</xdr:col>
      <xdr:colOff>50800</xdr:colOff>
      <xdr:row>41</xdr:row>
      <xdr:rowOff>129457</xdr:rowOff>
    </xdr:to>
    <xdr:sp macro="" textlink="">
      <xdr:nvSpPr>
        <xdr:cNvPr id="130" name="楕円 129"/>
        <xdr:cNvSpPr/>
      </xdr:nvSpPr>
      <xdr:spPr>
        <a:xfrm>
          <a:off x="10426700" y="705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114234</xdr:rowOff>
    </xdr:from>
    <xdr:ext cx="469744" cy="259045"/>
    <xdr:sp macro="" textlink="">
      <xdr:nvSpPr>
        <xdr:cNvPr id="131" name="【道路】&#10;一人当たり延長該当値テキスト"/>
        <xdr:cNvSpPr txBox="1"/>
      </xdr:nvSpPr>
      <xdr:spPr>
        <a:xfrm>
          <a:off x="10515600" y="697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27572</xdr:rowOff>
    </xdr:from>
    <xdr:to>
      <xdr:col>50</xdr:col>
      <xdr:colOff>165100</xdr:colOff>
      <xdr:row>41</xdr:row>
      <xdr:rowOff>129172</xdr:rowOff>
    </xdr:to>
    <xdr:sp macro="" textlink="">
      <xdr:nvSpPr>
        <xdr:cNvPr id="132" name="楕円 131"/>
        <xdr:cNvSpPr/>
      </xdr:nvSpPr>
      <xdr:spPr>
        <a:xfrm>
          <a:off x="9588500" y="70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78372</xdr:rowOff>
    </xdr:from>
    <xdr:to>
      <xdr:col>55</xdr:col>
      <xdr:colOff>0</xdr:colOff>
      <xdr:row>41</xdr:row>
      <xdr:rowOff>78657</xdr:rowOff>
    </xdr:to>
    <xdr:cxnSp macro="">
      <xdr:nvCxnSpPr>
        <xdr:cNvPr id="133" name="直線コネクタ 132"/>
        <xdr:cNvCxnSpPr/>
      </xdr:nvCxnSpPr>
      <xdr:spPr>
        <a:xfrm>
          <a:off x="9639300" y="7107822"/>
          <a:ext cx="8382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27534</xdr:rowOff>
    </xdr:from>
    <xdr:to>
      <xdr:col>46</xdr:col>
      <xdr:colOff>38100</xdr:colOff>
      <xdr:row>41</xdr:row>
      <xdr:rowOff>129134</xdr:rowOff>
    </xdr:to>
    <xdr:sp macro="" textlink="">
      <xdr:nvSpPr>
        <xdr:cNvPr id="134" name="楕円 133"/>
        <xdr:cNvSpPr/>
      </xdr:nvSpPr>
      <xdr:spPr>
        <a:xfrm>
          <a:off x="8699500" y="70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78334</xdr:rowOff>
    </xdr:from>
    <xdr:to>
      <xdr:col>50</xdr:col>
      <xdr:colOff>114300</xdr:colOff>
      <xdr:row>41</xdr:row>
      <xdr:rowOff>78372</xdr:rowOff>
    </xdr:to>
    <xdr:cxnSp macro="">
      <xdr:nvCxnSpPr>
        <xdr:cNvPr id="135" name="直線コネクタ 134"/>
        <xdr:cNvCxnSpPr/>
      </xdr:nvCxnSpPr>
      <xdr:spPr>
        <a:xfrm>
          <a:off x="8750300" y="710778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28143</xdr:rowOff>
    </xdr:from>
    <xdr:to>
      <xdr:col>41</xdr:col>
      <xdr:colOff>101600</xdr:colOff>
      <xdr:row>41</xdr:row>
      <xdr:rowOff>129743</xdr:rowOff>
    </xdr:to>
    <xdr:sp macro="" textlink="">
      <xdr:nvSpPr>
        <xdr:cNvPr id="136" name="楕円 135"/>
        <xdr:cNvSpPr/>
      </xdr:nvSpPr>
      <xdr:spPr>
        <a:xfrm>
          <a:off x="7810500" y="705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78334</xdr:rowOff>
    </xdr:from>
    <xdr:to>
      <xdr:col>45</xdr:col>
      <xdr:colOff>177800</xdr:colOff>
      <xdr:row>41</xdr:row>
      <xdr:rowOff>78943</xdr:rowOff>
    </xdr:to>
    <xdr:cxnSp macro="">
      <xdr:nvCxnSpPr>
        <xdr:cNvPr id="137" name="直線コネクタ 136"/>
        <xdr:cNvCxnSpPr/>
      </xdr:nvCxnSpPr>
      <xdr:spPr>
        <a:xfrm flipV="1">
          <a:off x="7861300" y="7107784"/>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29115</xdr:rowOff>
    </xdr:from>
    <xdr:to>
      <xdr:col>36</xdr:col>
      <xdr:colOff>165100</xdr:colOff>
      <xdr:row>41</xdr:row>
      <xdr:rowOff>130715</xdr:rowOff>
    </xdr:to>
    <xdr:sp macro="" textlink="">
      <xdr:nvSpPr>
        <xdr:cNvPr id="138" name="楕円 137"/>
        <xdr:cNvSpPr/>
      </xdr:nvSpPr>
      <xdr:spPr>
        <a:xfrm>
          <a:off x="6921500" y="70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78943</xdr:rowOff>
    </xdr:from>
    <xdr:to>
      <xdr:col>41</xdr:col>
      <xdr:colOff>50800</xdr:colOff>
      <xdr:row>41</xdr:row>
      <xdr:rowOff>79915</xdr:rowOff>
    </xdr:to>
    <xdr:cxnSp macro="">
      <xdr:nvCxnSpPr>
        <xdr:cNvPr id="139" name="直線コネクタ 138"/>
        <xdr:cNvCxnSpPr/>
      </xdr:nvCxnSpPr>
      <xdr:spPr>
        <a:xfrm flipV="1">
          <a:off x="6972300" y="7108393"/>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120299</xdr:rowOff>
    </xdr:from>
    <xdr:ext cx="469744" cy="259045"/>
    <xdr:sp macro="" textlink="">
      <xdr:nvSpPr>
        <xdr:cNvPr id="144" name="n_1mainValue【道路】&#10;一人当たり延長"/>
        <xdr:cNvSpPr txBox="1"/>
      </xdr:nvSpPr>
      <xdr:spPr>
        <a:xfrm>
          <a:off x="9391727" y="714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120261</xdr:rowOff>
    </xdr:from>
    <xdr:ext cx="469744" cy="259045"/>
    <xdr:sp macro="" textlink="">
      <xdr:nvSpPr>
        <xdr:cNvPr id="145" name="n_2mainValue【道路】&#10;一人当たり延長"/>
        <xdr:cNvSpPr txBox="1"/>
      </xdr:nvSpPr>
      <xdr:spPr>
        <a:xfrm>
          <a:off x="8515427" y="714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120870</xdr:rowOff>
    </xdr:from>
    <xdr:ext cx="469744" cy="259045"/>
    <xdr:sp macro="" textlink="">
      <xdr:nvSpPr>
        <xdr:cNvPr id="146" name="n_3mainValue【道路】&#10;一人当たり延長"/>
        <xdr:cNvSpPr txBox="1"/>
      </xdr:nvSpPr>
      <xdr:spPr>
        <a:xfrm>
          <a:off x="7626427" y="715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121842</xdr:rowOff>
    </xdr:from>
    <xdr:ext cx="469744" cy="259045"/>
    <xdr:sp macro="" textlink="">
      <xdr:nvSpPr>
        <xdr:cNvPr id="147" name="n_4mainValue【道路】&#10;一人当たり延長"/>
        <xdr:cNvSpPr txBox="1"/>
      </xdr:nvSpPr>
      <xdr:spPr>
        <a:xfrm>
          <a:off x="6737427" y="715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133985</xdr:rowOff>
    </xdr:from>
    <xdr:to>
      <xdr:col>24</xdr:col>
      <xdr:colOff>114300</xdr:colOff>
      <xdr:row>60</xdr:row>
      <xdr:rowOff>64135</xdr:rowOff>
    </xdr:to>
    <xdr:sp macro="" textlink="">
      <xdr:nvSpPr>
        <xdr:cNvPr id="188" name="楕円 187"/>
        <xdr:cNvSpPr/>
      </xdr:nvSpPr>
      <xdr:spPr>
        <a:xfrm>
          <a:off x="4584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112412</xdr:rowOff>
    </xdr:from>
    <xdr:ext cx="405111" cy="259045"/>
    <xdr:sp macro="" textlink="">
      <xdr:nvSpPr>
        <xdr:cNvPr id="189" name="【橋りょう・トンネル】&#10;有形固定資産減価償却率該当値テキスト"/>
        <xdr:cNvSpPr txBox="1"/>
      </xdr:nvSpPr>
      <xdr:spPr>
        <a:xfrm>
          <a:off x="4673600"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162560</xdr:rowOff>
    </xdr:from>
    <xdr:to>
      <xdr:col>20</xdr:col>
      <xdr:colOff>38100</xdr:colOff>
      <xdr:row>60</xdr:row>
      <xdr:rowOff>92710</xdr:rowOff>
    </xdr:to>
    <xdr:sp macro="" textlink="">
      <xdr:nvSpPr>
        <xdr:cNvPr id="190" name="楕円 189"/>
        <xdr:cNvSpPr/>
      </xdr:nvSpPr>
      <xdr:spPr>
        <a:xfrm>
          <a:off x="3746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13335</xdr:rowOff>
    </xdr:from>
    <xdr:to>
      <xdr:col>24</xdr:col>
      <xdr:colOff>63500</xdr:colOff>
      <xdr:row>60</xdr:row>
      <xdr:rowOff>41910</xdr:rowOff>
    </xdr:to>
    <xdr:cxnSp macro="">
      <xdr:nvCxnSpPr>
        <xdr:cNvPr id="191" name="直線コネクタ 190"/>
        <xdr:cNvCxnSpPr/>
      </xdr:nvCxnSpPr>
      <xdr:spPr>
        <a:xfrm flipV="1">
          <a:off x="3797300" y="103003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147320</xdr:rowOff>
    </xdr:from>
    <xdr:to>
      <xdr:col>15</xdr:col>
      <xdr:colOff>101600</xdr:colOff>
      <xdr:row>60</xdr:row>
      <xdr:rowOff>77470</xdr:rowOff>
    </xdr:to>
    <xdr:sp macro="" textlink="">
      <xdr:nvSpPr>
        <xdr:cNvPr id="192" name="楕円 191"/>
        <xdr:cNvSpPr/>
      </xdr:nvSpPr>
      <xdr:spPr>
        <a:xfrm>
          <a:off x="2857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26670</xdr:rowOff>
    </xdr:from>
    <xdr:to>
      <xdr:col>19</xdr:col>
      <xdr:colOff>177800</xdr:colOff>
      <xdr:row>60</xdr:row>
      <xdr:rowOff>41910</xdr:rowOff>
    </xdr:to>
    <xdr:cxnSp macro="">
      <xdr:nvCxnSpPr>
        <xdr:cNvPr id="193" name="直線コネクタ 192"/>
        <xdr:cNvCxnSpPr/>
      </xdr:nvCxnSpPr>
      <xdr:spPr>
        <a:xfrm>
          <a:off x="2908300" y="103136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15875</xdr:rowOff>
    </xdr:from>
    <xdr:to>
      <xdr:col>10</xdr:col>
      <xdr:colOff>165100</xdr:colOff>
      <xdr:row>60</xdr:row>
      <xdr:rowOff>117475</xdr:rowOff>
    </xdr:to>
    <xdr:sp macro="" textlink="">
      <xdr:nvSpPr>
        <xdr:cNvPr id="194" name="楕円 193"/>
        <xdr:cNvSpPr/>
      </xdr:nvSpPr>
      <xdr:spPr>
        <a:xfrm>
          <a:off x="1968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26670</xdr:rowOff>
    </xdr:from>
    <xdr:to>
      <xdr:col>15</xdr:col>
      <xdr:colOff>50800</xdr:colOff>
      <xdr:row>60</xdr:row>
      <xdr:rowOff>66675</xdr:rowOff>
    </xdr:to>
    <xdr:cxnSp macro="">
      <xdr:nvCxnSpPr>
        <xdr:cNvPr id="195" name="直線コネクタ 194"/>
        <xdr:cNvCxnSpPr/>
      </xdr:nvCxnSpPr>
      <xdr:spPr>
        <a:xfrm flipV="1">
          <a:off x="2019300" y="103136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33020</xdr:rowOff>
    </xdr:from>
    <xdr:to>
      <xdr:col>6</xdr:col>
      <xdr:colOff>38100</xdr:colOff>
      <xdr:row>60</xdr:row>
      <xdr:rowOff>134620</xdr:rowOff>
    </xdr:to>
    <xdr:sp macro="" textlink="">
      <xdr:nvSpPr>
        <xdr:cNvPr id="196" name="楕円 195"/>
        <xdr:cNvSpPr/>
      </xdr:nvSpPr>
      <xdr:spPr>
        <a:xfrm>
          <a:off x="1079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66675</xdr:rowOff>
    </xdr:from>
    <xdr:to>
      <xdr:col>10</xdr:col>
      <xdr:colOff>114300</xdr:colOff>
      <xdr:row>60</xdr:row>
      <xdr:rowOff>83820</xdr:rowOff>
    </xdr:to>
    <xdr:cxnSp macro="">
      <xdr:nvCxnSpPr>
        <xdr:cNvPr id="197" name="直線コネクタ 196"/>
        <xdr:cNvCxnSpPr/>
      </xdr:nvCxnSpPr>
      <xdr:spPr>
        <a:xfrm flipV="1">
          <a:off x="1130300" y="103536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83837</xdr:rowOff>
    </xdr:from>
    <xdr:ext cx="405111" cy="259045"/>
    <xdr:sp macro="" textlink="">
      <xdr:nvSpPr>
        <xdr:cNvPr id="202" name="n_1mainValue【橋りょう・トンネル】&#10;有形固定資産減価償却率"/>
        <xdr:cNvSpPr txBox="1"/>
      </xdr:nvSpPr>
      <xdr:spPr>
        <a:xfrm>
          <a:off x="3582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68597</xdr:rowOff>
    </xdr:from>
    <xdr:ext cx="405111" cy="259045"/>
    <xdr:sp macro="" textlink="">
      <xdr:nvSpPr>
        <xdr:cNvPr id="203" name="n_2mainValue【橋りょう・トンネル】&#10;有形固定資産減価償却率"/>
        <xdr:cNvSpPr txBox="1"/>
      </xdr:nvSpPr>
      <xdr:spPr>
        <a:xfrm>
          <a:off x="2705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108602</xdr:rowOff>
    </xdr:from>
    <xdr:ext cx="405111" cy="259045"/>
    <xdr:sp macro="" textlink="">
      <xdr:nvSpPr>
        <xdr:cNvPr id="204" name="n_3mainValue【橋りょう・トンネル】&#10;有形固定資産減価償却率"/>
        <xdr:cNvSpPr txBox="1"/>
      </xdr:nvSpPr>
      <xdr:spPr>
        <a:xfrm>
          <a:off x="1816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125747</xdr:rowOff>
    </xdr:from>
    <xdr:ext cx="405111" cy="259045"/>
    <xdr:sp macro="" textlink="">
      <xdr:nvSpPr>
        <xdr:cNvPr id="205" name="n_4mainValue【橋りょう・トンネル】&#10;有形固定資産減価償却率"/>
        <xdr:cNvSpPr txBox="1"/>
      </xdr:nvSpPr>
      <xdr:spPr>
        <a:xfrm>
          <a:off x="927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69087</xdr:rowOff>
    </xdr:from>
    <xdr:to>
      <xdr:col>55</xdr:col>
      <xdr:colOff>50800</xdr:colOff>
      <xdr:row>63</xdr:row>
      <xdr:rowOff>170687</xdr:rowOff>
    </xdr:to>
    <xdr:sp macro="" textlink="">
      <xdr:nvSpPr>
        <xdr:cNvPr id="243" name="楕円 242"/>
        <xdr:cNvSpPr/>
      </xdr:nvSpPr>
      <xdr:spPr>
        <a:xfrm>
          <a:off x="10426700" y="1087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155464</xdr:rowOff>
    </xdr:from>
    <xdr:ext cx="534377" cy="259045"/>
    <xdr:sp macro="" textlink="">
      <xdr:nvSpPr>
        <xdr:cNvPr id="244" name="【橋りょう・トンネル】&#10;一人当たり有形固定資産（償却資産）額該当値テキスト"/>
        <xdr:cNvSpPr txBox="1"/>
      </xdr:nvSpPr>
      <xdr:spPr>
        <a:xfrm>
          <a:off x="10515600" y="1078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71652</xdr:rowOff>
    </xdr:from>
    <xdr:to>
      <xdr:col>50</xdr:col>
      <xdr:colOff>165100</xdr:colOff>
      <xdr:row>64</xdr:row>
      <xdr:rowOff>1802</xdr:rowOff>
    </xdr:to>
    <xdr:sp macro="" textlink="">
      <xdr:nvSpPr>
        <xdr:cNvPr id="245" name="楕円 244"/>
        <xdr:cNvSpPr/>
      </xdr:nvSpPr>
      <xdr:spPr>
        <a:xfrm>
          <a:off x="9588500" y="1087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119887</xdr:rowOff>
    </xdr:from>
    <xdr:to>
      <xdr:col>55</xdr:col>
      <xdr:colOff>0</xdr:colOff>
      <xdr:row>63</xdr:row>
      <xdr:rowOff>122452</xdr:rowOff>
    </xdr:to>
    <xdr:cxnSp macro="">
      <xdr:nvCxnSpPr>
        <xdr:cNvPr id="246" name="直線コネクタ 245"/>
        <xdr:cNvCxnSpPr/>
      </xdr:nvCxnSpPr>
      <xdr:spPr>
        <a:xfrm flipV="1">
          <a:off x="9639300" y="10921237"/>
          <a:ext cx="8382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72324</xdr:rowOff>
    </xdr:from>
    <xdr:to>
      <xdr:col>46</xdr:col>
      <xdr:colOff>38100</xdr:colOff>
      <xdr:row>64</xdr:row>
      <xdr:rowOff>2474</xdr:rowOff>
    </xdr:to>
    <xdr:sp macro="" textlink="">
      <xdr:nvSpPr>
        <xdr:cNvPr id="247" name="楕円 246"/>
        <xdr:cNvSpPr/>
      </xdr:nvSpPr>
      <xdr:spPr>
        <a:xfrm>
          <a:off x="8699500" y="1087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122452</xdr:rowOff>
    </xdr:from>
    <xdr:to>
      <xdr:col>50</xdr:col>
      <xdr:colOff>114300</xdr:colOff>
      <xdr:row>63</xdr:row>
      <xdr:rowOff>123124</xdr:rowOff>
    </xdr:to>
    <xdr:cxnSp macro="">
      <xdr:nvCxnSpPr>
        <xdr:cNvPr id="248" name="直線コネクタ 247"/>
        <xdr:cNvCxnSpPr/>
      </xdr:nvCxnSpPr>
      <xdr:spPr>
        <a:xfrm flipV="1">
          <a:off x="8750300" y="10923802"/>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75383</xdr:rowOff>
    </xdr:from>
    <xdr:to>
      <xdr:col>41</xdr:col>
      <xdr:colOff>101600</xdr:colOff>
      <xdr:row>64</xdr:row>
      <xdr:rowOff>5533</xdr:rowOff>
    </xdr:to>
    <xdr:sp macro="" textlink="">
      <xdr:nvSpPr>
        <xdr:cNvPr id="249" name="楕円 248"/>
        <xdr:cNvSpPr/>
      </xdr:nvSpPr>
      <xdr:spPr>
        <a:xfrm>
          <a:off x="7810500" y="108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123124</xdr:rowOff>
    </xdr:from>
    <xdr:to>
      <xdr:col>45</xdr:col>
      <xdr:colOff>177800</xdr:colOff>
      <xdr:row>63</xdr:row>
      <xdr:rowOff>126183</xdr:rowOff>
    </xdr:to>
    <xdr:cxnSp macro="">
      <xdr:nvCxnSpPr>
        <xdr:cNvPr id="250" name="直線コネクタ 249"/>
        <xdr:cNvCxnSpPr/>
      </xdr:nvCxnSpPr>
      <xdr:spPr>
        <a:xfrm flipV="1">
          <a:off x="7861300" y="10924474"/>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77273</xdr:rowOff>
    </xdr:from>
    <xdr:to>
      <xdr:col>36</xdr:col>
      <xdr:colOff>165100</xdr:colOff>
      <xdr:row>64</xdr:row>
      <xdr:rowOff>7423</xdr:rowOff>
    </xdr:to>
    <xdr:sp macro="" textlink="">
      <xdr:nvSpPr>
        <xdr:cNvPr id="251" name="楕円 250"/>
        <xdr:cNvSpPr/>
      </xdr:nvSpPr>
      <xdr:spPr>
        <a:xfrm>
          <a:off x="6921500" y="1087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126183</xdr:rowOff>
    </xdr:from>
    <xdr:to>
      <xdr:col>41</xdr:col>
      <xdr:colOff>50800</xdr:colOff>
      <xdr:row>63</xdr:row>
      <xdr:rowOff>128073</xdr:rowOff>
    </xdr:to>
    <xdr:cxnSp macro="">
      <xdr:nvCxnSpPr>
        <xdr:cNvPr id="252" name="直線コネクタ 251"/>
        <xdr:cNvCxnSpPr/>
      </xdr:nvCxnSpPr>
      <xdr:spPr>
        <a:xfrm flipV="1">
          <a:off x="6972300" y="10927533"/>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164379</xdr:rowOff>
    </xdr:from>
    <xdr:ext cx="534377" cy="259045"/>
    <xdr:sp macro="" textlink="">
      <xdr:nvSpPr>
        <xdr:cNvPr id="257" name="n_1mainValue【橋りょう・トンネル】&#10;一人当たり有形固定資産（償却資産）額"/>
        <xdr:cNvSpPr txBox="1"/>
      </xdr:nvSpPr>
      <xdr:spPr>
        <a:xfrm>
          <a:off x="9359411" y="1096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165051</xdr:rowOff>
    </xdr:from>
    <xdr:ext cx="534377" cy="259045"/>
    <xdr:sp macro="" textlink="">
      <xdr:nvSpPr>
        <xdr:cNvPr id="258" name="n_2mainValue【橋りょう・トンネル】&#10;一人当たり有形固定資産（償却資産）額"/>
        <xdr:cNvSpPr txBox="1"/>
      </xdr:nvSpPr>
      <xdr:spPr>
        <a:xfrm>
          <a:off x="8483111" y="1096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168110</xdr:rowOff>
    </xdr:from>
    <xdr:ext cx="534377" cy="259045"/>
    <xdr:sp macro="" textlink="">
      <xdr:nvSpPr>
        <xdr:cNvPr id="259" name="n_3mainValue【橋りょう・トンネル】&#10;一人当たり有形固定資産（償却資産）額"/>
        <xdr:cNvSpPr txBox="1"/>
      </xdr:nvSpPr>
      <xdr:spPr>
        <a:xfrm>
          <a:off x="7594111" y="1096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170000</xdr:rowOff>
    </xdr:from>
    <xdr:ext cx="534377" cy="259045"/>
    <xdr:sp macro="" textlink="">
      <xdr:nvSpPr>
        <xdr:cNvPr id="260" name="n_4mainValue【橋りょう・トンネル】&#10;一人当たり有形固定資産（償却資産）額"/>
        <xdr:cNvSpPr txBox="1"/>
      </xdr:nvSpPr>
      <xdr:spPr>
        <a:xfrm>
          <a:off x="6705111" y="1097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82006</xdr:rowOff>
    </xdr:from>
    <xdr:to>
      <xdr:col>24</xdr:col>
      <xdr:colOff>114300</xdr:colOff>
      <xdr:row>85</xdr:row>
      <xdr:rowOff>12156</xdr:rowOff>
    </xdr:to>
    <xdr:sp macro="" textlink="">
      <xdr:nvSpPr>
        <xdr:cNvPr id="302" name="楕円 301"/>
        <xdr:cNvSpPr/>
      </xdr:nvSpPr>
      <xdr:spPr>
        <a:xfrm>
          <a:off x="45847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60433</xdr:rowOff>
    </xdr:from>
    <xdr:ext cx="405111" cy="259045"/>
    <xdr:sp macro="" textlink="">
      <xdr:nvSpPr>
        <xdr:cNvPr id="303" name="【公営住宅】&#10;有形固定資産減価償却率該当値テキスト"/>
        <xdr:cNvSpPr txBox="1"/>
      </xdr:nvSpPr>
      <xdr:spPr>
        <a:xfrm>
          <a:off x="4673600"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64044</xdr:rowOff>
    </xdr:from>
    <xdr:to>
      <xdr:col>20</xdr:col>
      <xdr:colOff>38100</xdr:colOff>
      <xdr:row>84</xdr:row>
      <xdr:rowOff>165644</xdr:rowOff>
    </xdr:to>
    <xdr:sp macro="" textlink="">
      <xdr:nvSpPr>
        <xdr:cNvPr id="304" name="楕円 303"/>
        <xdr:cNvSpPr/>
      </xdr:nvSpPr>
      <xdr:spPr>
        <a:xfrm>
          <a:off x="3746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114844</xdr:rowOff>
    </xdr:from>
    <xdr:to>
      <xdr:col>24</xdr:col>
      <xdr:colOff>63500</xdr:colOff>
      <xdr:row>84</xdr:row>
      <xdr:rowOff>132806</xdr:rowOff>
    </xdr:to>
    <xdr:cxnSp macro="">
      <xdr:nvCxnSpPr>
        <xdr:cNvPr id="305" name="直線コネクタ 304"/>
        <xdr:cNvCxnSpPr/>
      </xdr:nvCxnSpPr>
      <xdr:spPr>
        <a:xfrm>
          <a:off x="3797300" y="1451664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49349</xdr:rowOff>
    </xdr:from>
    <xdr:to>
      <xdr:col>15</xdr:col>
      <xdr:colOff>101600</xdr:colOff>
      <xdr:row>84</xdr:row>
      <xdr:rowOff>150949</xdr:rowOff>
    </xdr:to>
    <xdr:sp macro="" textlink="">
      <xdr:nvSpPr>
        <xdr:cNvPr id="306" name="楕円 305"/>
        <xdr:cNvSpPr/>
      </xdr:nvSpPr>
      <xdr:spPr>
        <a:xfrm>
          <a:off x="2857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100149</xdr:rowOff>
    </xdr:from>
    <xdr:to>
      <xdr:col>19</xdr:col>
      <xdr:colOff>177800</xdr:colOff>
      <xdr:row>84</xdr:row>
      <xdr:rowOff>114844</xdr:rowOff>
    </xdr:to>
    <xdr:cxnSp macro="">
      <xdr:nvCxnSpPr>
        <xdr:cNvPr id="307" name="直線コネクタ 306"/>
        <xdr:cNvCxnSpPr/>
      </xdr:nvCxnSpPr>
      <xdr:spPr>
        <a:xfrm>
          <a:off x="2908300" y="1450194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11793</xdr:rowOff>
    </xdr:from>
    <xdr:to>
      <xdr:col>10</xdr:col>
      <xdr:colOff>165100</xdr:colOff>
      <xdr:row>84</xdr:row>
      <xdr:rowOff>113393</xdr:rowOff>
    </xdr:to>
    <xdr:sp macro="" textlink="">
      <xdr:nvSpPr>
        <xdr:cNvPr id="308" name="楕円 307"/>
        <xdr:cNvSpPr/>
      </xdr:nvSpPr>
      <xdr:spPr>
        <a:xfrm>
          <a:off x="1968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62593</xdr:rowOff>
    </xdr:from>
    <xdr:to>
      <xdr:col>15</xdr:col>
      <xdr:colOff>50800</xdr:colOff>
      <xdr:row>84</xdr:row>
      <xdr:rowOff>100149</xdr:rowOff>
    </xdr:to>
    <xdr:cxnSp macro="">
      <xdr:nvCxnSpPr>
        <xdr:cNvPr id="309" name="直線コネクタ 308"/>
        <xdr:cNvCxnSpPr/>
      </xdr:nvCxnSpPr>
      <xdr:spPr>
        <a:xfrm>
          <a:off x="2019300" y="144643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5262</xdr:rowOff>
    </xdr:from>
    <xdr:to>
      <xdr:col>6</xdr:col>
      <xdr:colOff>38100</xdr:colOff>
      <xdr:row>84</xdr:row>
      <xdr:rowOff>106862</xdr:rowOff>
    </xdr:to>
    <xdr:sp macro="" textlink="">
      <xdr:nvSpPr>
        <xdr:cNvPr id="310" name="楕円 309"/>
        <xdr:cNvSpPr/>
      </xdr:nvSpPr>
      <xdr:spPr>
        <a:xfrm>
          <a:off x="1079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56062</xdr:rowOff>
    </xdr:from>
    <xdr:to>
      <xdr:col>10</xdr:col>
      <xdr:colOff>114300</xdr:colOff>
      <xdr:row>84</xdr:row>
      <xdr:rowOff>62593</xdr:rowOff>
    </xdr:to>
    <xdr:cxnSp macro="">
      <xdr:nvCxnSpPr>
        <xdr:cNvPr id="311" name="直線コネクタ 310"/>
        <xdr:cNvCxnSpPr/>
      </xdr:nvCxnSpPr>
      <xdr:spPr>
        <a:xfrm>
          <a:off x="1130300" y="144578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156771</xdr:rowOff>
    </xdr:from>
    <xdr:ext cx="405111" cy="259045"/>
    <xdr:sp macro="" textlink="">
      <xdr:nvSpPr>
        <xdr:cNvPr id="316" name="n_1mainValue【公営住宅】&#10;有形固定資産減価償却率"/>
        <xdr:cNvSpPr txBox="1"/>
      </xdr:nvSpPr>
      <xdr:spPr>
        <a:xfrm>
          <a:off x="35820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142076</xdr:rowOff>
    </xdr:from>
    <xdr:ext cx="405111" cy="259045"/>
    <xdr:sp macro="" textlink="">
      <xdr:nvSpPr>
        <xdr:cNvPr id="317" name="n_2mainValue【公営住宅】&#10;有形固定資産減価償却率"/>
        <xdr:cNvSpPr txBox="1"/>
      </xdr:nvSpPr>
      <xdr:spPr>
        <a:xfrm>
          <a:off x="27057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104520</xdr:rowOff>
    </xdr:from>
    <xdr:ext cx="405111" cy="259045"/>
    <xdr:sp macro="" textlink="">
      <xdr:nvSpPr>
        <xdr:cNvPr id="318" name="n_3mainValue【公営住宅】&#10;有形固定資産減価償却率"/>
        <xdr:cNvSpPr txBox="1"/>
      </xdr:nvSpPr>
      <xdr:spPr>
        <a:xfrm>
          <a:off x="1816744"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97989</xdr:rowOff>
    </xdr:from>
    <xdr:ext cx="405111" cy="259045"/>
    <xdr:sp macro="" textlink="">
      <xdr:nvSpPr>
        <xdr:cNvPr id="319" name="n_4mainValue【公営住宅】&#10;有形固定資産減価償却率"/>
        <xdr:cNvSpPr txBox="1"/>
      </xdr:nvSpPr>
      <xdr:spPr>
        <a:xfrm>
          <a:off x="927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120802</xdr:rowOff>
    </xdr:from>
    <xdr:to>
      <xdr:col>55</xdr:col>
      <xdr:colOff>50800</xdr:colOff>
      <xdr:row>86</xdr:row>
      <xdr:rowOff>50952</xdr:rowOff>
    </xdr:to>
    <xdr:sp macro="" textlink="">
      <xdr:nvSpPr>
        <xdr:cNvPr id="357" name="楕円 356"/>
        <xdr:cNvSpPr/>
      </xdr:nvSpPr>
      <xdr:spPr>
        <a:xfrm>
          <a:off x="10426700" y="14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35729</xdr:rowOff>
    </xdr:from>
    <xdr:ext cx="469744" cy="259045"/>
    <xdr:sp macro="" textlink="">
      <xdr:nvSpPr>
        <xdr:cNvPr id="358" name="【公営住宅】&#10;一人当たり面積該当値テキスト"/>
        <xdr:cNvSpPr txBox="1"/>
      </xdr:nvSpPr>
      <xdr:spPr>
        <a:xfrm>
          <a:off x="10515600" y="1460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120802</xdr:rowOff>
    </xdr:from>
    <xdr:to>
      <xdr:col>50</xdr:col>
      <xdr:colOff>165100</xdr:colOff>
      <xdr:row>86</xdr:row>
      <xdr:rowOff>50952</xdr:rowOff>
    </xdr:to>
    <xdr:sp macro="" textlink="">
      <xdr:nvSpPr>
        <xdr:cNvPr id="359" name="楕円 358"/>
        <xdr:cNvSpPr/>
      </xdr:nvSpPr>
      <xdr:spPr>
        <a:xfrm>
          <a:off x="9588500" y="14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xdr:rowOff>
    </xdr:from>
    <xdr:to>
      <xdr:col>55</xdr:col>
      <xdr:colOff>0</xdr:colOff>
      <xdr:row>86</xdr:row>
      <xdr:rowOff>152</xdr:rowOff>
    </xdr:to>
    <xdr:cxnSp macro="">
      <xdr:nvCxnSpPr>
        <xdr:cNvPr id="360" name="直線コネクタ 359"/>
        <xdr:cNvCxnSpPr/>
      </xdr:nvCxnSpPr>
      <xdr:spPr>
        <a:xfrm>
          <a:off x="9639300" y="147448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120802</xdr:rowOff>
    </xdr:from>
    <xdr:to>
      <xdr:col>46</xdr:col>
      <xdr:colOff>38100</xdr:colOff>
      <xdr:row>86</xdr:row>
      <xdr:rowOff>50952</xdr:rowOff>
    </xdr:to>
    <xdr:sp macro="" textlink="">
      <xdr:nvSpPr>
        <xdr:cNvPr id="361" name="楕円 360"/>
        <xdr:cNvSpPr/>
      </xdr:nvSpPr>
      <xdr:spPr>
        <a:xfrm>
          <a:off x="8699500" y="14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xdr:rowOff>
    </xdr:from>
    <xdr:to>
      <xdr:col>50</xdr:col>
      <xdr:colOff>114300</xdr:colOff>
      <xdr:row>86</xdr:row>
      <xdr:rowOff>152</xdr:rowOff>
    </xdr:to>
    <xdr:cxnSp macro="">
      <xdr:nvCxnSpPr>
        <xdr:cNvPr id="362" name="直線コネクタ 361"/>
        <xdr:cNvCxnSpPr/>
      </xdr:nvCxnSpPr>
      <xdr:spPr>
        <a:xfrm>
          <a:off x="8750300" y="14744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120802</xdr:rowOff>
    </xdr:from>
    <xdr:to>
      <xdr:col>41</xdr:col>
      <xdr:colOff>101600</xdr:colOff>
      <xdr:row>86</xdr:row>
      <xdr:rowOff>50952</xdr:rowOff>
    </xdr:to>
    <xdr:sp macro="" textlink="">
      <xdr:nvSpPr>
        <xdr:cNvPr id="363" name="楕円 362"/>
        <xdr:cNvSpPr/>
      </xdr:nvSpPr>
      <xdr:spPr>
        <a:xfrm>
          <a:off x="7810500" y="14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152</xdr:rowOff>
    </xdr:from>
    <xdr:to>
      <xdr:col>45</xdr:col>
      <xdr:colOff>177800</xdr:colOff>
      <xdr:row>86</xdr:row>
      <xdr:rowOff>152</xdr:rowOff>
    </xdr:to>
    <xdr:cxnSp macro="">
      <xdr:nvCxnSpPr>
        <xdr:cNvPr id="364" name="直線コネクタ 363"/>
        <xdr:cNvCxnSpPr/>
      </xdr:nvCxnSpPr>
      <xdr:spPr>
        <a:xfrm>
          <a:off x="7861300" y="14744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120802</xdr:rowOff>
    </xdr:from>
    <xdr:to>
      <xdr:col>36</xdr:col>
      <xdr:colOff>165100</xdr:colOff>
      <xdr:row>86</xdr:row>
      <xdr:rowOff>50952</xdr:rowOff>
    </xdr:to>
    <xdr:sp macro="" textlink="">
      <xdr:nvSpPr>
        <xdr:cNvPr id="365" name="楕円 364"/>
        <xdr:cNvSpPr/>
      </xdr:nvSpPr>
      <xdr:spPr>
        <a:xfrm>
          <a:off x="6921500" y="14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152</xdr:rowOff>
    </xdr:from>
    <xdr:to>
      <xdr:col>41</xdr:col>
      <xdr:colOff>50800</xdr:colOff>
      <xdr:row>86</xdr:row>
      <xdr:rowOff>152</xdr:rowOff>
    </xdr:to>
    <xdr:cxnSp macro="">
      <xdr:nvCxnSpPr>
        <xdr:cNvPr id="366" name="直線コネクタ 365"/>
        <xdr:cNvCxnSpPr/>
      </xdr:nvCxnSpPr>
      <xdr:spPr>
        <a:xfrm>
          <a:off x="6972300" y="14744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42079</xdr:rowOff>
    </xdr:from>
    <xdr:ext cx="469744" cy="259045"/>
    <xdr:sp macro="" textlink="">
      <xdr:nvSpPr>
        <xdr:cNvPr id="371" name="n_1mainValue【公営住宅】&#10;一人当たり面積"/>
        <xdr:cNvSpPr txBox="1"/>
      </xdr:nvSpPr>
      <xdr:spPr>
        <a:xfrm>
          <a:off x="9391727" y="147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42079</xdr:rowOff>
    </xdr:from>
    <xdr:ext cx="469744" cy="259045"/>
    <xdr:sp macro="" textlink="">
      <xdr:nvSpPr>
        <xdr:cNvPr id="372" name="n_2mainValue【公営住宅】&#10;一人当たり面積"/>
        <xdr:cNvSpPr txBox="1"/>
      </xdr:nvSpPr>
      <xdr:spPr>
        <a:xfrm>
          <a:off x="8515427" y="147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42079</xdr:rowOff>
    </xdr:from>
    <xdr:ext cx="469744" cy="259045"/>
    <xdr:sp macro="" textlink="">
      <xdr:nvSpPr>
        <xdr:cNvPr id="373" name="n_3mainValue【公営住宅】&#10;一人当たり面積"/>
        <xdr:cNvSpPr txBox="1"/>
      </xdr:nvSpPr>
      <xdr:spPr>
        <a:xfrm>
          <a:off x="7626427" y="147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42079</xdr:rowOff>
    </xdr:from>
    <xdr:ext cx="469744" cy="259045"/>
    <xdr:sp macro="" textlink="">
      <xdr:nvSpPr>
        <xdr:cNvPr id="374" name="n_4mainValue【公営住宅】&#10;一人当たり面積"/>
        <xdr:cNvSpPr txBox="1"/>
      </xdr:nvSpPr>
      <xdr:spPr>
        <a:xfrm>
          <a:off x="6737427" y="147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114935</xdr:rowOff>
    </xdr:from>
    <xdr:to>
      <xdr:col>85</xdr:col>
      <xdr:colOff>177800</xdr:colOff>
      <xdr:row>39</xdr:row>
      <xdr:rowOff>45085</xdr:rowOff>
    </xdr:to>
    <xdr:sp macro="" textlink="">
      <xdr:nvSpPr>
        <xdr:cNvPr id="431" name="楕円 430"/>
        <xdr:cNvSpPr/>
      </xdr:nvSpPr>
      <xdr:spPr>
        <a:xfrm>
          <a:off x="16268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93362</xdr:rowOff>
    </xdr:from>
    <xdr:ext cx="405111" cy="259045"/>
    <xdr:sp macro="" textlink="">
      <xdr:nvSpPr>
        <xdr:cNvPr id="432" name="【認定こども園・幼稚園・保育所】&#10;有形固定資産減価償却率該当値テキスト"/>
        <xdr:cNvSpPr txBox="1"/>
      </xdr:nvSpPr>
      <xdr:spPr>
        <a:xfrm>
          <a:off x="16357600"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90170</xdr:rowOff>
    </xdr:from>
    <xdr:to>
      <xdr:col>81</xdr:col>
      <xdr:colOff>101600</xdr:colOff>
      <xdr:row>39</xdr:row>
      <xdr:rowOff>20320</xdr:rowOff>
    </xdr:to>
    <xdr:sp macro="" textlink="">
      <xdr:nvSpPr>
        <xdr:cNvPr id="433" name="楕円 432"/>
        <xdr:cNvSpPr/>
      </xdr:nvSpPr>
      <xdr:spPr>
        <a:xfrm>
          <a:off x="15430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140970</xdr:rowOff>
    </xdr:from>
    <xdr:to>
      <xdr:col>85</xdr:col>
      <xdr:colOff>127000</xdr:colOff>
      <xdr:row>38</xdr:row>
      <xdr:rowOff>165735</xdr:rowOff>
    </xdr:to>
    <xdr:cxnSp macro="">
      <xdr:nvCxnSpPr>
        <xdr:cNvPr id="434" name="直線コネクタ 433"/>
        <xdr:cNvCxnSpPr/>
      </xdr:nvCxnSpPr>
      <xdr:spPr>
        <a:xfrm>
          <a:off x="15481300" y="665607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67310</xdr:rowOff>
    </xdr:from>
    <xdr:to>
      <xdr:col>76</xdr:col>
      <xdr:colOff>165100</xdr:colOff>
      <xdr:row>38</xdr:row>
      <xdr:rowOff>168910</xdr:rowOff>
    </xdr:to>
    <xdr:sp macro="" textlink="">
      <xdr:nvSpPr>
        <xdr:cNvPr id="435" name="楕円 434"/>
        <xdr:cNvSpPr/>
      </xdr:nvSpPr>
      <xdr:spPr>
        <a:xfrm>
          <a:off x="14541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118110</xdr:rowOff>
    </xdr:from>
    <xdr:to>
      <xdr:col>81</xdr:col>
      <xdr:colOff>50800</xdr:colOff>
      <xdr:row>38</xdr:row>
      <xdr:rowOff>140970</xdr:rowOff>
    </xdr:to>
    <xdr:cxnSp macro="">
      <xdr:nvCxnSpPr>
        <xdr:cNvPr id="436" name="直線コネクタ 435"/>
        <xdr:cNvCxnSpPr/>
      </xdr:nvCxnSpPr>
      <xdr:spPr>
        <a:xfrm>
          <a:off x="14592300" y="66332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42545</xdr:rowOff>
    </xdr:from>
    <xdr:to>
      <xdr:col>72</xdr:col>
      <xdr:colOff>38100</xdr:colOff>
      <xdr:row>38</xdr:row>
      <xdr:rowOff>144145</xdr:rowOff>
    </xdr:to>
    <xdr:sp macro="" textlink="">
      <xdr:nvSpPr>
        <xdr:cNvPr id="437" name="楕円 436"/>
        <xdr:cNvSpPr/>
      </xdr:nvSpPr>
      <xdr:spPr>
        <a:xfrm>
          <a:off x="13652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93345</xdr:rowOff>
    </xdr:from>
    <xdr:to>
      <xdr:col>76</xdr:col>
      <xdr:colOff>114300</xdr:colOff>
      <xdr:row>38</xdr:row>
      <xdr:rowOff>118110</xdr:rowOff>
    </xdr:to>
    <xdr:cxnSp macro="">
      <xdr:nvCxnSpPr>
        <xdr:cNvPr id="438" name="直線コネクタ 437"/>
        <xdr:cNvCxnSpPr/>
      </xdr:nvCxnSpPr>
      <xdr:spPr>
        <a:xfrm>
          <a:off x="13703300" y="66084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635</xdr:rowOff>
    </xdr:from>
    <xdr:to>
      <xdr:col>67</xdr:col>
      <xdr:colOff>101600</xdr:colOff>
      <xdr:row>38</xdr:row>
      <xdr:rowOff>102235</xdr:rowOff>
    </xdr:to>
    <xdr:sp macro="" textlink="">
      <xdr:nvSpPr>
        <xdr:cNvPr id="439" name="楕円 438"/>
        <xdr:cNvSpPr/>
      </xdr:nvSpPr>
      <xdr:spPr>
        <a:xfrm>
          <a:off x="12763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51435</xdr:rowOff>
    </xdr:from>
    <xdr:to>
      <xdr:col>71</xdr:col>
      <xdr:colOff>177800</xdr:colOff>
      <xdr:row>38</xdr:row>
      <xdr:rowOff>93345</xdr:rowOff>
    </xdr:to>
    <xdr:cxnSp macro="">
      <xdr:nvCxnSpPr>
        <xdr:cNvPr id="440" name="直線コネクタ 439"/>
        <xdr:cNvCxnSpPr/>
      </xdr:nvCxnSpPr>
      <xdr:spPr>
        <a:xfrm>
          <a:off x="12814300" y="65665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11447</xdr:rowOff>
    </xdr:from>
    <xdr:ext cx="405111" cy="259045"/>
    <xdr:sp macro="" textlink="">
      <xdr:nvSpPr>
        <xdr:cNvPr id="445" name="n_1mainValue【認定こども園・幼稚園・保育所】&#10;有形固定資産減価償却率"/>
        <xdr:cNvSpPr txBox="1"/>
      </xdr:nvSpPr>
      <xdr:spPr>
        <a:xfrm>
          <a:off x="15266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160037</xdr:rowOff>
    </xdr:from>
    <xdr:ext cx="405111" cy="259045"/>
    <xdr:sp macro="" textlink="">
      <xdr:nvSpPr>
        <xdr:cNvPr id="446" name="n_2mainValue【認定こども園・幼稚園・保育所】&#10;有形固定資産減価償却率"/>
        <xdr:cNvSpPr txBox="1"/>
      </xdr:nvSpPr>
      <xdr:spPr>
        <a:xfrm>
          <a:off x="14389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135272</xdr:rowOff>
    </xdr:from>
    <xdr:ext cx="405111" cy="259045"/>
    <xdr:sp macro="" textlink="">
      <xdr:nvSpPr>
        <xdr:cNvPr id="447" name="n_3mainValue【認定こども園・幼稚園・保育所】&#10;有形固定資産減価償却率"/>
        <xdr:cNvSpPr txBox="1"/>
      </xdr:nvSpPr>
      <xdr:spPr>
        <a:xfrm>
          <a:off x="13500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93362</xdr:rowOff>
    </xdr:from>
    <xdr:ext cx="405111" cy="259045"/>
    <xdr:sp macro="" textlink="">
      <xdr:nvSpPr>
        <xdr:cNvPr id="448" name="n_4mainValue【認定こども園・幼稚園・保育所】&#10;有形固定資産減価償却率"/>
        <xdr:cNvSpPr txBox="1"/>
      </xdr:nvSpPr>
      <xdr:spPr>
        <a:xfrm>
          <a:off x="12611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151130</xdr:rowOff>
    </xdr:from>
    <xdr:to>
      <xdr:col>116</xdr:col>
      <xdr:colOff>114300</xdr:colOff>
      <xdr:row>36</xdr:row>
      <xdr:rowOff>81280</xdr:rowOff>
    </xdr:to>
    <xdr:sp macro="" textlink="">
      <xdr:nvSpPr>
        <xdr:cNvPr id="486" name="楕円 485"/>
        <xdr:cNvSpPr/>
      </xdr:nvSpPr>
      <xdr:spPr>
        <a:xfrm>
          <a:off x="22110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2557</xdr:rowOff>
    </xdr:from>
    <xdr:ext cx="469744" cy="259045"/>
    <xdr:sp macro="" textlink="">
      <xdr:nvSpPr>
        <xdr:cNvPr id="487" name="【認定こども園・幼稚園・保育所】&#10;一人当たり面積該当値テキスト"/>
        <xdr:cNvSpPr txBox="1"/>
      </xdr:nvSpPr>
      <xdr:spPr>
        <a:xfrm>
          <a:off x="22199600"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151130</xdr:rowOff>
    </xdr:from>
    <xdr:to>
      <xdr:col>112</xdr:col>
      <xdr:colOff>38100</xdr:colOff>
      <xdr:row>36</xdr:row>
      <xdr:rowOff>81280</xdr:rowOff>
    </xdr:to>
    <xdr:sp macro="" textlink="">
      <xdr:nvSpPr>
        <xdr:cNvPr id="488" name="楕円 487"/>
        <xdr:cNvSpPr/>
      </xdr:nvSpPr>
      <xdr:spPr>
        <a:xfrm>
          <a:off x="21272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30480</xdr:rowOff>
    </xdr:from>
    <xdr:to>
      <xdr:col>116</xdr:col>
      <xdr:colOff>63500</xdr:colOff>
      <xdr:row>36</xdr:row>
      <xdr:rowOff>30480</xdr:rowOff>
    </xdr:to>
    <xdr:cxnSp macro="">
      <xdr:nvCxnSpPr>
        <xdr:cNvPr id="489" name="直線コネクタ 488"/>
        <xdr:cNvCxnSpPr/>
      </xdr:nvCxnSpPr>
      <xdr:spPr>
        <a:xfrm>
          <a:off x="21323300" y="6202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100838</xdr:rowOff>
    </xdr:from>
    <xdr:to>
      <xdr:col>107</xdr:col>
      <xdr:colOff>101600</xdr:colOff>
      <xdr:row>36</xdr:row>
      <xdr:rowOff>30988</xdr:rowOff>
    </xdr:to>
    <xdr:sp macro="" textlink="">
      <xdr:nvSpPr>
        <xdr:cNvPr id="490" name="楕円 489"/>
        <xdr:cNvSpPr/>
      </xdr:nvSpPr>
      <xdr:spPr>
        <a:xfrm>
          <a:off x="20383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151638</xdr:rowOff>
    </xdr:from>
    <xdr:to>
      <xdr:col>111</xdr:col>
      <xdr:colOff>177800</xdr:colOff>
      <xdr:row>36</xdr:row>
      <xdr:rowOff>30480</xdr:rowOff>
    </xdr:to>
    <xdr:cxnSp macro="">
      <xdr:nvCxnSpPr>
        <xdr:cNvPr id="491" name="直線コネクタ 490"/>
        <xdr:cNvCxnSpPr/>
      </xdr:nvCxnSpPr>
      <xdr:spPr>
        <a:xfrm>
          <a:off x="20434300" y="61523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105410</xdr:rowOff>
    </xdr:from>
    <xdr:to>
      <xdr:col>102</xdr:col>
      <xdr:colOff>165100</xdr:colOff>
      <xdr:row>36</xdr:row>
      <xdr:rowOff>35560</xdr:rowOff>
    </xdr:to>
    <xdr:sp macro="" textlink="">
      <xdr:nvSpPr>
        <xdr:cNvPr id="492" name="楕円 491"/>
        <xdr:cNvSpPr/>
      </xdr:nvSpPr>
      <xdr:spPr>
        <a:xfrm>
          <a:off x="19494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151638</xdr:rowOff>
    </xdr:from>
    <xdr:to>
      <xdr:col>107</xdr:col>
      <xdr:colOff>50800</xdr:colOff>
      <xdr:row>35</xdr:row>
      <xdr:rowOff>156210</xdr:rowOff>
    </xdr:to>
    <xdr:cxnSp macro="">
      <xdr:nvCxnSpPr>
        <xdr:cNvPr id="493" name="直線コネクタ 492"/>
        <xdr:cNvCxnSpPr/>
      </xdr:nvCxnSpPr>
      <xdr:spPr>
        <a:xfrm flipV="1">
          <a:off x="19545300" y="61523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105410</xdr:rowOff>
    </xdr:from>
    <xdr:to>
      <xdr:col>98</xdr:col>
      <xdr:colOff>38100</xdr:colOff>
      <xdr:row>36</xdr:row>
      <xdr:rowOff>35560</xdr:rowOff>
    </xdr:to>
    <xdr:sp macro="" textlink="">
      <xdr:nvSpPr>
        <xdr:cNvPr id="494" name="楕円 493"/>
        <xdr:cNvSpPr/>
      </xdr:nvSpPr>
      <xdr:spPr>
        <a:xfrm>
          <a:off x="18605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156210</xdr:rowOff>
    </xdr:from>
    <xdr:to>
      <xdr:col>102</xdr:col>
      <xdr:colOff>114300</xdr:colOff>
      <xdr:row>35</xdr:row>
      <xdr:rowOff>156210</xdr:rowOff>
    </xdr:to>
    <xdr:cxnSp macro="">
      <xdr:nvCxnSpPr>
        <xdr:cNvPr id="495" name="直線コネクタ 494"/>
        <xdr:cNvCxnSpPr/>
      </xdr:nvCxnSpPr>
      <xdr:spPr>
        <a:xfrm>
          <a:off x="18656300" y="6156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6"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97"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98"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99"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97807</xdr:rowOff>
    </xdr:from>
    <xdr:ext cx="469744" cy="259045"/>
    <xdr:sp macro="" textlink="">
      <xdr:nvSpPr>
        <xdr:cNvPr id="500" name="n_1mainValue【認定こども園・幼稚園・保育所】&#10;一人当たり面積"/>
        <xdr:cNvSpPr txBox="1"/>
      </xdr:nvSpPr>
      <xdr:spPr>
        <a:xfrm>
          <a:off x="21075727" y="59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47515</xdr:rowOff>
    </xdr:from>
    <xdr:ext cx="469744" cy="259045"/>
    <xdr:sp macro="" textlink="">
      <xdr:nvSpPr>
        <xdr:cNvPr id="501" name="n_2mainValue【認定こども園・幼稚園・保育所】&#10;一人当たり面積"/>
        <xdr:cNvSpPr txBox="1"/>
      </xdr:nvSpPr>
      <xdr:spPr>
        <a:xfrm>
          <a:off x="20199427" y="587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52087</xdr:rowOff>
    </xdr:from>
    <xdr:ext cx="469744" cy="259045"/>
    <xdr:sp macro="" textlink="">
      <xdr:nvSpPr>
        <xdr:cNvPr id="502" name="n_3mainValue【認定こども園・幼稚園・保育所】&#10;一人当たり面積"/>
        <xdr:cNvSpPr txBox="1"/>
      </xdr:nvSpPr>
      <xdr:spPr>
        <a:xfrm>
          <a:off x="19310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52087</xdr:rowOff>
    </xdr:from>
    <xdr:ext cx="469744" cy="259045"/>
    <xdr:sp macro="" textlink="">
      <xdr:nvSpPr>
        <xdr:cNvPr id="503" name="n_4mainValue【認定こども園・幼稚園・保育所】&#10;一人当たり面積"/>
        <xdr:cNvSpPr txBox="1"/>
      </xdr:nvSpPr>
      <xdr:spPr>
        <a:xfrm>
          <a:off x="184214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46" name="楕円 545"/>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547" name="【学校施設】&#10;有形固定資産減価償却率該当値テキスト"/>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xdr:rowOff>
    </xdr:from>
    <xdr:to>
      <xdr:col>81</xdr:col>
      <xdr:colOff>101600</xdr:colOff>
      <xdr:row>60</xdr:row>
      <xdr:rowOff>106317</xdr:rowOff>
    </xdr:to>
    <xdr:sp macro="" textlink="">
      <xdr:nvSpPr>
        <xdr:cNvPr id="548" name="楕円 547"/>
        <xdr:cNvSpPr/>
      </xdr:nvSpPr>
      <xdr:spPr>
        <a:xfrm>
          <a:off x="15430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55517</xdr:rowOff>
    </xdr:to>
    <xdr:cxnSp macro="">
      <xdr:nvCxnSpPr>
        <xdr:cNvPr id="549" name="直線コネクタ 548"/>
        <xdr:cNvCxnSpPr/>
      </xdr:nvCxnSpPr>
      <xdr:spPr>
        <a:xfrm flipV="1">
          <a:off x="15481300" y="1033272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66766</xdr:rowOff>
    </xdr:from>
    <xdr:to>
      <xdr:col>76</xdr:col>
      <xdr:colOff>165100</xdr:colOff>
      <xdr:row>60</xdr:row>
      <xdr:rowOff>168366</xdr:rowOff>
    </xdr:to>
    <xdr:sp macro="" textlink="">
      <xdr:nvSpPr>
        <xdr:cNvPr id="550" name="楕円 549"/>
        <xdr:cNvSpPr/>
      </xdr:nvSpPr>
      <xdr:spPr>
        <a:xfrm>
          <a:off x="14541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55517</xdr:rowOff>
    </xdr:from>
    <xdr:to>
      <xdr:col>81</xdr:col>
      <xdr:colOff>50800</xdr:colOff>
      <xdr:row>60</xdr:row>
      <xdr:rowOff>117566</xdr:rowOff>
    </xdr:to>
    <xdr:cxnSp macro="">
      <xdr:nvCxnSpPr>
        <xdr:cNvPr id="551" name="直線コネクタ 550"/>
        <xdr:cNvCxnSpPr/>
      </xdr:nvCxnSpPr>
      <xdr:spPr>
        <a:xfrm flipV="1">
          <a:off x="14592300" y="1034251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17780</xdr:rowOff>
    </xdr:from>
    <xdr:to>
      <xdr:col>72</xdr:col>
      <xdr:colOff>38100</xdr:colOff>
      <xdr:row>60</xdr:row>
      <xdr:rowOff>119380</xdr:rowOff>
    </xdr:to>
    <xdr:sp macro="" textlink="">
      <xdr:nvSpPr>
        <xdr:cNvPr id="552" name="楕円 551"/>
        <xdr:cNvSpPr/>
      </xdr:nvSpPr>
      <xdr:spPr>
        <a:xfrm>
          <a:off x="1365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68580</xdr:rowOff>
    </xdr:from>
    <xdr:to>
      <xdr:col>76</xdr:col>
      <xdr:colOff>114300</xdr:colOff>
      <xdr:row>60</xdr:row>
      <xdr:rowOff>117566</xdr:rowOff>
    </xdr:to>
    <xdr:cxnSp macro="">
      <xdr:nvCxnSpPr>
        <xdr:cNvPr id="553" name="直線コネクタ 552"/>
        <xdr:cNvCxnSpPr/>
      </xdr:nvCxnSpPr>
      <xdr:spPr>
        <a:xfrm>
          <a:off x="13703300" y="103555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143510</xdr:rowOff>
    </xdr:from>
    <xdr:to>
      <xdr:col>67</xdr:col>
      <xdr:colOff>101600</xdr:colOff>
      <xdr:row>60</xdr:row>
      <xdr:rowOff>73660</xdr:rowOff>
    </xdr:to>
    <xdr:sp macro="" textlink="">
      <xdr:nvSpPr>
        <xdr:cNvPr id="554" name="楕円 553"/>
        <xdr:cNvSpPr/>
      </xdr:nvSpPr>
      <xdr:spPr>
        <a:xfrm>
          <a:off x="12763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22860</xdr:rowOff>
    </xdr:from>
    <xdr:to>
      <xdr:col>71</xdr:col>
      <xdr:colOff>177800</xdr:colOff>
      <xdr:row>60</xdr:row>
      <xdr:rowOff>68580</xdr:rowOff>
    </xdr:to>
    <xdr:cxnSp macro="">
      <xdr:nvCxnSpPr>
        <xdr:cNvPr id="555" name="直線コネクタ 554"/>
        <xdr:cNvCxnSpPr/>
      </xdr:nvCxnSpPr>
      <xdr:spPr>
        <a:xfrm>
          <a:off x="12814300" y="10309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97444</xdr:rowOff>
    </xdr:from>
    <xdr:ext cx="405111" cy="259045"/>
    <xdr:sp macro="" textlink="">
      <xdr:nvSpPr>
        <xdr:cNvPr id="560" name="n_1main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159493</xdr:rowOff>
    </xdr:from>
    <xdr:ext cx="405111" cy="259045"/>
    <xdr:sp macro="" textlink="">
      <xdr:nvSpPr>
        <xdr:cNvPr id="561" name="n_2mainValue【学校施設】&#10;有形固定資産減価償却率"/>
        <xdr:cNvSpPr txBox="1"/>
      </xdr:nvSpPr>
      <xdr:spPr>
        <a:xfrm>
          <a:off x="14389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110507</xdr:rowOff>
    </xdr:from>
    <xdr:ext cx="405111" cy="259045"/>
    <xdr:sp macro="" textlink="">
      <xdr:nvSpPr>
        <xdr:cNvPr id="562" name="n_3mainValue【学校施設】&#10;有形固定資産減価償却率"/>
        <xdr:cNvSpPr txBox="1"/>
      </xdr:nvSpPr>
      <xdr:spPr>
        <a:xfrm>
          <a:off x="13500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64787</xdr:rowOff>
    </xdr:from>
    <xdr:ext cx="405111" cy="259045"/>
    <xdr:sp macro="" textlink="">
      <xdr:nvSpPr>
        <xdr:cNvPr id="563" name="n_4mainValue【学校施設】&#10;有形固定資産減価償却率"/>
        <xdr:cNvSpPr txBox="1"/>
      </xdr:nvSpPr>
      <xdr:spPr>
        <a:xfrm>
          <a:off x="12611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78969</xdr:rowOff>
    </xdr:from>
    <xdr:to>
      <xdr:col>116</xdr:col>
      <xdr:colOff>114300</xdr:colOff>
      <xdr:row>64</xdr:row>
      <xdr:rowOff>9119</xdr:rowOff>
    </xdr:to>
    <xdr:sp macro="" textlink="">
      <xdr:nvSpPr>
        <xdr:cNvPr id="603" name="楕円 602"/>
        <xdr:cNvSpPr/>
      </xdr:nvSpPr>
      <xdr:spPr>
        <a:xfrm>
          <a:off x="22110700" y="1088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48481</xdr:rowOff>
    </xdr:from>
    <xdr:ext cx="469744" cy="259045"/>
    <xdr:sp macro="" textlink="">
      <xdr:nvSpPr>
        <xdr:cNvPr id="604" name="【学校施設】&#10;一人当たり面積該当値テキスト"/>
        <xdr:cNvSpPr txBox="1"/>
      </xdr:nvSpPr>
      <xdr:spPr>
        <a:xfrm>
          <a:off x="22199600" y="1084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78969</xdr:rowOff>
    </xdr:from>
    <xdr:to>
      <xdr:col>112</xdr:col>
      <xdr:colOff>38100</xdr:colOff>
      <xdr:row>64</xdr:row>
      <xdr:rowOff>9119</xdr:rowOff>
    </xdr:to>
    <xdr:sp macro="" textlink="">
      <xdr:nvSpPr>
        <xdr:cNvPr id="605" name="楕円 604"/>
        <xdr:cNvSpPr/>
      </xdr:nvSpPr>
      <xdr:spPr>
        <a:xfrm>
          <a:off x="21272500" y="1088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129769</xdr:rowOff>
    </xdr:from>
    <xdr:to>
      <xdr:col>116</xdr:col>
      <xdr:colOff>63500</xdr:colOff>
      <xdr:row>63</xdr:row>
      <xdr:rowOff>129769</xdr:rowOff>
    </xdr:to>
    <xdr:cxnSp macro="">
      <xdr:nvCxnSpPr>
        <xdr:cNvPr id="606" name="直線コネクタ 605"/>
        <xdr:cNvCxnSpPr/>
      </xdr:nvCxnSpPr>
      <xdr:spPr>
        <a:xfrm>
          <a:off x="21323300" y="109311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79578</xdr:rowOff>
    </xdr:from>
    <xdr:to>
      <xdr:col>107</xdr:col>
      <xdr:colOff>101600</xdr:colOff>
      <xdr:row>64</xdr:row>
      <xdr:rowOff>9728</xdr:rowOff>
    </xdr:to>
    <xdr:sp macro="" textlink="">
      <xdr:nvSpPr>
        <xdr:cNvPr id="607" name="楕円 606"/>
        <xdr:cNvSpPr/>
      </xdr:nvSpPr>
      <xdr:spPr>
        <a:xfrm>
          <a:off x="20383500" y="1088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129769</xdr:rowOff>
    </xdr:from>
    <xdr:to>
      <xdr:col>111</xdr:col>
      <xdr:colOff>177800</xdr:colOff>
      <xdr:row>63</xdr:row>
      <xdr:rowOff>130378</xdr:rowOff>
    </xdr:to>
    <xdr:cxnSp macro="">
      <xdr:nvCxnSpPr>
        <xdr:cNvPr id="608" name="直線コネクタ 607"/>
        <xdr:cNvCxnSpPr/>
      </xdr:nvCxnSpPr>
      <xdr:spPr>
        <a:xfrm flipV="1">
          <a:off x="20434300" y="10931119"/>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80111</xdr:rowOff>
    </xdr:from>
    <xdr:to>
      <xdr:col>102</xdr:col>
      <xdr:colOff>165100</xdr:colOff>
      <xdr:row>64</xdr:row>
      <xdr:rowOff>10261</xdr:rowOff>
    </xdr:to>
    <xdr:sp macro="" textlink="">
      <xdr:nvSpPr>
        <xdr:cNvPr id="609" name="楕円 608"/>
        <xdr:cNvSpPr/>
      </xdr:nvSpPr>
      <xdr:spPr>
        <a:xfrm>
          <a:off x="19494500" y="1088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130378</xdr:rowOff>
    </xdr:from>
    <xdr:to>
      <xdr:col>107</xdr:col>
      <xdr:colOff>50800</xdr:colOff>
      <xdr:row>63</xdr:row>
      <xdr:rowOff>130911</xdr:rowOff>
    </xdr:to>
    <xdr:cxnSp macro="">
      <xdr:nvCxnSpPr>
        <xdr:cNvPr id="610" name="直線コネクタ 609"/>
        <xdr:cNvCxnSpPr/>
      </xdr:nvCxnSpPr>
      <xdr:spPr>
        <a:xfrm flipV="1">
          <a:off x="19545300" y="10931728"/>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80569</xdr:rowOff>
    </xdr:from>
    <xdr:to>
      <xdr:col>98</xdr:col>
      <xdr:colOff>38100</xdr:colOff>
      <xdr:row>64</xdr:row>
      <xdr:rowOff>10719</xdr:rowOff>
    </xdr:to>
    <xdr:sp macro="" textlink="">
      <xdr:nvSpPr>
        <xdr:cNvPr id="611" name="楕円 610"/>
        <xdr:cNvSpPr/>
      </xdr:nvSpPr>
      <xdr:spPr>
        <a:xfrm>
          <a:off x="18605500" y="1088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130911</xdr:rowOff>
    </xdr:from>
    <xdr:to>
      <xdr:col>102</xdr:col>
      <xdr:colOff>114300</xdr:colOff>
      <xdr:row>63</xdr:row>
      <xdr:rowOff>131369</xdr:rowOff>
    </xdr:to>
    <xdr:cxnSp macro="">
      <xdr:nvCxnSpPr>
        <xdr:cNvPr id="612" name="直線コネクタ 611"/>
        <xdr:cNvCxnSpPr/>
      </xdr:nvCxnSpPr>
      <xdr:spPr>
        <a:xfrm flipV="1">
          <a:off x="18656300" y="1093226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246</xdr:rowOff>
    </xdr:from>
    <xdr:ext cx="469744" cy="259045"/>
    <xdr:sp macro="" textlink="">
      <xdr:nvSpPr>
        <xdr:cNvPr id="617" name="n_1mainValue【学校施設】&#10;一人当たり面積"/>
        <xdr:cNvSpPr txBox="1"/>
      </xdr:nvSpPr>
      <xdr:spPr>
        <a:xfrm>
          <a:off x="21075727" y="1097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855</xdr:rowOff>
    </xdr:from>
    <xdr:ext cx="469744" cy="259045"/>
    <xdr:sp macro="" textlink="">
      <xdr:nvSpPr>
        <xdr:cNvPr id="618" name="n_2mainValue【学校施設】&#10;一人当たり面積"/>
        <xdr:cNvSpPr txBox="1"/>
      </xdr:nvSpPr>
      <xdr:spPr>
        <a:xfrm>
          <a:off x="20199427" y="1097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1388</xdr:rowOff>
    </xdr:from>
    <xdr:ext cx="469744" cy="259045"/>
    <xdr:sp macro="" textlink="">
      <xdr:nvSpPr>
        <xdr:cNvPr id="619" name="n_3mainValue【学校施設】&#10;一人当たり面積"/>
        <xdr:cNvSpPr txBox="1"/>
      </xdr:nvSpPr>
      <xdr:spPr>
        <a:xfrm>
          <a:off x="19310427" y="1097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1846</xdr:rowOff>
    </xdr:from>
    <xdr:ext cx="469744" cy="259045"/>
    <xdr:sp macro="" textlink="">
      <xdr:nvSpPr>
        <xdr:cNvPr id="620" name="n_4mainValue【学校施設】&#10;一人当たり面積"/>
        <xdr:cNvSpPr txBox="1"/>
      </xdr:nvSpPr>
      <xdr:spPr>
        <a:xfrm>
          <a:off x="18421427" y="1097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650" name="【児童館】&#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xdr:rowOff>
    </xdr:from>
    <xdr:to>
      <xdr:col>85</xdr:col>
      <xdr:colOff>177800</xdr:colOff>
      <xdr:row>79</xdr:row>
      <xdr:rowOff>117475</xdr:rowOff>
    </xdr:to>
    <xdr:sp macro="" textlink="">
      <xdr:nvSpPr>
        <xdr:cNvPr id="661" name="楕円 660"/>
        <xdr:cNvSpPr/>
      </xdr:nvSpPr>
      <xdr:spPr>
        <a:xfrm>
          <a:off x="162687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38752</xdr:rowOff>
    </xdr:from>
    <xdr:ext cx="405111" cy="259045"/>
    <xdr:sp macro="" textlink="">
      <xdr:nvSpPr>
        <xdr:cNvPr id="662" name="【児童館】&#10;有形固定資産減価償却率該当値テキスト"/>
        <xdr:cNvSpPr txBox="1"/>
      </xdr:nvSpPr>
      <xdr:spPr>
        <a:xfrm>
          <a:off x="16357600"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139700</xdr:rowOff>
    </xdr:from>
    <xdr:to>
      <xdr:col>81</xdr:col>
      <xdr:colOff>101600</xdr:colOff>
      <xdr:row>79</xdr:row>
      <xdr:rowOff>69850</xdr:rowOff>
    </xdr:to>
    <xdr:sp macro="" textlink="">
      <xdr:nvSpPr>
        <xdr:cNvPr id="663" name="楕円 662"/>
        <xdr:cNvSpPr/>
      </xdr:nvSpPr>
      <xdr:spPr>
        <a:xfrm>
          <a:off x="15430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19050</xdr:rowOff>
    </xdr:from>
    <xdr:to>
      <xdr:col>85</xdr:col>
      <xdr:colOff>127000</xdr:colOff>
      <xdr:row>79</xdr:row>
      <xdr:rowOff>66675</xdr:rowOff>
    </xdr:to>
    <xdr:cxnSp macro="">
      <xdr:nvCxnSpPr>
        <xdr:cNvPr id="664" name="直線コネクタ 663"/>
        <xdr:cNvCxnSpPr/>
      </xdr:nvCxnSpPr>
      <xdr:spPr>
        <a:xfrm>
          <a:off x="15481300" y="135636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92075</xdr:rowOff>
    </xdr:from>
    <xdr:to>
      <xdr:col>76</xdr:col>
      <xdr:colOff>165100</xdr:colOff>
      <xdr:row>79</xdr:row>
      <xdr:rowOff>22225</xdr:rowOff>
    </xdr:to>
    <xdr:sp macro="" textlink="">
      <xdr:nvSpPr>
        <xdr:cNvPr id="665" name="楕円 664"/>
        <xdr:cNvSpPr/>
      </xdr:nvSpPr>
      <xdr:spPr>
        <a:xfrm>
          <a:off x="14541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142875</xdr:rowOff>
    </xdr:from>
    <xdr:to>
      <xdr:col>81</xdr:col>
      <xdr:colOff>50800</xdr:colOff>
      <xdr:row>79</xdr:row>
      <xdr:rowOff>19050</xdr:rowOff>
    </xdr:to>
    <xdr:cxnSp macro="">
      <xdr:nvCxnSpPr>
        <xdr:cNvPr id="666" name="直線コネクタ 665"/>
        <xdr:cNvCxnSpPr/>
      </xdr:nvCxnSpPr>
      <xdr:spPr>
        <a:xfrm>
          <a:off x="14592300" y="135159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44450</xdr:rowOff>
    </xdr:from>
    <xdr:to>
      <xdr:col>72</xdr:col>
      <xdr:colOff>38100</xdr:colOff>
      <xdr:row>78</xdr:row>
      <xdr:rowOff>146050</xdr:rowOff>
    </xdr:to>
    <xdr:sp macro="" textlink="">
      <xdr:nvSpPr>
        <xdr:cNvPr id="667" name="楕円 666"/>
        <xdr:cNvSpPr/>
      </xdr:nvSpPr>
      <xdr:spPr>
        <a:xfrm>
          <a:off x="13652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95250</xdr:rowOff>
    </xdr:from>
    <xdr:to>
      <xdr:col>76</xdr:col>
      <xdr:colOff>114300</xdr:colOff>
      <xdr:row>78</xdr:row>
      <xdr:rowOff>142875</xdr:rowOff>
    </xdr:to>
    <xdr:cxnSp macro="">
      <xdr:nvCxnSpPr>
        <xdr:cNvPr id="668" name="直線コネクタ 667"/>
        <xdr:cNvCxnSpPr/>
      </xdr:nvCxnSpPr>
      <xdr:spPr>
        <a:xfrm>
          <a:off x="13703300" y="134683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168275</xdr:rowOff>
    </xdr:from>
    <xdr:to>
      <xdr:col>67</xdr:col>
      <xdr:colOff>101600</xdr:colOff>
      <xdr:row>78</xdr:row>
      <xdr:rowOff>98425</xdr:rowOff>
    </xdr:to>
    <xdr:sp macro="" textlink="">
      <xdr:nvSpPr>
        <xdr:cNvPr id="669" name="楕円 668"/>
        <xdr:cNvSpPr/>
      </xdr:nvSpPr>
      <xdr:spPr>
        <a:xfrm>
          <a:off x="12763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47625</xdr:rowOff>
    </xdr:from>
    <xdr:to>
      <xdr:col>71</xdr:col>
      <xdr:colOff>177800</xdr:colOff>
      <xdr:row>78</xdr:row>
      <xdr:rowOff>95250</xdr:rowOff>
    </xdr:to>
    <xdr:cxnSp macro="">
      <xdr:nvCxnSpPr>
        <xdr:cNvPr id="670" name="直線コネクタ 669"/>
        <xdr:cNvCxnSpPr/>
      </xdr:nvCxnSpPr>
      <xdr:spPr>
        <a:xfrm>
          <a:off x="12814300" y="134207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671" name="n_1aveValue【児童館】&#10;有形固定資産減価償却率"/>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72"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123841</xdr:rowOff>
    </xdr:from>
    <xdr:ext cx="405111" cy="259045"/>
    <xdr:sp macro="" textlink="">
      <xdr:nvSpPr>
        <xdr:cNvPr id="673" name="n_3aveValue【児童館】&#10;有形固定資産減価償却率"/>
        <xdr:cNvSpPr txBox="1"/>
      </xdr:nvSpPr>
      <xdr:spPr>
        <a:xfrm>
          <a:off x="13500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674" name="n_4aveValue【児童館】&#10;有形固定資産減価償却率"/>
        <xdr:cNvSpPr txBox="1"/>
      </xdr:nvSpPr>
      <xdr:spPr>
        <a:xfrm>
          <a:off x="12611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86377</xdr:rowOff>
    </xdr:from>
    <xdr:ext cx="405111" cy="259045"/>
    <xdr:sp macro="" textlink="">
      <xdr:nvSpPr>
        <xdr:cNvPr id="675" name="n_1mainValue【児童館】&#10;有形固定資産減価償却率"/>
        <xdr:cNvSpPr txBox="1"/>
      </xdr:nvSpPr>
      <xdr:spPr>
        <a:xfrm>
          <a:off x="152660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38752</xdr:rowOff>
    </xdr:from>
    <xdr:ext cx="405111" cy="259045"/>
    <xdr:sp macro="" textlink="">
      <xdr:nvSpPr>
        <xdr:cNvPr id="676" name="n_2mainValue【児童館】&#10;有形固定資産減価償却率"/>
        <xdr:cNvSpPr txBox="1"/>
      </xdr:nvSpPr>
      <xdr:spPr>
        <a:xfrm>
          <a:off x="14389744"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162577</xdr:rowOff>
    </xdr:from>
    <xdr:ext cx="405111" cy="259045"/>
    <xdr:sp macro="" textlink="">
      <xdr:nvSpPr>
        <xdr:cNvPr id="677" name="n_3mainValue【児童館】&#10;有形固定資産減価償却率"/>
        <xdr:cNvSpPr txBox="1"/>
      </xdr:nvSpPr>
      <xdr:spPr>
        <a:xfrm>
          <a:off x="135007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114952</xdr:rowOff>
    </xdr:from>
    <xdr:ext cx="405111" cy="259045"/>
    <xdr:sp macro="" textlink="">
      <xdr:nvSpPr>
        <xdr:cNvPr id="678" name="n_4mainValue【児童館】&#10;有形固定資産減価償却率"/>
        <xdr:cNvSpPr txBox="1"/>
      </xdr:nvSpPr>
      <xdr:spPr>
        <a:xfrm>
          <a:off x="12611744" y="1314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707" name="【児童館】&#10;一人当たり面積平均値テキスト"/>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718" name="楕円 717"/>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719" name="【児童館】&#10;一人当たり面積該当値テキスト"/>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720" name="楕円 719"/>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721" name="直線コネクタ 720"/>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722" name="楕円 721"/>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723" name="直線コネクタ 722"/>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24" name="楕円 723"/>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725" name="直線コネクタ 724"/>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26" name="楕円 725"/>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19050</xdr:rowOff>
    </xdr:to>
    <xdr:cxnSp macro="">
      <xdr:nvCxnSpPr>
        <xdr:cNvPr id="727" name="直線コネクタ 726"/>
        <xdr:cNvCxnSpPr/>
      </xdr:nvCxnSpPr>
      <xdr:spPr>
        <a:xfrm>
          <a:off x="18656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8"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0"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1"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732" name="n_1main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733" name="n_2main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34" name="n_3mainValue【児童館】&#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735" name="n_4mainValue【児童館】&#10;一人当たり面積"/>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765" name="【公民館】&#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122555</xdr:rowOff>
    </xdr:from>
    <xdr:to>
      <xdr:col>85</xdr:col>
      <xdr:colOff>177800</xdr:colOff>
      <xdr:row>102</xdr:row>
      <xdr:rowOff>52705</xdr:rowOff>
    </xdr:to>
    <xdr:sp macro="" textlink="">
      <xdr:nvSpPr>
        <xdr:cNvPr id="776" name="楕円 775"/>
        <xdr:cNvSpPr/>
      </xdr:nvSpPr>
      <xdr:spPr>
        <a:xfrm>
          <a:off x="162687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145432</xdr:rowOff>
    </xdr:from>
    <xdr:ext cx="405111" cy="259045"/>
    <xdr:sp macro="" textlink="">
      <xdr:nvSpPr>
        <xdr:cNvPr id="777" name="【公民館】&#10;有形固定資産減価償却率該当値テキスト"/>
        <xdr:cNvSpPr txBox="1"/>
      </xdr:nvSpPr>
      <xdr:spPr>
        <a:xfrm>
          <a:off x="16357600"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164464</xdr:rowOff>
    </xdr:from>
    <xdr:to>
      <xdr:col>81</xdr:col>
      <xdr:colOff>101600</xdr:colOff>
      <xdr:row>102</xdr:row>
      <xdr:rowOff>94614</xdr:rowOff>
    </xdr:to>
    <xdr:sp macro="" textlink="">
      <xdr:nvSpPr>
        <xdr:cNvPr id="778" name="楕円 777"/>
        <xdr:cNvSpPr/>
      </xdr:nvSpPr>
      <xdr:spPr>
        <a:xfrm>
          <a:off x="15430500" y="174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1905</xdr:rowOff>
    </xdr:from>
    <xdr:to>
      <xdr:col>85</xdr:col>
      <xdr:colOff>127000</xdr:colOff>
      <xdr:row>102</xdr:row>
      <xdr:rowOff>43814</xdr:rowOff>
    </xdr:to>
    <xdr:cxnSp macro="">
      <xdr:nvCxnSpPr>
        <xdr:cNvPr id="779" name="直線コネクタ 778"/>
        <xdr:cNvCxnSpPr/>
      </xdr:nvCxnSpPr>
      <xdr:spPr>
        <a:xfrm flipV="1">
          <a:off x="15481300" y="174898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126364</xdr:rowOff>
    </xdr:from>
    <xdr:to>
      <xdr:col>76</xdr:col>
      <xdr:colOff>165100</xdr:colOff>
      <xdr:row>102</xdr:row>
      <xdr:rowOff>56514</xdr:rowOff>
    </xdr:to>
    <xdr:sp macro="" textlink="">
      <xdr:nvSpPr>
        <xdr:cNvPr id="780" name="楕円 779"/>
        <xdr:cNvSpPr/>
      </xdr:nvSpPr>
      <xdr:spPr>
        <a:xfrm>
          <a:off x="14541500" y="17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5714</xdr:rowOff>
    </xdr:from>
    <xdr:to>
      <xdr:col>81</xdr:col>
      <xdr:colOff>50800</xdr:colOff>
      <xdr:row>102</xdr:row>
      <xdr:rowOff>43814</xdr:rowOff>
    </xdr:to>
    <xdr:cxnSp macro="">
      <xdr:nvCxnSpPr>
        <xdr:cNvPr id="781" name="直線コネクタ 780"/>
        <xdr:cNvCxnSpPr/>
      </xdr:nvCxnSpPr>
      <xdr:spPr>
        <a:xfrm>
          <a:off x="14592300" y="174936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88264</xdr:rowOff>
    </xdr:from>
    <xdr:to>
      <xdr:col>72</xdr:col>
      <xdr:colOff>38100</xdr:colOff>
      <xdr:row>102</xdr:row>
      <xdr:rowOff>18414</xdr:rowOff>
    </xdr:to>
    <xdr:sp macro="" textlink="">
      <xdr:nvSpPr>
        <xdr:cNvPr id="782" name="楕円 781"/>
        <xdr:cNvSpPr/>
      </xdr:nvSpPr>
      <xdr:spPr>
        <a:xfrm>
          <a:off x="13652500" y="1740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139064</xdr:rowOff>
    </xdr:from>
    <xdr:to>
      <xdr:col>76</xdr:col>
      <xdr:colOff>114300</xdr:colOff>
      <xdr:row>102</xdr:row>
      <xdr:rowOff>5714</xdr:rowOff>
    </xdr:to>
    <xdr:cxnSp macro="">
      <xdr:nvCxnSpPr>
        <xdr:cNvPr id="783" name="直線コネクタ 782"/>
        <xdr:cNvCxnSpPr/>
      </xdr:nvCxnSpPr>
      <xdr:spPr>
        <a:xfrm>
          <a:off x="13703300" y="174555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166370</xdr:rowOff>
    </xdr:from>
    <xdr:to>
      <xdr:col>67</xdr:col>
      <xdr:colOff>101600</xdr:colOff>
      <xdr:row>105</xdr:row>
      <xdr:rowOff>96520</xdr:rowOff>
    </xdr:to>
    <xdr:sp macro="" textlink="">
      <xdr:nvSpPr>
        <xdr:cNvPr id="784" name="楕円 783"/>
        <xdr:cNvSpPr/>
      </xdr:nvSpPr>
      <xdr:spPr>
        <a:xfrm>
          <a:off x="12763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139064</xdr:rowOff>
    </xdr:from>
    <xdr:to>
      <xdr:col>71</xdr:col>
      <xdr:colOff>177800</xdr:colOff>
      <xdr:row>105</xdr:row>
      <xdr:rowOff>45720</xdr:rowOff>
    </xdr:to>
    <xdr:cxnSp macro="">
      <xdr:nvCxnSpPr>
        <xdr:cNvPr id="785" name="直線コネクタ 784"/>
        <xdr:cNvCxnSpPr/>
      </xdr:nvCxnSpPr>
      <xdr:spPr>
        <a:xfrm flipV="1">
          <a:off x="12814300" y="17455514"/>
          <a:ext cx="889000" cy="59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786" name="n_1ave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787" name="n_2aveValue【公民館】&#10;有形固定資産減価償却率"/>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788" name="n_3ave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89"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111141</xdr:rowOff>
    </xdr:from>
    <xdr:ext cx="405111" cy="259045"/>
    <xdr:sp macro="" textlink="">
      <xdr:nvSpPr>
        <xdr:cNvPr id="790" name="n_1mainValue【公民館】&#10;有形固定資産減価償却率"/>
        <xdr:cNvSpPr txBox="1"/>
      </xdr:nvSpPr>
      <xdr:spPr>
        <a:xfrm>
          <a:off x="15266044" y="172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73041</xdr:rowOff>
    </xdr:from>
    <xdr:ext cx="405111" cy="259045"/>
    <xdr:sp macro="" textlink="">
      <xdr:nvSpPr>
        <xdr:cNvPr id="791" name="n_2mainValue【公民館】&#10;有形固定資産減価償却率"/>
        <xdr:cNvSpPr txBox="1"/>
      </xdr:nvSpPr>
      <xdr:spPr>
        <a:xfrm>
          <a:off x="14389744" y="1721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34941</xdr:rowOff>
    </xdr:from>
    <xdr:ext cx="405111" cy="259045"/>
    <xdr:sp macro="" textlink="">
      <xdr:nvSpPr>
        <xdr:cNvPr id="792" name="n_3mainValue【公民館】&#10;有形固定資産減価償却率"/>
        <xdr:cNvSpPr txBox="1"/>
      </xdr:nvSpPr>
      <xdr:spPr>
        <a:xfrm>
          <a:off x="13500744" y="1717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87647</xdr:rowOff>
    </xdr:from>
    <xdr:ext cx="405111" cy="259045"/>
    <xdr:sp macro="" textlink="">
      <xdr:nvSpPr>
        <xdr:cNvPr id="793" name="n_4mainValue【公民館】&#10;有形固定資産減価償却率"/>
        <xdr:cNvSpPr txBox="1"/>
      </xdr:nvSpPr>
      <xdr:spPr>
        <a:xfrm>
          <a:off x="12611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820"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155702</xdr:rowOff>
    </xdr:from>
    <xdr:to>
      <xdr:col>116</xdr:col>
      <xdr:colOff>114300</xdr:colOff>
      <xdr:row>108</xdr:row>
      <xdr:rowOff>85852</xdr:rowOff>
    </xdr:to>
    <xdr:sp macro="" textlink="">
      <xdr:nvSpPr>
        <xdr:cNvPr id="831" name="楕円 830"/>
        <xdr:cNvSpPr/>
      </xdr:nvSpPr>
      <xdr:spPr>
        <a:xfrm>
          <a:off x="221107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70629</xdr:rowOff>
    </xdr:from>
    <xdr:ext cx="469744" cy="259045"/>
    <xdr:sp macro="" textlink="">
      <xdr:nvSpPr>
        <xdr:cNvPr id="832" name="【公民館】&#10;一人当たり面積該当値テキスト"/>
        <xdr:cNvSpPr txBox="1"/>
      </xdr:nvSpPr>
      <xdr:spPr>
        <a:xfrm>
          <a:off x="22199600" y="1841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155702</xdr:rowOff>
    </xdr:from>
    <xdr:to>
      <xdr:col>112</xdr:col>
      <xdr:colOff>38100</xdr:colOff>
      <xdr:row>108</xdr:row>
      <xdr:rowOff>85852</xdr:rowOff>
    </xdr:to>
    <xdr:sp macro="" textlink="">
      <xdr:nvSpPr>
        <xdr:cNvPr id="833" name="楕円 832"/>
        <xdr:cNvSpPr/>
      </xdr:nvSpPr>
      <xdr:spPr>
        <a:xfrm>
          <a:off x="21272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35052</xdr:rowOff>
    </xdr:from>
    <xdr:to>
      <xdr:col>116</xdr:col>
      <xdr:colOff>63500</xdr:colOff>
      <xdr:row>108</xdr:row>
      <xdr:rowOff>35052</xdr:rowOff>
    </xdr:to>
    <xdr:cxnSp macro="">
      <xdr:nvCxnSpPr>
        <xdr:cNvPr id="834" name="直線コネクタ 833"/>
        <xdr:cNvCxnSpPr/>
      </xdr:nvCxnSpPr>
      <xdr:spPr>
        <a:xfrm>
          <a:off x="21323300" y="1855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155702</xdr:rowOff>
    </xdr:from>
    <xdr:to>
      <xdr:col>107</xdr:col>
      <xdr:colOff>101600</xdr:colOff>
      <xdr:row>108</xdr:row>
      <xdr:rowOff>85852</xdr:rowOff>
    </xdr:to>
    <xdr:sp macro="" textlink="">
      <xdr:nvSpPr>
        <xdr:cNvPr id="835" name="楕円 834"/>
        <xdr:cNvSpPr/>
      </xdr:nvSpPr>
      <xdr:spPr>
        <a:xfrm>
          <a:off x="20383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35052</xdr:rowOff>
    </xdr:from>
    <xdr:to>
      <xdr:col>111</xdr:col>
      <xdr:colOff>177800</xdr:colOff>
      <xdr:row>108</xdr:row>
      <xdr:rowOff>35052</xdr:rowOff>
    </xdr:to>
    <xdr:cxnSp macro="">
      <xdr:nvCxnSpPr>
        <xdr:cNvPr id="836" name="直線コネクタ 835"/>
        <xdr:cNvCxnSpPr/>
      </xdr:nvCxnSpPr>
      <xdr:spPr>
        <a:xfrm>
          <a:off x="20434300" y="1855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155702</xdr:rowOff>
    </xdr:from>
    <xdr:to>
      <xdr:col>102</xdr:col>
      <xdr:colOff>165100</xdr:colOff>
      <xdr:row>108</xdr:row>
      <xdr:rowOff>85852</xdr:rowOff>
    </xdr:to>
    <xdr:sp macro="" textlink="">
      <xdr:nvSpPr>
        <xdr:cNvPr id="837" name="楕円 836"/>
        <xdr:cNvSpPr/>
      </xdr:nvSpPr>
      <xdr:spPr>
        <a:xfrm>
          <a:off x="19494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35052</xdr:rowOff>
    </xdr:from>
    <xdr:to>
      <xdr:col>107</xdr:col>
      <xdr:colOff>50800</xdr:colOff>
      <xdr:row>108</xdr:row>
      <xdr:rowOff>35052</xdr:rowOff>
    </xdr:to>
    <xdr:cxnSp macro="">
      <xdr:nvCxnSpPr>
        <xdr:cNvPr id="838" name="直線コネクタ 837"/>
        <xdr:cNvCxnSpPr/>
      </xdr:nvCxnSpPr>
      <xdr:spPr>
        <a:xfrm>
          <a:off x="19545300" y="1855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23113</xdr:rowOff>
    </xdr:from>
    <xdr:to>
      <xdr:col>98</xdr:col>
      <xdr:colOff>38100</xdr:colOff>
      <xdr:row>107</xdr:row>
      <xdr:rowOff>124713</xdr:rowOff>
    </xdr:to>
    <xdr:sp macro="" textlink="">
      <xdr:nvSpPr>
        <xdr:cNvPr id="839" name="楕円 838"/>
        <xdr:cNvSpPr/>
      </xdr:nvSpPr>
      <xdr:spPr>
        <a:xfrm>
          <a:off x="18605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73913</xdr:rowOff>
    </xdr:from>
    <xdr:to>
      <xdr:col>102</xdr:col>
      <xdr:colOff>114300</xdr:colOff>
      <xdr:row>108</xdr:row>
      <xdr:rowOff>35052</xdr:rowOff>
    </xdr:to>
    <xdr:cxnSp macro="">
      <xdr:nvCxnSpPr>
        <xdr:cNvPr id="840" name="直線コネクタ 839"/>
        <xdr:cNvCxnSpPr/>
      </xdr:nvCxnSpPr>
      <xdr:spPr>
        <a:xfrm>
          <a:off x="18656300" y="18419063"/>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841"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42"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843"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844"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76979</xdr:rowOff>
    </xdr:from>
    <xdr:ext cx="469744" cy="259045"/>
    <xdr:sp macro="" textlink="">
      <xdr:nvSpPr>
        <xdr:cNvPr id="845" name="n_1mainValue【公民館】&#10;一人当たり面積"/>
        <xdr:cNvSpPr txBox="1"/>
      </xdr:nvSpPr>
      <xdr:spPr>
        <a:xfrm>
          <a:off x="210757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846" name="n_2mainValue【公民館】&#10;一人当たり面積"/>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76979</xdr:rowOff>
    </xdr:from>
    <xdr:ext cx="469744" cy="259045"/>
    <xdr:sp macro="" textlink="">
      <xdr:nvSpPr>
        <xdr:cNvPr id="847" name="n_3mainValue【公民館】&#10;一人当たり面積"/>
        <xdr:cNvSpPr txBox="1"/>
      </xdr:nvSpPr>
      <xdr:spPr>
        <a:xfrm>
          <a:off x="19310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115840</xdr:rowOff>
    </xdr:from>
    <xdr:ext cx="469744" cy="259045"/>
    <xdr:sp macro="" textlink="">
      <xdr:nvSpPr>
        <xdr:cNvPr id="848" name="n_4mainValue【公民館】&#10;一人当たり面積"/>
        <xdr:cNvSpPr txBox="1"/>
      </xdr:nvSpPr>
      <xdr:spPr>
        <a:xfrm>
          <a:off x="18421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本市の公共建築物及びインフラ施設の多くは、市制施行の昭和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年までにかけて一斉に整備をしており、整備後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年以上が経過しているため、有形固定資産減価償却率が６割以上の施設類型が多いと考えられます。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有形固定資産減価償却率は、全国・愛知県・類似団体の平均と比較するとやや高めの傾向があり、全国的に見て、本市は施設の老朽化が進んで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います。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の有形固定資産減価償却率は、７割を超えていますが、「知多市公営住宅等長寿命化計画」に基づき、計画的な修繕を確実に実施することで長寿命化を図ります。</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同様に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、７割を超えて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いますが、「知多市保育所等再整備計画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」に基づき、民間事業者の活用も含めた再整備を実施します。</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年度までは６施設が対象でしたが、平成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年度からは、対象が中部公民館のみとなり、有形固定資産減価償却率及び一人当たり面積が大きく変動しています。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の一人当たり延長、</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の一人当たり有形固定資産（償却資産）額、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の一人当たり面積は、類似団体と比較すると低いことがわかります。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の一人当たり面積は、類似団体と比較するとやや高いことがわかります。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85,302
83,153
45.90
38,159,892
36,678,675
1,452,658
17,733,947
16,548,009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80917</xdr:rowOff>
    </xdr:from>
    <xdr:to>
      <xdr:col>24</xdr:col>
      <xdr:colOff>114300</xdr:colOff>
      <xdr:row>41</xdr:row>
      <xdr:rowOff>11067</xdr:rowOff>
    </xdr:to>
    <xdr:sp macro="" textlink="">
      <xdr:nvSpPr>
        <xdr:cNvPr id="74" name="楕円 73"/>
        <xdr:cNvSpPr/>
      </xdr:nvSpPr>
      <xdr:spPr>
        <a:xfrm>
          <a:off x="45847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59344</xdr:rowOff>
    </xdr:from>
    <xdr:ext cx="405111" cy="259045"/>
    <xdr:sp macro="" textlink="">
      <xdr:nvSpPr>
        <xdr:cNvPr id="75" name="【図書館】&#10;有形固定資産減価償却率該当値テキスト"/>
        <xdr:cNvSpPr txBox="1"/>
      </xdr:nvSpPr>
      <xdr:spPr>
        <a:xfrm>
          <a:off x="4673600"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58057</xdr:rowOff>
    </xdr:from>
    <xdr:to>
      <xdr:col>20</xdr:col>
      <xdr:colOff>38100</xdr:colOff>
      <xdr:row>40</xdr:row>
      <xdr:rowOff>159657</xdr:rowOff>
    </xdr:to>
    <xdr:sp macro="" textlink="">
      <xdr:nvSpPr>
        <xdr:cNvPr id="76" name="楕円 75"/>
        <xdr:cNvSpPr/>
      </xdr:nvSpPr>
      <xdr:spPr>
        <a:xfrm>
          <a:off x="3746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108857</xdr:rowOff>
    </xdr:from>
    <xdr:to>
      <xdr:col>24</xdr:col>
      <xdr:colOff>63500</xdr:colOff>
      <xdr:row>40</xdr:row>
      <xdr:rowOff>131717</xdr:rowOff>
    </xdr:to>
    <xdr:cxnSp macro="">
      <xdr:nvCxnSpPr>
        <xdr:cNvPr id="77" name="直線コネクタ 76"/>
        <xdr:cNvCxnSpPr/>
      </xdr:nvCxnSpPr>
      <xdr:spPr>
        <a:xfrm>
          <a:off x="3797300" y="696685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25400</xdr:rowOff>
    </xdr:from>
    <xdr:to>
      <xdr:col>15</xdr:col>
      <xdr:colOff>101600</xdr:colOff>
      <xdr:row>40</xdr:row>
      <xdr:rowOff>127000</xdr:rowOff>
    </xdr:to>
    <xdr:sp macro="" textlink="">
      <xdr:nvSpPr>
        <xdr:cNvPr id="78" name="楕円 77"/>
        <xdr:cNvSpPr/>
      </xdr:nvSpPr>
      <xdr:spPr>
        <a:xfrm>
          <a:off x="2857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76200</xdr:rowOff>
    </xdr:from>
    <xdr:to>
      <xdr:col>19</xdr:col>
      <xdr:colOff>177800</xdr:colOff>
      <xdr:row>40</xdr:row>
      <xdr:rowOff>108857</xdr:rowOff>
    </xdr:to>
    <xdr:cxnSp macro="">
      <xdr:nvCxnSpPr>
        <xdr:cNvPr id="79" name="直線コネクタ 78"/>
        <xdr:cNvCxnSpPr/>
      </xdr:nvCxnSpPr>
      <xdr:spPr>
        <a:xfrm>
          <a:off x="2908300" y="693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164193</xdr:rowOff>
    </xdr:from>
    <xdr:to>
      <xdr:col>10</xdr:col>
      <xdr:colOff>165100</xdr:colOff>
      <xdr:row>40</xdr:row>
      <xdr:rowOff>94343</xdr:rowOff>
    </xdr:to>
    <xdr:sp macro="" textlink="">
      <xdr:nvSpPr>
        <xdr:cNvPr id="80" name="楕円 79"/>
        <xdr:cNvSpPr/>
      </xdr:nvSpPr>
      <xdr:spPr>
        <a:xfrm>
          <a:off x="196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43543</xdr:rowOff>
    </xdr:from>
    <xdr:to>
      <xdr:col>15</xdr:col>
      <xdr:colOff>50800</xdr:colOff>
      <xdr:row>40</xdr:row>
      <xdr:rowOff>76200</xdr:rowOff>
    </xdr:to>
    <xdr:cxnSp macro="">
      <xdr:nvCxnSpPr>
        <xdr:cNvPr id="81" name="直線コネクタ 80"/>
        <xdr:cNvCxnSpPr/>
      </xdr:nvCxnSpPr>
      <xdr:spPr>
        <a:xfrm>
          <a:off x="2019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131535</xdr:rowOff>
    </xdr:from>
    <xdr:to>
      <xdr:col>6</xdr:col>
      <xdr:colOff>38100</xdr:colOff>
      <xdr:row>40</xdr:row>
      <xdr:rowOff>61685</xdr:rowOff>
    </xdr:to>
    <xdr:sp macro="" textlink="">
      <xdr:nvSpPr>
        <xdr:cNvPr id="82" name="楕円 81"/>
        <xdr:cNvSpPr/>
      </xdr:nvSpPr>
      <xdr:spPr>
        <a:xfrm>
          <a:off x="107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10885</xdr:rowOff>
    </xdr:from>
    <xdr:to>
      <xdr:col>10</xdr:col>
      <xdr:colOff>114300</xdr:colOff>
      <xdr:row>40</xdr:row>
      <xdr:rowOff>43543</xdr:rowOff>
    </xdr:to>
    <xdr:cxnSp macro="">
      <xdr:nvCxnSpPr>
        <xdr:cNvPr id="83" name="直線コネクタ 82"/>
        <xdr:cNvCxnSpPr/>
      </xdr:nvCxnSpPr>
      <xdr:spPr>
        <a:xfrm>
          <a:off x="1130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150784</xdr:rowOff>
    </xdr:from>
    <xdr:ext cx="405111" cy="259045"/>
    <xdr:sp macro="" textlink="">
      <xdr:nvSpPr>
        <xdr:cNvPr id="88" name="n_1mainValue【図書館】&#10;有形固定資産減価償却率"/>
        <xdr:cNvSpPr txBox="1"/>
      </xdr:nvSpPr>
      <xdr:spPr>
        <a:xfrm>
          <a:off x="35820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118127</xdr:rowOff>
    </xdr:from>
    <xdr:ext cx="405111" cy="259045"/>
    <xdr:sp macro="" textlink="">
      <xdr:nvSpPr>
        <xdr:cNvPr id="89" name="n_2mainValue【図書館】&#10;有形固定資産減価償却率"/>
        <xdr:cNvSpPr txBox="1"/>
      </xdr:nvSpPr>
      <xdr:spPr>
        <a:xfrm>
          <a:off x="2705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85470</xdr:rowOff>
    </xdr:from>
    <xdr:ext cx="405111" cy="259045"/>
    <xdr:sp macro="" textlink="">
      <xdr:nvSpPr>
        <xdr:cNvPr id="90" name="n_3mainValue【図書館】&#10;有形固定資産減価償却率"/>
        <xdr:cNvSpPr txBox="1"/>
      </xdr:nvSpPr>
      <xdr:spPr>
        <a:xfrm>
          <a:off x="1816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52812</xdr:rowOff>
    </xdr:from>
    <xdr:ext cx="405111" cy="259045"/>
    <xdr:sp macro="" textlink="">
      <xdr:nvSpPr>
        <xdr:cNvPr id="91" name="n_4mainValue【図書館】&#10;有形固定資産減価償却率"/>
        <xdr:cNvSpPr txBox="1"/>
      </xdr:nvSpPr>
      <xdr:spPr>
        <a:xfrm>
          <a:off x="927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31" name="楕円 130"/>
        <xdr:cNvSpPr/>
      </xdr:nvSpPr>
      <xdr:spPr>
        <a:xfrm>
          <a:off x="104267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168927</xdr:rowOff>
    </xdr:from>
    <xdr:ext cx="469744" cy="259045"/>
    <xdr:sp macro="" textlink="">
      <xdr:nvSpPr>
        <xdr:cNvPr id="132" name="【図書館】&#10;一人当たり面積該当値テキスト"/>
        <xdr:cNvSpPr txBox="1"/>
      </xdr:nvSpPr>
      <xdr:spPr>
        <a:xfrm>
          <a:off x="10515600"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19050</xdr:rowOff>
    </xdr:from>
    <xdr:to>
      <xdr:col>50</xdr:col>
      <xdr:colOff>165100</xdr:colOff>
      <xdr:row>39</xdr:row>
      <xdr:rowOff>120650</xdr:rowOff>
    </xdr:to>
    <xdr:sp macro="" textlink="">
      <xdr:nvSpPr>
        <xdr:cNvPr id="133" name="楕円 132"/>
        <xdr:cNvSpPr/>
      </xdr:nvSpPr>
      <xdr:spPr>
        <a:xfrm>
          <a:off x="9588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69850</xdr:rowOff>
    </xdr:from>
    <xdr:to>
      <xdr:col>55</xdr:col>
      <xdr:colOff>0</xdr:colOff>
      <xdr:row>39</xdr:row>
      <xdr:rowOff>69850</xdr:rowOff>
    </xdr:to>
    <xdr:cxnSp macro="">
      <xdr:nvCxnSpPr>
        <xdr:cNvPr id="134" name="直線コネクタ 133"/>
        <xdr:cNvCxnSpPr/>
      </xdr:nvCxnSpPr>
      <xdr:spPr>
        <a:xfrm>
          <a:off x="9639300" y="6756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35" name="楕円 134"/>
        <xdr:cNvSpPr/>
      </xdr:nvSpPr>
      <xdr:spPr>
        <a:xfrm>
          <a:off x="8699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69850</xdr:rowOff>
    </xdr:from>
    <xdr:to>
      <xdr:col>50</xdr:col>
      <xdr:colOff>114300</xdr:colOff>
      <xdr:row>39</xdr:row>
      <xdr:rowOff>69850</xdr:rowOff>
    </xdr:to>
    <xdr:cxnSp macro="">
      <xdr:nvCxnSpPr>
        <xdr:cNvPr id="136" name="直線コネクタ 135"/>
        <xdr:cNvCxnSpPr/>
      </xdr:nvCxnSpPr>
      <xdr:spPr>
        <a:xfrm>
          <a:off x="8750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19050</xdr:rowOff>
    </xdr:from>
    <xdr:to>
      <xdr:col>41</xdr:col>
      <xdr:colOff>101600</xdr:colOff>
      <xdr:row>39</xdr:row>
      <xdr:rowOff>120650</xdr:rowOff>
    </xdr:to>
    <xdr:sp macro="" textlink="">
      <xdr:nvSpPr>
        <xdr:cNvPr id="137" name="楕円 136"/>
        <xdr:cNvSpPr/>
      </xdr:nvSpPr>
      <xdr:spPr>
        <a:xfrm>
          <a:off x="7810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69850</xdr:rowOff>
    </xdr:from>
    <xdr:to>
      <xdr:col>45</xdr:col>
      <xdr:colOff>177800</xdr:colOff>
      <xdr:row>39</xdr:row>
      <xdr:rowOff>69850</xdr:rowOff>
    </xdr:to>
    <xdr:cxnSp macro="">
      <xdr:nvCxnSpPr>
        <xdr:cNvPr id="138" name="直線コネクタ 137"/>
        <xdr:cNvCxnSpPr/>
      </xdr:nvCxnSpPr>
      <xdr:spPr>
        <a:xfrm>
          <a:off x="7861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39" name="楕円 138"/>
        <xdr:cNvSpPr/>
      </xdr:nvSpPr>
      <xdr:spPr>
        <a:xfrm>
          <a:off x="6921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69850</xdr:rowOff>
    </xdr:from>
    <xdr:to>
      <xdr:col>41</xdr:col>
      <xdr:colOff>50800</xdr:colOff>
      <xdr:row>39</xdr:row>
      <xdr:rowOff>69850</xdr:rowOff>
    </xdr:to>
    <xdr:cxnSp macro="">
      <xdr:nvCxnSpPr>
        <xdr:cNvPr id="140" name="直線コネクタ 139"/>
        <xdr:cNvCxnSpPr/>
      </xdr:nvCxnSpPr>
      <xdr:spPr>
        <a:xfrm>
          <a:off x="6972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111777</xdr:rowOff>
    </xdr:from>
    <xdr:ext cx="469744" cy="259045"/>
    <xdr:sp macro="" textlink="">
      <xdr:nvSpPr>
        <xdr:cNvPr id="145" name="n_1main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6" name="n_2main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7" name="n_3main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8" name="n_4mainValue【図書館】&#10;一人当たり面積"/>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39007</xdr:rowOff>
    </xdr:from>
    <xdr:to>
      <xdr:col>24</xdr:col>
      <xdr:colOff>114300</xdr:colOff>
      <xdr:row>62</xdr:row>
      <xdr:rowOff>140607</xdr:rowOff>
    </xdr:to>
    <xdr:sp macro="" textlink="">
      <xdr:nvSpPr>
        <xdr:cNvPr id="190" name="楕円 189"/>
        <xdr:cNvSpPr/>
      </xdr:nvSpPr>
      <xdr:spPr>
        <a:xfrm>
          <a:off x="45847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17434</xdr:rowOff>
    </xdr:from>
    <xdr:ext cx="405111" cy="259045"/>
    <xdr:sp macro="" textlink="">
      <xdr:nvSpPr>
        <xdr:cNvPr id="191" name="【体育館・プール】&#10;有形固定資産減価償却率該当値テキスト"/>
        <xdr:cNvSpPr txBox="1"/>
      </xdr:nvSpPr>
      <xdr:spPr>
        <a:xfrm>
          <a:off x="4673600"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xdr:rowOff>
    </xdr:from>
    <xdr:to>
      <xdr:col>20</xdr:col>
      <xdr:colOff>38100</xdr:colOff>
      <xdr:row>62</xdr:row>
      <xdr:rowOff>103051</xdr:rowOff>
    </xdr:to>
    <xdr:sp macro="" textlink="">
      <xdr:nvSpPr>
        <xdr:cNvPr id="192" name="楕円 191"/>
        <xdr:cNvSpPr/>
      </xdr:nvSpPr>
      <xdr:spPr>
        <a:xfrm>
          <a:off x="3746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52251</xdr:rowOff>
    </xdr:from>
    <xdr:to>
      <xdr:col>24</xdr:col>
      <xdr:colOff>63500</xdr:colOff>
      <xdr:row>62</xdr:row>
      <xdr:rowOff>89807</xdr:rowOff>
    </xdr:to>
    <xdr:cxnSp macro="">
      <xdr:nvCxnSpPr>
        <xdr:cNvPr id="193" name="直線コネクタ 192"/>
        <xdr:cNvCxnSpPr/>
      </xdr:nvCxnSpPr>
      <xdr:spPr>
        <a:xfrm>
          <a:off x="3797300" y="1068215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109220</xdr:rowOff>
    </xdr:from>
    <xdr:to>
      <xdr:col>15</xdr:col>
      <xdr:colOff>101600</xdr:colOff>
      <xdr:row>63</xdr:row>
      <xdr:rowOff>39370</xdr:rowOff>
    </xdr:to>
    <xdr:sp macro="" textlink="">
      <xdr:nvSpPr>
        <xdr:cNvPr id="194" name="楕円 193"/>
        <xdr:cNvSpPr/>
      </xdr:nvSpPr>
      <xdr:spPr>
        <a:xfrm>
          <a:off x="2857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52251</xdr:rowOff>
    </xdr:from>
    <xdr:to>
      <xdr:col>19</xdr:col>
      <xdr:colOff>177800</xdr:colOff>
      <xdr:row>62</xdr:row>
      <xdr:rowOff>160020</xdr:rowOff>
    </xdr:to>
    <xdr:cxnSp macro="">
      <xdr:nvCxnSpPr>
        <xdr:cNvPr id="195" name="直線コネクタ 194"/>
        <xdr:cNvCxnSpPr/>
      </xdr:nvCxnSpPr>
      <xdr:spPr>
        <a:xfrm flipV="1">
          <a:off x="2908300" y="1068215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74930</xdr:rowOff>
    </xdr:from>
    <xdr:to>
      <xdr:col>10</xdr:col>
      <xdr:colOff>165100</xdr:colOff>
      <xdr:row>63</xdr:row>
      <xdr:rowOff>5080</xdr:rowOff>
    </xdr:to>
    <xdr:sp macro="" textlink="">
      <xdr:nvSpPr>
        <xdr:cNvPr id="196" name="楕円 195"/>
        <xdr:cNvSpPr/>
      </xdr:nvSpPr>
      <xdr:spPr>
        <a:xfrm>
          <a:off x="196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125730</xdr:rowOff>
    </xdr:from>
    <xdr:to>
      <xdr:col>15</xdr:col>
      <xdr:colOff>50800</xdr:colOff>
      <xdr:row>62</xdr:row>
      <xdr:rowOff>160020</xdr:rowOff>
    </xdr:to>
    <xdr:cxnSp macro="">
      <xdr:nvCxnSpPr>
        <xdr:cNvPr id="197" name="直線コネクタ 196"/>
        <xdr:cNvCxnSpPr/>
      </xdr:nvCxnSpPr>
      <xdr:spPr>
        <a:xfrm>
          <a:off x="2019300" y="10755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40640</xdr:rowOff>
    </xdr:from>
    <xdr:to>
      <xdr:col>6</xdr:col>
      <xdr:colOff>38100</xdr:colOff>
      <xdr:row>62</xdr:row>
      <xdr:rowOff>142240</xdr:rowOff>
    </xdr:to>
    <xdr:sp macro="" textlink="">
      <xdr:nvSpPr>
        <xdr:cNvPr id="198" name="楕円 197"/>
        <xdr:cNvSpPr/>
      </xdr:nvSpPr>
      <xdr:spPr>
        <a:xfrm>
          <a:off x="107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91440</xdr:rowOff>
    </xdr:from>
    <xdr:to>
      <xdr:col>10</xdr:col>
      <xdr:colOff>114300</xdr:colOff>
      <xdr:row>62</xdr:row>
      <xdr:rowOff>125730</xdr:rowOff>
    </xdr:to>
    <xdr:cxnSp macro="">
      <xdr:nvCxnSpPr>
        <xdr:cNvPr id="199" name="直線コネクタ 198"/>
        <xdr:cNvCxnSpPr/>
      </xdr:nvCxnSpPr>
      <xdr:spPr>
        <a:xfrm>
          <a:off x="1130300" y="107213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94178</xdr:rowOff>
    </xdr:from>
    <xdr:ext cx="405111" cy="259045"/>
    <xdr:sp macro="" textlink="">
      <xdr:nvSpPr>
        <xdr:cNvPr id="204" name="n_1mainValue【体育館・プール】&#10;有形固定資産減価償却率"/>
        <xdr:cNvSpPr txBox="1"/>
      </xdr:nvSpPr>
      <xdr:spPr>
        <a:xfrm>
          <a:off x="35820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30497</xdr:rowOff>
    </xdr:from>
    <xdr:ext cx="405111" cy="259045"/>
    <xdr:sp macro="" textlink="">
      <xdr:nvSpPr>
        <xdr:cNvPr id="205" name="n_2mainValue【体育館・プール】&#10;有形固定資産減価償却率"/>
        <xdr:cNvSpPr txBox="1"/>
      </xdr:nvSpPr>
      <xdr:spPr>
        <a:xfrm>
          <a:off x="2705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167657</xdr:rowOff>
    </xdr:from>
    <xdr:ext cx="405111" cy="259045"/>
    <xdr:sp macro="" textlink="">
      <xdr:nvSpPr>
        <xdr:cNvPr id="206" name="n_3mainValue【体育館・プール】&#10;有形固定資産減価償却率"/>
        <xdr:cNvSpPr txBox="1"/>
      </xdr:nvSpPr>
      <xdr:spPr>
        <a:xfrm>
          <a:off x="1816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133367</xdr:rowOff>
    </xdr:from>
    <xdr:ext cx="405111" cy="259045"/>
    <xdr:sp macro="" textlink="">
      <xdr:nvSpPr>
        <xdr:cNvPr id="207" name="n_4mainValue【体育館・プール】&#10;有形固定資産減価償却率"/>
        <xdr:cNvSpPr txBox="1"/>
      </xdr:nvSpPr>
      <xdr:spPr>
        <a:xfrm>
          <a:off x="927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74930</xdr:rowOff>
    </xdr:from>
    <xdr:to>
      <xdr:col>55</xdr:col>
      <xdr:colOff>50800</xdr:colOff>
      <xdr:row>63</xdr:row>
      <xdr:rowOff>5080</xdr:rowOff>
    </xdr:to>
    <xdr:sp macro="" textlink="">
      <xdr:nvSpPr>
        <xdr:cNvPr id="247" name="楕円 246"/>
        <xdr:cNvSpPr/>
      </xdr:nvSpPr>
      <xdr:spPr>
        <a:xfrm>
          <a:off x="10426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53357</xdr:rowOff>
    </xdr:from>
    <xdr:ext cx="469744" cy="259045"/>
    <xdr:sp macro="" textlink="">
      <xdr:nvSpPr>
        <xdr:cNvPr id="248" name="【体育館・プール】&#10;一人当たり面積該当値テキスト"/>
        <xdr:cNvSpPr txBox="1"/>
      </xdr:nvSpPr>
      <xdr:spPr>
        <a:xfrm>
          <a:off x="10515600"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74930</xdr:rowOff>
    </xdr:from>
    <xdr:to>
      <xdr:col>50</xdr:col>
      <xdr:colOff>165100</xdr:colOff>
      <xdr:row>63</xdr:row>
      <xdr:rowOff>5080</xdr:rowOff>
    </xdr:to>
    <xdr:sp macro="" textlink="">
      <xdr:nvSpPr>
        <xdr:cNvPr id="249" name="楕円 248"/>
        <xdr:cNvSpPr/>
      </xdr:nvSpPr>
      <xdr:spPr>
        <a:xfrm>
          <a:off x="958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125730</xdr:rowOff>
    </xdr:from>
    <xdr:to>
      <xdr:col>55</xdr:col>
      <xdr:colOff>0</xdr:colOff>
      <xdr:row>62</xdr:row>
      <xdr:rowOff>125730</xdr:rowOff>
    </xdr:to>
    <xdr:cxnSp macro="">
      <xdr:nvCxnSpPr>
        <xdr:cNvPr id="250" name="直線コネクタ 249"/>
        <xdr:cNvCxnSpPr/>
      </xdr:nvCxnSpPr>
      <xdr:spPr>
        <a:xfrm>
          <a:off x="9639300" y="1075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74930</xdr:rowOff>
    </xdr:from>
    <xdr:to>
      <xdr:col>46</xdr:col>
      <xdr:colOff>38100</xdr:colOff>
      <xdr:row>63</xdr:row>
      <xdr:rowOff>5080</xdr:rowOff>
    </xdr:to>
    <xdr:sp macro="" textlink="">
      <xdr:nvSpPr>
        <xdr:cNvPr id="251" name="楕円 250"/>
        <xdr:cNvSpPr/>
      </xdr:nvSpPr>
      <xdr:spPr>
        <a:xfrm>
          <a:off x="8699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125730</xdr:rowOff>
    </xdr:from>
    <xdr:to>
      <xdr:col>50</xdr:col>
      <xdr:colOff>114300</xdr:colOff>
      <xdr:row>62</xdr:row>
      <xdr:rowOff>125730</xdr:rowOff>
    </xdr:to>
    <xdr:cxnSp macro="">
      <xdr:nvCxnSpPr>
        <xdr:cNvPr id="252" name="直線コネクタ 251"/>
        <xdr:cNvCxnSpPr/>
      </xdr:nvCxnSpPr>
      <xdr:spPr>
        <a:xfrm>
          <a:off x="8750300" y="1075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74930</xdr:rowOff>
    </xdr:from>
    <xdr:to>
      <xdr:col>41</xdr:col>
      <xdr:colOff>101600</xdr:colOff>
      <xdr:row>63</xdr:row>
      <xdr:rowOff>5080</xdr:rowOff>
    </xdr:to>
    <xdr:sp macro="" textlink="">
      <xdr:nvSpPr>
        <xdr:cNvPr id="253" name="楕円 252"/>
        <xdr:cNvSpPr/>
      </xdr:nvSpPr>
      <xdr:spPr>
        <a:xfrm>
          <a:off x="7810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125730</xdr:rowOff>
    </xdr:from>
    <xdr:to>
      <xdr:col>45</xdr:col>
      <xdr:colOff>177800</xdr:colOff>
      <xdr:row>62</xdr:row>
      <xdr:rowOff>125730</xdr:rowOff>
    </xdr:to>
    <xdr:cxnSp macro="">
      <xdr:nvCxnSpPr>
        <xdr:cNvPr id="254" name="直線コネクタ 253"/>
        <xdr:cNvCxnSpPr/>
      </xdr:nvCxnSpPr>
      <xdr:spPr>
        <a:xfrm>
          <a:off x="7861300" y="1075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76835</xdr:rowOff>
    </xdr:from>
    <xdr:to>
      <xdr:col>36</xdr:col>
      <xdr:colOff>165100</xdr:colOff>
      <xdr:row>63</xdr:row>
      <xdr:rowOff>6985</xdr:rowOff>
    </xdr:to>
    <xdr:sp macro="" textlink="">
      <xdr:nvSpPr>
        <xdr:cNvPr id="255" name="楕円 254"/>
        <xdr:cNvSpPr/>
      </xdr:nvSpPr>
      <xdr:spPr>
        <a:xfrm>
          <a:off x="6921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125730</xdr:rowOff>
    </xdr:from>
    <xdr:to>
      <xdr:col>41</xdr:col>
      <xdr:colOff>50800</xdr:colOff>
      <xdr:row>62</xdr:row>
      <xdr:rowOff>127635</xdr:rowOff>
    </xdr:to>
    <xdr:cxnSp macro="">
      <xdr:nvCxnSpPr>
        <xdr:cNvPr id="256" name="直線コネクタ 255"/>
        <xdr:cNvCxnSpPr/>
      </xdr:nvCxnSpPr>
      <xdr:spPr>
        <a:xfrm flipV="1">
          <a:off x="6972300" y="107556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167657</xdr:rowOff>
    </xdr:from>
    <xdr:ext cx="469744" cy="259045"/>
    <xdr:sp macro="" textlink="">
      <xdr:nvSpPr>
        <xdr:cNvPr id="261" name="n_1mainValue【体育館・プール】&#10;一人当たり面積"/>
        <xdr:cNvSpPr txBox="1"/>
      </xdr:nvSpPr>
      <xdr:spPr>
        <a:xfrm>
          <a:off x="9391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167657</xdr:rowOff>
    </xdr:from>
    <xdr:ext cx="469744" cy="259045"/>
    <xdr:sp macro="" textlink="">
      <xdr:nvSpPr>
        <xdr:cNvPr id="262" name="n_2mainValue【体育館・プール】&#10;一人当たり面積"/>
        <xdr:cNvSpPr txBox="1"/>
      </xdr:nvSpPr>
      <xdr:spPr>
        <a:xfrm>
          <a:off x="8515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167657</xdr:rowOff>
    </xdr:from>
    <xdr:ext cx="469744" cy="259045"/>
    <xdr:sp macro="" textlink="">
      <xdr:nvSpPr>
        <xdr:cNvPr id="263" name="n_3mainValue【体育館・プール】&#10;一人当たり面積"/>
        <xdr:cNvSpPr txBox="1"/>
      </xdr:nvSpPr>
      <xdr:spPr>
        <a:xfrm>
          <a:off x="7626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169562</xdr:rowOff>
    </xdr:from>
    <xdr:ext cx="469744" cy="259045"/>
    <xdr:sp macro="" textlink="">
      <xdr:nvSpPr>
        <xdr:cNvPr id="264" name="n_4mainValue【体育館・プール】&#10;一人当たり面積"/>
        <xdr:cNvSpPr txBox="1"/>
      </xdr:nvSpPr>
      <xdr:spPr>
        <a:xfrm>
          <a:off x="6737427"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154939</xdr:rowOff>
    </xdr:from>
    <xdr:to>
      <xdr:col>24</xdr:col>
      <xdr:colOff>114300</xdr:colOff>
      <xdr:row>83</xdr:row>
      <xdr:rowOff>85089</xdr:rowOff>
    </xdr:to>
    <xdr:sp macro="" textlink="">
      <xdr:nvSpPr>
        <xdr:cNvPr id="305" name="楕円 304"/>
        <xdr:cNvSpPr/>
      </xdr:nvSpPr>
      <xdr:spPr>
        <a:xfrm>
          <a:off x="45847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133366</xdr:rowOff>
    </xdr:from>
    <xdr:ext cx="405111" cy="259045"/>
    <xdr:sp macro="" textlink="">
      <xdr:nvSpPr>
        <xdr:cNvPr id="306" name="【福祉施設】&#10;有形固定資産減価償却率該当値テキスト"/>
        <xdr:cNvSpPr txBox="1"/>
      </xdr:nvSpPr>
      <xdr:spPr>
        <a:xfrm>
          <a:off x="4673600"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307" name="楕円 306"/>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163830</xdr:rowOff>
    </xdr:from>
    <xdr:to>
      <xdr:col>24</xdr:col>
      <xdr:colOff>63500</xdr:colOff>
      <xdr:row>83</xdr:row>
      <xdr:rowOff>34289</xdr:rowOff>
    </xdr:to>
    <xdr:cxnSp macro="">
      <xdr:nvCxnSpPr>
        <xdr:cNvPr id="308" name="直線コネクタ 307"/>
        <xdr:cNvCxnSpPr/>
      </xdr:nvCxnSpPr>
      <xdr:spPr>
        <a:xfrm>
          <a:off x="3797300" y="142227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133986</xdr:rowOff>
    </xdr:from>
    <xdr:to>
      <xdr:col>15</xdr:col>
      <xdr:colOff>101600</xdr:colOff>
      <xdr:row>83</xdr:row>
      <xdr:rowOff>64136</xdr:rowOff>
    </xdr:to>
    <xdr:sp macro="" textlink="">
      <xdr:nvSpPr>
        <xdr:cNvPr id="309" name="楕円 308"/>
        <xdr:cNvSpPr/>
      </xdr:nvSpPr>
      <xdr:spPr>
        <a:xfrm>
          <a:off x="2857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163830</xdr:rowOff>
    </xdr:from>
    <xdr:to>
      <xdr:col>19</xdr:col>
      <xdr:colOff>177800</xdr:colOff>
      <xdr:row>83</xdr:row>
      <xdr:rowOff>13336</xdr:rowOff>
    </xdr:to>
    <xdr:cxnSp macro="">
      <xdr:nvCxnSpPr>
        <xdr:cNvPr id="310" name="直線コネクタ 309"/>
        <xdr:cNvCxnSpPr/>
      </xdr:nvCxnSpPr>
      <xdr:spPr>
        <a:xfrm flipV="1">
          <a:off x="2908300" y="142227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113030</xdr:rowOff>
    </xdr:from>
    <xdr:to>
      <xdr:col>10</xdr:col>
      <xdr:colOff>165100</xdr:colOff>
      <xdr:row>83</xdr:row>
      <xdr:rowOff>43180</xdr:rowOff>
    </xdr:to>
    <xdr:sp macro="" textlink="">
      <xdr:nvSpPr>
        <xdr:cNvPr id="311" name="楕円 310"/>
        <xdr:cNvSpPr/>
      </xdr:nvSpPr>
      <xdr:spPr>
        <a:xfrm>
          <a:off x="1968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163830</xdr:rowOff>
    </xdr:from>
    <xdr:to>
      <xdr:col>15</xdr:col>
      <xdr:colOff>50800</xdr:colOff>
      <xdr:row>83</xdr:row>
      <xdr:rowOff>13336</xdr:rowOff>
    </xdr:to>
    <xdr:cxnSp macro="">
      <xdr:nvCxnSpPr>
        <xdr:cNvPr id="312" name="直線コネクタ 311"/>
        <xdr:cNvCxnSpPr/>
      </xdr:nvCxnSpPr>
      <xdr:spPr>
        <a:xfrm>
          <a:off x="2019300" y="1422273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71120</xdr:rowOff>
    </xdr:from>
    <xdr:to>
      <xdr:col>6</xdr:col>
      <xdr:colOff>38100</xdr:colOff>
      <xdr:row>83</xdr:row>
      <xdr:rowOff>1270</xdr:rowOff>
    </xdr:to>
    <xdr:sp macro="" textlink="">
      <xdr:nvSpPr>
        <xdr:cNvPr id="313" name="楕円 312"/>
        <xdr:cNvSpPr/>
      </xdr:nvSpPr>
      <xdr:spPr>
        <a:xfrm>
          <a:off x="1079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121920</xdr:rowOff>
    </xdr:from>
    <xdr:to>
      <xdr:col>10</xdr:col>
      <xdr:colOff>114300</xdr:colOff>
      <xdr:row>82</xdr:row>
      <xdr:rowOff>163830</xdr:rowOff>
    </xdr:to>
    <xdr:cxnSp macro="">
      <xdr:nvCxnSpPr>
        <xdr:cNvPr id="314" name="直線コネクタ 313"/>
        <xdr:cNvCxnSpPr/>
      </xdr:nvCxnSpPr>
      <xdr:spPr>
        <a:xfrm>
          <a:off x="1130300" y="14180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34307</xdr:rowOff>
    </xdr:from>
    <xdr:ext cx="405111" cy="259045"/>
    <xdr:sp macro="" textlink="">
      <xdr:nvSpPr>
        <xdr:cNvPr id="319" name="n_1mainValue【福祉施設】&#10;有形固定資産減価償却率"/>
        <xdr:cNvSpPr txBox="1"/>
      </xdr:nvSpPr>
      <xdr:spPr>
        <a:xfrm>
          <a:off x="3582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55263</xdr:rowOff>
    </xdr:from>
    <xdr:ext cx="405111" cy="259045"/>
    <xdr:sp macro="" textlink="">
      <xdr:nvSpPr>
        <xdr:cNvPr id="320" name="n_2mainValue【福祉施設】&#10;有形固定資産減価償却率"/>
        <xdr:cNvSpPr txBox="1"/>
      </xdr:nvSpPr>
      <xdr:spPr>
        <a:xfrm>
          <a:off x="2705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34307</xdr:rowOff>
    </xdr:from>
    <xdr:ext cx="405111" cy="259045"/>
    <xdr:sp macro="" textlink="">
      <xdr:nvSpPr>
        <xdr:cNvPr id="321" name="n_3mainValue【福祉施設】&#10;有形固定資産減価償却率"/>
        <xdr:cNvSpPr txBox="1"/>
      </xdr:nvSpPr>
      <xdr:spPr>
        <a:xfrm>
          <a:off x="1816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163847</xdr:rowOff>
    </xdr:from>
    <xdr:ext cx="405111" cy="259045"/>
    <xdr:sp macro="" textlink="">
      <xdr:nvSpPr>
        <xdr:cNvPr id="322" name="n_4mainValue【福祉施設】&#10;有形固定資産減価償却率"/>
        <xdr:cNvSpPr txBox="1"/>
      </xdr:nvSpPr>
      <xdr:spPr>
        <a:xfrm>
          <a:off x="927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37592</xdr:rowOff>
    </xdr:from>
    <xdr:to>
      <xdr:col>55</xdr:col>
      <xdr:colOff>50800</xdr:colOff>
      <xdr:row>84</xdr:row>
      <xdr:rowOff>139192</xdr:rowOff>
    </xdr:to>
    <xdr:sp macro="" textlink="">
      <xdr:nvSpPr>
        <xdr:cNvPr id="360" name="楕円 359"/>
        <xdr:cNvSpPr/>
      </xdr:nvSpPr>
      <xdr:spPr>
        <a:xfrm>
          <a:off x="10426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16019</xdr:rowOff>
    </xdr:from>
    <xdr:ext cx="469744" cy="259045"/>
    <xdr:sp macro="" textlink="">
      <xdr:nvSpPr>
        <xdr:cNvPr id="361" name="【福祉施設】&#10;一人当たり面積該当値テキスト"/>
        <xdr:cNvSpPr txBox="1"/>
      </xdr:nvSpPr>
      <xdr:spPr>
        <a:xfrm>
          <a:off x="10515600"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37592</xdr:rowOff>
    </xdr:from>
    <xdr:to>
      <xdr:col>50</xdr:col>
      <xdr:colOff>165100</xdr:colOff>
      <xdr:row>84</xdr:row>
      <xdr:rowOff>139192</xdr:rowOff>
    </xdr:to>
    <xdr:sp macro="" textlink="">
      <xdr:nvSpPr>
        <xdr:cNvPr id="362" name="楕円 361"/>
        <xdr:cNvSpPr/>
      </xdr:nvSpPr>
      <xdr:spPr>
        <a:xfrm>
          <a:off x="9588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88392</xdr:rowOff>
    </xdr:from>
    <xdr:to>
      <xdr:col>55</xdr:col>
      <xdr:colOff>0</xdr:colOff>
      <xdr:row>84</xdr:row>
      <xdr:rowOff>88392</xdr:rowOff>
    </xdr:to>
    <xdr:cxnSp macro="">
      <xdr:nvCxnSpPr>
        <xdr:cNvPr id="363" name="直線コネクタ 362"/>
        <xdr:cNvCxnSpPr/>
      </xdr:nvCxnSpPr>
      <xdr:spPr>
        <a:xfrm>
          <a:off x="9639300" y="14490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140463</xdr:rowOff>
    </xdr:from>
    <xdr:to>
      <xdr:col>46</xdr:col>
      <xdr:colOff>38100</xdr:colOff>
      <xdr:row>84</xdr:row>
      <xdr:rowOff>70613</xdr:rowOff>
    </xdr:to>
    <xdr:sp macro="" textlink="">
      <xdr:nvSpPr>
        <xdr:cNvPr id="364" name="楕円 363"/>
        <xdr:cNvSpPr/>
      </xdr:nvSpPr>
      <xdr:spPr>
        <a:xfrm>
          <a:off x="8699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19813</xdr:rowOff>
    </xdr:from>
    <xdr:to>
      <xdr:col>50</xdr:col>
      <xdr:colOff>114300</xdr:colOff>
      <xdr:row>84</xdr:row>
      <xdr:rowOff>88392</xdr:rowOff>
    </xdr:to>
    <xdr:cxnSp macro="">
      <xdr:nvCxnSpPr>
        <xdr:cNvPr id="365" name="直線コネクタ 364"/>
        <xdr:cNvCxnSpPr/>
      </xdr:nvCxnSpPr>
      <xdr:spPr>
        <a:xfrm>
          <a:off x="8750300" y="144216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145035</xdr:rowOff>
    </xdr:from>
    <xdr:to>
      <xdr:col>41</xdr:col>
      <xdr:colOff>101600</xdr:colOff>
      <xdr:row>84</xdr:row>
      <xdr:rowOff>75185</xdr:rowOff>
    </xdr:to>
    <xdr:sp macro="" textlink="">
      <xdr:nvSpPr>
        <xdr:cNvPr id="366" name="楕円 365"/>
        <xdr:cNvSpPr/>
      </xdr:nvSpPr>
      <xdr:spPr>
        <a:xfrm>
          <a:off x="7810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19813</xdr:rowOff>
    </xdr:from>
    <xdr:to>
      <xdr:col>45</xdr:col>
      <xdr:colOff>177800</xdr:colOff>
      <xdr:row>84</xdr:row>
      <xdr:rowOff>24385</xdr:rowOff>
    </xdr:to>
    <xdr:cxnSp macro="">
      <xdr:nvCxnSpPr>
        <xdr:cNvPr id="367" name="直線コネクタ 366"/>
        <xdr:cNvCxnSpPr/>
      </xdr:nvCxnSpPr>
      <xdr:spPr>
        <a:xfrm flipV="1">
          <a:off x="7861300" y="144216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68" name="楕円 367"/>
        <xdr:cNvSpPr/>
      </xdr:nvSpPr>
      <xdr:spPr>
        <a:xfrm>
          <a:off x="6921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24385</xdr:rowOff>
    </xdr:from>
    <xdr:to>
      <xdr:col>41</xdr:col>
      <xdr:colOff>50800</xdr:colOff>
      <xdr:row>84</xdr:row>
      <xdr:rowOff>24385</xdr:rowOff>
    </xdr:to>
    <xdr:cxnSp macro="">
      <xdr:nvCxnSpPr>
        <xdr:cNvPr id="369" name="直線コネクタ 368"/>
        <xdr:cNvCxnSpPr/>
      </xdr:nvCxnSpPr>
      <xdr:spPr>
        <a:xfrm>
          <a:off x="6972300" y="14426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130319</xdr:rowOff>
    </xdr:from>
    <xdr:ext cx="469744" cy="259045"/>
    <xdr:sp macro="" textlink="">
      <xdr:nvSpPr>
        <xdr:cNvPr id="374" name="n_1mainValue【福祉施設】&#10;一人当たり面積"/>
        <xdr:cNvSpPr txBox="1"/>
      </xdr:nvSpPr>
      <xdr:spPr>
        <a:xfrm>
          <a:off x="93917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61740</xdr:rowOff>
    </xdr:from>
    <xdr:ext cx="469744" cy="259045"/>
    <xdr:sp macro="" textlink="">
      <xdr:nvSpPr>
        <xdr:cNvPr id="375" name="n_2mainValue【福祉施設】&#10;一人当たり面積"/>
        <xdr:cNvSpPr txBox="1"/>
      </xdr:nvSpPr>
      <xdr:spPr>
        <a:xfrm>
          <a:off x="85154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66312</xdr:rowOff>
    </xdr:from>
    <xdr:ext cx="469744" cy="259045"/>
    <xdr:sp macro="" textlink="">
      <xdr:nvSpPr>
        <xdr:cNvPr id="376" name="n_3mainValue【福祉施設】&#10;一人当たり面積"/>
        <xdr:cNvSpPr txBox="1"/>
      </xdr:nvSpPr>
      <xdr:spPr>
        <a:xfrm>
          <a:off x="7626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7" name="n_4main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36830</xdr:rowOff>
    </xdr:from>
    <xdr:to>
      <xdr:col>24</xdr:col>
      <xdr:colOff>114300</xdr:colOff>
      <xdr:row>106</xdr:row>
      <xdr:rowOff>138430</xdr:rowOff>
    </xdr:to>
    <xdr:sp macro="" textlink="">
      <xdr:nvSpPr>
        <xdr:cNvPr id="419" name="楕円 418"/>
        <xdr:cNvSpPr/>
      </xdr:nvSpPr>
      <xdr:spPr>
        <a:xfrm>
          <a:off x="4584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15257</xdr:rowOff>
    </xdr:from>
    <xdr:ext cx="405111" cy="259045"/>
    <xdr:sp macro="" textlink="">
      <xdr:nvSpPr>
        <xdr:cNvPr id="420" name="【市民会館】&#10;有形固定資産減価償却率該当値テキスト"/>
        <xdr:cNvSpPr txBox="1"/>
      </xdr:nvSpPr>
      <xdr:spPr>
        <a:xfrm>
          <a:off x="4673600"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154395</xdr:rowOff>
    </xdr:from>
    <xdr:to>
      <xdr:col>20</xdr:col>
      <xdr:colOff>38100</xdr:colOff>
      <xdr:row>106</xdr:row>
      <xdr:rowOff>84545</xdr:rowOff>
    </xdr:to>
    <xdr:sp macro="" textlink="">
      <xdr:nvSpPr>
        <xdr:cNvPr id="421" name="楕円 420"/>
        <xdr:cNvSpPr/>
      </xdr:nvSpPr>
      <xdr:spPr>
        <a:xfrm>
          <a:off x="3746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33745</xdr:rowOff>
    </xdr:from>
    <xdr:to>
      <xdr:col>24</xdr:col>
      <xdr:colOff>63500</xdr:colOff>
      <xdr:row>106</xdr:row>
      <xdr:rowOff>87630</xdr:rowOff>
    </xdr:to>
    <xdr:cxnSp macro="">
      <xdr:nvCxnSpPr>
        <xdr:cNvPr id="422" name="直線コネクタ 421"/>
        <xdr:cNvCxnSpPr/>
      </xdr:nvCxnSpPr>
      <xdr:spPr>
        <a:xfrm>
          <a:off x="3797300" y="18207445"/>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121738</xdr:rowOff>
    </xdr:from>
    <xdr:to>
      <xdr:col>15</xdr:col>
      <xdr:colOff>101600</xdr:colOff>
      <xdr:row>106</xdr:row>
      <xdr:rowOff>51888</xdr:rowOff>
    </xdr:to>
    <xdr:sp macro="" textlink="">
      <xdr:nvSpPr>
        <xdr:cNvPr id="423" name="楕円 422"/>
        <xdr:cNvSpPr/>
      </xdr:nvSpPr>
      <xdr:spPr>
        <a:xfrm>
          <a:off x="2857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1088</xdr:rowOff>
    </xdr:from>
    <xdr:to>
      <xdr:col>19</xdr:col>
      <xdr:colOff>177800</xdr:colOff>
      <xdr:row>106</xdr:row>
      <xdr:rowOff>33745</xdr:rowOff>
    </xdr:to>
    <xdr:cxnSp macro="">
      <xdr:nvCxnSpPr>
        <xdr:cNvPr id="424" name="直線コネクタ 423"/>
        <xdr:cNvCxnSpPr/>
      </xdr:nvCxnSpPr>
      <xdr:spPr>
        <a:xfrm>
          <a:off x="2908300" y="181747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89081</xdr:rowOff>
    </xdr:from>
    <xdr:to>
      <xdr:col>10</xdr:col>
      <xdr:colOff>165100</xdr:colOff>
      <xdr:row>106</xdr:row>
      <xdr:rowOff>19231</xdr:rowOff>
    </xdr:to>
    <xdr:sp macro="" textlink="">
      <xdr:nvSpPr>
        <xdr:cNvPr id="425" name="楕円 424"/>
        <xdr:cNvSpPr/>
      </xdr:nvSpPr>
      <xdr:spPr>
        <a:xfrm>
          <a:off x="1968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139881</xdr:rowOff>
    </xdr:from>
    <xdr:to>
      <xdr:col>15</xdr:col>
      <xdr:colOff>50800</xdr:colOff>
      <xdr:row>106</xdr:row>
      <xdr:rowOff>1088</xdr:rowOff>
    </xdr:to>
    <xdr:cxnSp macro="">
      <xdr:nvCxnSpPr>
        <xdr:cNvPr id="426" name="直線コネクタ 425"/>
        <xdr:cNvCxnSpPr/>
      </xdr:nvCxnSpPr>
      <xdr:spPr>
        <a:xfrm>
          <a:off x="2019300" y="181421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121738</xdr:rowOff>
    </xdr:from>
    <xdr:to>
      <xdr:col>6</xdr:col>
      <xdr:colOff>38100</xdr:colOff>
      <xdr:row>105</xdr:row>
      <xdr:rowOff>51888</xdr:rowOff>
    </xdr:to>
    <xdr:sp macro="" textlink="">
      <xdr:nvSpPr>
        <xdr:cNvPr id="427" name="楕円 426"/>
        <xdr:cNvSpPr/>
      </xdr:nvSpPr>
      <xdr:spPr>
        <a:xfrm>
          <a:off x="1079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1088</xdr:rowOff>
    </xdr:from>
    <xdr:to>
      <xdr:col>10</xdr:col>
      <xdr:colOff>114300</xdr:colOff>
      <xdr:row>105</xdr:row>
      <xdr:rowOff>139881</xdr:rowOff>
    </xdr:to>
    <xdr:cxnSp macro="">
      <xdr:nvCxnSpPr>
        <xdr:cNvPr id="428" name="直線コネクタ 427"/>
        <xdr:cNvCxnSpPr/>
      </xdr:nvCxnSpPr>
      <xdr:spPr>
        <a:xfrm>
          <a:off x="1130300" y="18003338"/>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75672</xdr:rowOff>
    </xdr:from>
    <xdr:ext cx="405111" cy="259045"/>
    <xdr:sp macro="" textlink="">
      <xdr:nvSpPr>
        <xdr:cNvPr id="433" name="n_1mainValue【市民会館】&#10;有形固定資産減価償却率"/>
        <xdr:cNvSpPr txBox="1"/>
      </xdr:nvSpPr>
      <xdr:spPr>
        <a:xfrm>
          <a:off x="35820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43015</xdr:rowOff>
    </xdr:from>
    <xdr:ext cx="405111" cy="259045"/>
    <xdr:sp macro="" textlink="">
      <xdr:nvSpPr>
        <xdr:cNvPr id="434" name="n_2mainValue【市民会館】&#10;有形固定資産減価償却率"/>
        <xdr:cNvSpPr txBox="1"/>
      </xdr:nvSpPr>
      <xdr:spPr>
        <a:xfrm>
          <a:off x="2705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10358</xdr:rowOff>
    </xdr:from>
    <xdr:ext cx="405111" cy="259045"/>
    <xdr:sp macro="" textlink="">
      <xdr:nvSpPr>
        <xdr:cNvPr id="435" name="n_3mainValue【市民会館】&#10;有形固定資産減価償却率"/>
        <xdr:cNvSpPr txBox="1"/>
      </xdr:nvSpPr>
      <xdr:spPr>
        <a:xfrm>
          <a:off x="18167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43015</xdr:rowOff>
    </xdr:from>
    <xdr:ext cx="405111" cy="259045"/>
    <xdr:sp macro="" textlink="">
      <xdr:nvSpPr>
        <xdr:cNvPr id="436" name="n_4mainValue【市民会館】&#10;有形固定資産減価償却率"/>
        <xdr:cNvSpPr txBox="1"/>
      </xdr:nvSpPr>
      <xdr:spPr>
        <a:xfrm>
          <a:off x="9277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54792</xdr:rowOff>
    </xdr:from>
    <xdr:to>
      <xdr:col>55</xdr:col>
      <xdr:colOff>50800</xdr:colOff>
      <xdr:row>104</xdr:row>
      <xdr:rowOff>156392</xdr:rowOff>
    </xdr:to>
    <xdr:sp macro="" textlink="">
      <xdr:nvSpPr>
        <xdr:cNvPr id="478" name="楕円 477"/>
        <xdr:cNvSpPr/>
      </xdr:nvSpPr>
      <xdr:spPr>
        <a:xfrm>
          <a:off x="104267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77669</xdr:rowOff>
    </xdr:from>
    <xdr:ext cx="469744" cy="259045"/>
    <xdr:sp macro="" textlink="">
      <xdr:nvSpPr>
        <xdr:cNvPr id="479" name="【市民会館】&#10;一人当たり面積該当値テキスト"/>
        <xdr:cNvSpPr txBox="1"/>
      </xdr:nvSpPr>
      <xdr:spPr>
        <a:xfrm>
          <a:off x="10515600" y="1773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142966</xdr:rowOff>
    </xdr:from>
    <xdr:to>
      <xdr:col>50</xdr:col>
      <xdr:colOff>165100</xdr:colOff>
      <xdr:row>105</xdr:row>
      <xdr:rowOff>73116</xdr:rowOff>
    </xdr:to>
    <xdr:sp macro="" textlink="">
      <xdr:nvSpPr>
        <xdr:cNvPr id="480" name="楕円 479"/>
        <xdr:cNvSpPr/>
      </xdr:nvSpPr>
      <xdr:spPr>
        <a:xfrm>
          <a:off x="9588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105592</xdr:rowOff>
    </xdr:from>
    <xdr:to>
      <xdr:col>55</xdr:col>
      <xdr:colOff>0</xdr:colOff>
      <xdr:row>105</xdr:row>
      <xdr:rowOff>22316</xdr:rowOff>
    </xdr:to>
    <xdr:cxnSp macro="">
      <xdr:nvCxnSpPr>
        <xdr:cNvPr id="481" name="直線コネクタ 480"/>
        <xdr:cNvCxnSpPr/>
      </xdr:nvCxnSpPr>
      <xdr:spPr>
        <a:xfrm flipV="1">
          <a:off x="9639300" y="17936392"/>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142966</xdr:rowOff>
    </xdr:from>
    <xdr:to>
      <xdr:col>46</xdr:col>
      <xdr:colOff>38100</xdr:colOff>
      <xdr:row>105</xdr:row>
      <xdr:rowOff>73116</xdr:rowOff>
    </xdr:to>
    <xdr:sp macro="" textlink="">
      <xdr:nvSpPr>
        <xdr:cNvPr id="482" name="楕円 481"/>
        <xdr:cNvSpPr/>
      </xdr:nvSpPr>
      <xdr:spPr>
        <a:xfrm>
          <a:off x="8699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22316</xdr:rowOff>
    </xdr:from>
    <xdr:to>
      <xdr:col>50</xdr:col>
      <xdr:colOff>114300</xdr:colOff>
      <xdr:row>105</xdr:row>
      <xdr:rowOff>22316</xdr:rowOff>
    </xdr:to>
    <xdr:cxnSp macro="">
      <xdr:nvCxnSpPr>
        <xdr:cNvPr id="483" name="直線コネクタ 482"/>
        <xdr:cNvCxnSpPr/>
      </xdr:nvCxnSpPr>
      <xdr:spPr>
        <a:xfrm>
          <a:off x="8750300" y="1802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146231</xdr:rowOff>
    </xdr:from>
    <xdr:to>
      <xdr:col>41</xdr:col>
      <xdr:colOff>101600</xdr:colOff>
      <xdr:row>105</xdr:row>
      <xdr:rowOff>76381</xdr:rowOff>
    </xdr:to>
    <xdr:sp macro="" textlink="">
      <xdr:nvSpPr>
        <xdr:cNvPr id="484" name="楕円 483"/>
        <xdr:cNvSpPr/>
      </xdr:nvSpPr>
      <xdr:spPr>
        <a:xfrm>
          <a:off x="7810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22316</xdr:rowOff>
    </xdr:from>
    <xdr:to>
      <xdr:col>45</xdr:col>
      <xdr:colOff>177800</xdr:colOff>
      <xdr:row>105</xdr:row>
      <xdr:rowOff>25581</xdr:rowOff>
    </xdr:to>
    <xdr:cxnSp macro="">
      <xdr:nvCxnSpPr>
        <xdr:cNvPr id="485" name="直線コネクタ 484"/>
        <xdr:cNvCxnSpPr/>
      </xdr:nvCxnSpPr>
      <xdr:spPr>
        <a:xfrm flipV="1">
          <a:off x="7861300" y="180245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28666</xdr:rowOff>
    </xdr:from>
    <xdr:to>
      <xdr:col>36</xdr:col>
      <xdr:colOff>165100</xdr:colOff>
      <xdr:row>106</xdr:row>
      <xdr:rowOff>130266</xdr:rowOff>
    </xdr:to>
    <xdr:sp macro="" textlink="">
      <xdr:nvSpPr>
        <xdr:cNvPr id="486" name="楕円 485"/>
        <xdr:cNvSpPr/>
      </xdr:nvSpPr>
      <xdr:spPr>
        <a:xfrm>
          <a:off x="6921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25581</xdr:rowOff>
    </xdr:from>
    <xdr:to>
      <xdr:col>41</xdr:col>
      <xdr:colOff>50800</xdr:colOff>
      <xdr:row>106</xdr:row>
      <xdr:rowOff>79466</xdr:rowOff>
    </xdr:to>
    <xdr:cxnSp macro="">
      <xdr:nvCxnSpPr>
        <xdr:cNvPr id="487" name="直線コネクタ 486"/>
        <xdr:cNvCxnSpPr/>
      </xdr:nvCxnSpPr>
      <xdr:spPr>
        <a:xfrm flipV="1">
          <a:off x="6972300" y="18027831"/>
          <a:ext cx="889000" cy="2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89643</xdr:rowOff>
    </xdr:from>
    <xdr:ext cx="469744" cy="259045"/>
    <xdr:sp macro="" textlink="">
      <xdr:nvSpPr>
        <xdr:cNvPr id="492" name="n_1mainValue【市民会館】&#10;一人当たり面積"/>
        <xdr:cNvSpPr txBox="1"/>
      </xdr:nvSpPr>
      <xdr:spPr>
        <a:xfrm>
          <a:off x="9391727"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89643</xdr:rowOff>
    </xdr:from>
    <xdr:ext cx="469744" cy="259045"/>
    <xdr:sp macro="" textlink="">
      <xdr:nvSpPr>
        <xdr:cNvPr id="493" name="n_2mainValue【市民会館】&#10;一人当たり面積"/>
        <xdr:cNvSpPr txBox="1"/>
      </xdr:nvSpPr>
      <xdr:spPr>
        <a:xfrm>
          <a:off x="8515427"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92908</xdr:rowOff>
    </xdr:from>
    <xdr:ext cx="469744" cy="259045"/>
    <xdr:sp macro="" textlink="">
      <xdr:nvSpPr>
        <xdr:cNvPr id="494" name="n_3mainValue【市民会館】&#10;一人当たり面積"/>
        <xdr:cNvSpPr txBox="1"/>
      </xdr:nvSpPr>
      <xdr:spPr>
        <a:xfrm>
          <a:off x="7626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146793</xdr:rowOff>
    </xdr:from>
    <xdr:ext cx="469744" cy="259045"/>
    <xdr:sp macro="" textlink="">
      <xdr:nvSpPr>
        <xdr:cNvPr id="495" name="n_4mainValue【市民会館】&#10;一人当たり面積"/>
        <xdr:cNvSpPr txBox="1"/>
      </xdr:nvSpPr>
      <xdr:spPr>
        <a:xfrm>
          <a:off x="6737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108676</xdr:rowOff>
    </xdr:from>
    <xdr:to>
      <xdr:col>85</xdr:col>
      <xdr:colOff>177800</xdr:colOff>
      <xdr:row>37</xdr:row>
      <xdr:rowOff>38826</xdr:rowOff>
    </xdr:to>
    <xdr:sp macro="" textlink="">
      <xdr:nvSpPr>
        <xdr:cNvPr id="537" name="楕円 536"/>
        <xdr:cNvSpPr/>
      </xdr:nvSpPr>
      <xdr:spPr>
        <a:xfrm>
          <a:off x="162687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131553</xdr:rowOff>
    </xdr:from>
    <xdr:ext cx="405111" cy="259045"/>
    <xdr:sp macro="" textlink="">
      <xdr:nvSpPr>
        <xdr:cNvPr id="538" name="【一般廃棄物処理施設】&#10;有形固定資産減価償却率該当値テキスト"/>
        <xdr:cNvSpPr txBox="1"/>
      </xdr:nvSpPr>
      <xdr:spPr>
        <a:xfrm>
          <a:off x="16357600" y="613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64589</xdr:rowOff>
    </xdr:from>
    <xdr:to>
      <xdr:col>81</xdr:col>
      <xdr:colOff>101600</xdr:colOff>
      <xdr:row>36</xdr:row>
      <xdr:rowOff>166189</xdr:rowOff>
    </xdr:to>
    <xdr:sp macro="" textlink="">
      <xdr:nvSpPr>
        <xdr:cNvPr id="539" name="楕円 538"/>
        <xdr:cNvSpPr/>
      </xdr:nvSpPr>
      <xdr:spPr>
        <a:xfrm>
          <a:off x="15430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115389</xdr:rowOff>
    </xdr:from>
    <xdr:to>
      <xdr:col>85</xdr:col>
      <xdr:colOff>127000</xdr:colOff>
      <xdr:row>36</xdr:row>
      <xdr:rowOff>159476</xdr:rowOff>
    </xdr:to>
    <xdr:cxnSp macro="">
      <xdr:nvCxnSpPr>
        <xdr:cNvPr id="540" name="直線コネクタ 539"/>
        <xdr:cNvCxnSpPr/>
      </xdr:nvCxnSpPr>
      <xdr:spPr>
        <a:xfrm>
          <a:off x="15481300" y="628758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20501</xdr:rowOff>
    </xdr:from>
    <xdr:to>
      <xdr:col>76</xdr:col>
      <xdr:colOff>165100</xdr:colOff>
      <xdr:row>36</xdr:row>
      <xdr:rowOff>122101</xdr:rowOff>
    </xdr:to>
    <xdr:sp macro="" textlink="">
      <xdr:nvSpPr>
        <xdr:cNvPr id="541" name="楕円 540"/>
        <xdr:cNvSpPr/>
      </xdr:nvSpPr>
      <xdr:spPr>
        <a:xfrm>
          <a:off x="14541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71301</xdr:rowOff>
    </xdr:from>
    <xdr:to>
      <xdr:col>81</xdr:col>
      <xdr:colOff>50800</xdr:colOff>
      <xdr:row>36</xdr:row>
      <xdr:rowOff>115389</xdr:rowOff>
    </xdr:to>
    <xdr:cxnSp macro="">
      <xdr:nvCxnSpPr>
        <xdr:cNvPr id="542" name="直線コネクタ 541"/>
        <xdr:cNvCxnSpPr/>
      </xdr:nvCxnSpPr>
      <xdr:spPr>
        <a:xfrm>
          <a:off x="14592300" y="624350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147864</xdr:rowOff>
    </xdr:from>
    <xdr:to>
      <xdr:col>72</xdr:col>
      <xdr:colOff>38100</xdr:colOff>
      <xdr:row>36</xdr:row>
      <xdr:rowOff>78014</xdr:rowOff>
    </xdr:to>
    <xdr:sp macro="" textlink="">
      <xdr:nvSpPr>
        <xdr:cNvPr id="543" name="楕円 542"/>
        <xdr:cNvSpPr/>
      </xdr:nvSpPr>
      <xdr:spPr>
        <a:xfrm>
          <a:off x="13652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27214</xdr:rowOff>
    </xdr:from>
    <xdr:to>
      <xdr:col>76</xdr:col>
      <xdr:colOff>114300</xdr:colOff>
      <xdr:row>36</xdr:row>
      <xdr:rowOff>71301</xdr:rowOff>
    </xdr:to>
    <xdr:cxnSp macro="">
      <xdr:nvCxnSpPr>
        <xdr:cNvPr id="544" name="直線コネクタ 543"/>
        <xdr:cNvCxnSpPr/>
      </xdr:nvCxnSpPr>
      <xdr:spPr>
        <a:xfrm>
          <a:off x="13703300" y="619941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103777</xdr:rowOff>
    </xdr:from>
    <xdr:to>
      <xdr:col>67</xdr:col>
      <xdr:colOff>101600</xdr:colOff>
      <xdr:row>36</xdr:row>
      <xdr:rowOff>33927</xdr:rowOff>
    </xdr:to>
    <xdr:sp macro="" textlink="">
      <xdr:nvSpPr>
        <xdr:cNvPr id="545" name="楕円 544"/>
        <xdr:cNvSpPr/>
      </xdr:nvSpPr>
      <xdr:spPr>
        <a:xfrm>
          <a:off x="1276350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154577</xdr:rowOff>
    </xdr:from>
    <xdr:to>
      <xdr:col>71</xdr:col>
      <xdr:colOff>177800</xdr:colOff>
      <xdr:row>36</xdr:row>
      <xdr:rowOff>27214</xdr:rowOff>
    </xdr:to>
    <xdr:cxnSp macro="">
      <xdr:nvCxnSpPr>
        <xdr:cNvPr id="546" name="直線コネクタ 545"/>
        <xdr:cNvCxnSpPr/>
      </xdr:nvCxnSpPr>
      <xdr:spPr>
        <a:xfrm>
          <a:off x="12814300" y="615532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11266</xdr:rowOff>
    </xdr:from>
    <xdr:ext cx="405111" cy="259045"/>
    <xdr:sp macro="" textlink="">
      <xdr:nvSpPr>
        <xdr:cNvPr id="551" name="n_1mainValue【一般廃棄物処理施設】&#10;有形固定資産減価償却率"/>
        <xdr:cNvSpPr txBox="1"/>
      </xdr:nvSpPr>
      <xdr:spPr>
        <a:xfrm>
          <a:off x="152660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138628</xdr:rowOff>
    </xdr:from>
    <xdr:ext cx="405111" cy="259045"/>
    <xdr:sp macro="" textlink="">
      <xdr:nvSpPr>
        <xdr:cNvPr id="552" name="n_2mainValue【一般廃棄物処理施設】&#10;有形固定資産減価償却率"/>
        <xdr:cNvSpPr txBox="1"/>
      </xdr:nvSpPr>
      <xdr:spPr>
        <a:xfrm>
          <a:off x="14389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94541</xdr:rowOff>
    </xdr:from>
    <xdr:ext cx="405111" cy="259045"/>
    <xdr:sp macro="" textlink="">
      <xdr:nvSpPr>
        <xdr:cNvPr id="553" name="n_3mainValue【一般廃棄物処理施設】&#10;有形固定資産減価償却率"/>
        <xdr:cNvSpPr txBox="1"/>
      </xdr:nvSpPr>
      <xdr:spPr>
        <a:xfrm>
          <a:off x="13500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50454</xdr:rowOff>
    </xdr:from>
    <xdr:ext cx="405111" cy="259045"/>
    <xdr:sp macro="" textlink="">
      <xdr:nvSpPr>
        <xdr:cNvPr id="554" name="n_4mainValue【一般廃棄物処理施設】&#10;有形固定資産減価償却率"/>
        <xdr:cNvSpPr txBox="1"/>
      </xdr:nvSpPr>
      <xdr:spPr>
        <a:xfrm>
          <a:off x="12611744" y="587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3439</xdr:rowOff>
    </xdr:from>
    <xdr:to>
      <xdr:col>116</xdr:col>
      <xdr:colOff>114300</xdr:colOff>
      <xdr:row>41</xdr:row>
      <xdr:rowOff>105039</xdr:rowOff>
    </xdr:to>
    <xdr:sp macro="" textlink="">
      <xdr:nvSpPr>
        <xdr:cNvPr id="592" name="楕円 591"/>
        <xdr:cNvSpPr/>
      </xdr:nvSpPr>
      <xdr:spPr>
        <a:xfrm>
          <a:off x="22110700" y="70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89816</xdr:rowOff>
    </xdr:from>
    <xdr:ext cx="534377" cy="259045"/>
    <xdr:sp macro="" textlink="">
      <xdr:nvSpPr>
        <xdr:cNvPr id="593" name="【一般廃棄物処理施設】&#10;一人当たり有形固定資産（償却資産）額該当値テキスト"/>
        <xdr:cNvSpPr txBox="1"/>
      </xdr:nvSpPr>
      <xdr:spPr>
        <a:xfrm>
          <a:off x="22199600" y="694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3466</xdr:rowOff>
    </xdr:from>
    <xdr:to>
      <xdr:col>112</xdr:col>
      <xdr:colOff>38100</xdr:colOff>
      <xdr:row>41</xdr:row>
      <xdr:rowOff>105066</xdr:rowOff>
    </xdr:to>
    <xdr:sp macro="" textlink="">
      <xdr:nvSpPr>
        <xdr:cNvPr id="594" name="楕円 593"/>
        <xdr:cNvSpPr/>
      </xdr:nvSpPr>
      <xdr:spPr>
        <a:xfrm>
          <a:off x="21272500" y="703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54239</xdr:rowOff>
    </xdr:from>
    <xdr:to>
      <xdr:col>116</xdr:col>
      <xdr:colOff>63500</xdr:colOff>
      <xdr:row>41</xdr:row>
      <xdr:rowOff>54266</xdr:rowOff>
    </xdr:to>
    <xdr:cxnSp macro="">
      <xdr:nvCxnSpPr>
        <xdr:cNvPr id="595" name="直線コネクタ 594"/>
        <xdr:cNvCxnSpPr/>
      </xdr:nvCxnSpPr>
      <xdr:spPr>
        <a:xfrm flipV="1">
          <a:off x="21323300" y="7083689"/>
          <a:ext cx="8382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3511</xdr:rowOff>
    </xdr:from>
    <xdr:to>
      <xdr:col>107</xdr:col>
      <xdr:colOff>101600</xdr:colOff>
      <xdr:row>41</xdr:row>
      <xdr:rowOff>105111</xdr:rowOff>
    </xdr:to>
    <xdr:sp macro="" textlink="">
      <xdr:nvSpPr>
        <xdr:cNvPr id="596" name="楕円 595"/>
        <xdr:cNvSpPr/>
      </xdr:nvSpPr>
      <xdr:spPr>
        <a:xfrm>
          <a:off x="20383500" y="70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54266</xdr:rowOff>
    </xdr:from>
    <xdr:to>
      <xdr:col>111</xdr:col>
      <xdr:colOff>177800</xdr:colOff>
      <xdr:row>41</xdr:row>
      <xdr:rowOff>54311</xdr:rowOff>
    </xdr:to>
    <xdr:cxnSp macro="">
      <xdr:nvCxnSpPr>
        <xdr:cNvPr id="597" name="直線コネクタ 596"/>
        <xdr:cNvCxnSpPr/>
      </xdr:nvCxnSpPr>
      <xdr:spPr>
        <a:xfrm flipV="1">
          <a:off x="20434300" y="7083716"/>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3850</xdr:rowOff>
    </xdr:from>
    <xdr:to>
      <xdr:col>102</xdr:col>
      <xdr:colOff>165100</xdr:colOff>
      <xdr:row>41</xdr:row>
      <xdr:rowOff>105450</xdr:rowOff>
    </xdr:to>
    <xdr:sp macro="" textlink="">
      <xdr:nvSpPr>
        <xdr:cNvPr id="598" name="楕円 597"/>
        <xdr:cNvSpPr/>
      </xdr:nvSpPr>
      <xdr:spPr>
        <a:xfrm>
          <a:off x="19494500" y="70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54311</xdr:rowOff>
    </xdr:from>
    <xdr:to>
      <xdr:col>107</xdr:col>
      <xdr:colOff>50800</xdr:colOff>
      <xdr:row>41</xdr:row>
      <xdr:rowOff>54650</xdr:rowOff>
    </xdr:to>
    <xdr:cxnSp macro="">
      <xdr:nvCxnSpPr>
        <xdr:cNvPr id="599" name="直線コネクタ 598"/>
        <xdr:cNvCxnSpPr/>
      </xdr:nvCxnSpPr>
      <xdr:spPr>
        <a:xfrm flipV="1">
          <a:off x="19545300" y="7083761"/>
          <a:ext cx="8890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4149</xdr:rowOff>
    </xdr:from>
    <xdr:to>
      <xdr:col>98</xdr:col>
      <xdr:colOff>38100</xdr:colOff>
      <xdr:row>41</xdr:row>
      <xdr:rowOff>105749</xdr:rowOff>
    </xdr:to>
    <xdr:sp macro="" textlink="">
      <xdr:nvSpPr>
        <xdr:cNvPr id="600" name="楕円 599"/>
        <xdr:cNvSpPr/>
      </xdr:nvSpPr>
      <xdr:spPr>
        <a:xfrm>
          <a:off x="18605500" y="70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54650</xdr:rowOff>
    </xdr:from>
    <xdr:to>
      <xdr:col>102</xdr:col>
      <xdr:colOff>114300</xdr:colOff>
      <xdr:row>41</xdr:row>
      <xdr:rowOff>54949</xdr:rowOff>
    </xdr:to>
    <xdr:cxnSp macro="">
      <xdr:nvCxnSpPr>
        <xdr:cNvPr id="601" name="直線コネクタ 600"/>
        <xdr:cNvCxnSpPr/>
      </xdr:nvCxnSpPr>
      <xdr:spPr>
        <a:xfrm flipV="1">
          <a:off x="18656300" y="7084100"/>
          <a:ext cx="889000" cy="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96193</xdr:rowOff>
    </xdr:from>
    <xdr:ext cx="534377" cy="259045"/>
    <xdr:sp macro="" textlink="">
      <xdr:nvSpPr>
        <xdr:cNvPr id="606" name="n_1mainValue【一般廃棄物処理施設】&#10;一人当たり有形固定資産（償却資産）額"/>
        <xdr:cNvSpPr txBox="1"/>
      </xdr:nvSpPr>
      <xdr:spPr>
        <a:xfrm>
          <a:off x="21043411" y="71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96238</xdr:rowOff>
    </xdr:from>
    <xdr:ext cx="534377" cy="259045"/>
    <xdr:sp macro="" textlink="">
      <xdr:nvSpPr>
        <xdr:cNvPr id="607" name="n_2mainValue【一般廃棄物処理施設】&#10;一人当たり有形固定資産（償却資産）額"/>
        <xdr:cNvSpPr txBox="1"/>
      </xdr:nvSpPr>
      <xdr:spPr>
        <a:xfrm>
          <a:off x="20167111" y="712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96577</xdr:rowOff>
    </xdr:from>
    <xdr:ext cx="534377" cy="259045"/>
    <xdr:sp macro="" textlink="">
      <xdr:nvSpPr>
        <xdr:cNvPr id="608" name="n_3mainValue【一般廃棄物処理施設】&#10;一人当たり有形固定資産（償却資産）額"/>
        <xdr:cNvSpPr txBox="1"/>
      </xdr:nvSpPr>
      <xdr:spPr>
        <a:xfrm>
          <a:off x="19278111" y="712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96876</xdr:rowOff>
    </xdr:from>
    <xdr:ext cx="534377" cy="259045"/>
    <xdr:sp macro="" textlink="">
      <xdr:nvSpPr>
        <xdr:cNvPr id="609" name="n_4mainValue【一般廃棄物処理施設】&#10;一人当たり有形固定資産（償却資産）額"/>
        <xdr:cNvSpPr txBox="1"/>
      </xdr:nvSpPr>
      <xdr:spPr>
        <a:xfrm>
          <a:off x="18389111" y="712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40"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156573</xdr:rowOff>
    </xdr:from>
    <xdr:to>
      <xdr:col>85</xdr:col>
      <xdr:colOff>177800</xdr:colOff>
      <xdr:row>57</xdr:row>
      <xdr:rowOff>86723</xdr:rowOff>
    </xdr:to>
    <xdr:sp macro="" textlink="">
      <xdr:nvSpPr>
        <xdr:cNvPr id="651" name="楕円 650"/>
        <xdr:cNvSpPr/>
      </xdr:nvSpPr>
      <xdr:spPr>
        <a:xfrm>
          <a:off x="16268700" y="97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8000</xdr:rowOff>
    </xdr:from>
    <xdr:ext cx="405111" cy="259045"/>
    <xdr:sp macro="" textlink="">
      <xdr:nvSpPr>
        <xdr:cNvPr id="652" name="【保健センター・保健所】&#10;有形固定資産減価償却率該当値テキスト"/>
        <xdr:cNvSpPr txBox="1"/>
      </xdr:nvSpPr>
      <xdr:spPr>
        <a:xfrm>
          <a:off x="16357600" y="960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123916</xdr:rowOff>
    </xdr:from>
    <xdr:to>
      <xdr:col>81</xdr:col>
      <xdr:colOff>101600</xdr:colOff>
      <xdr:row>57</xdr:row>
      <xdr:rowOff>54066</xdr:rowOff>
    </xdr:to>
    <xdr:sp macro="" textlink="">
      <xdr:nvSpPr>
        <xdr:cNvPr id="653" name="楕円 652"/>
        <xdr:cNvSpPr/>
      </xdr:nvSpPr>
      <xdr:spPr>
        <a:xfrm>
          <a:off x="15430500" y="97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3266</xdr:rowOff>
    </xdr:from>
    <xdr:to>
      <xdr:col>85</xdr:col>
      <xdr:colOff>127000</xdr:colOff>
      <xdr:row>57</xdr:row>
      <xdr:rowOff>35923</xdr:rowOff>
    </xdr:to>
    <xdr:cxnSp macro="">
      <xdr:nvCxnSpPr>
        <xdr:cNvPr id="654" name="直線コネクタ 653"/>
        <xdr:cNvCxnSpPr/>
      </xdr:nvCxnSpPr>
      <xdr:spPr>
        <a:xfrm>
          <a:off x="15481300" y="97759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94524</xdr:rowOff>
    </xdr:from>
    <xdr:to>
      <xdr:col>76</xdr:col>
      <xdr:colOff>165100</xdr:colOff>
      <xdr:row>57</xdr:row>
      <xdr:rowOff>24674</xdr:rowOff>
    </xdr:to>
    <xdr:sp macro="" textlink="">
      <xdr:nvSpPr>
        <xdr:cNvPr id="655" name="楕円 654"/>
        <xdr:cNvSpPr/>
      </xdr:nvSpPr>
      <xdr:spPr>
        <a:xfrm>
          <a:off x="14541500" y="96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145324</xdr:rowOff>
    </xdr:from>
    <xdr:to>
      <xdr:col>81</xdr:col>
      <xdr:colOff>50800</xdr:colOff>
      <xdr:row>57</xdr:row>
      <xdr:rowOff>3266</xdr:rowOff>
    </xdr:to>
    <xdr:cxnSp macro="">
      <xdr:nvCxnSpPr>
        <xdr:cNvPr id="656" name="直線コネクタ 655"/>
        <xdr:cNvCxnSpPr/>
      </xdr:nvCxnSpPr>
      <xdr:spPr>
        <a:xfrm>
          <a:off x="14592300" y="97465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61867</xdr:rowOff>
    </xdr:from>
    <xdr:to>
      <xdr:col>72</xdr:col>
      <xdr:colOff>38100</xdr:colOff>
      <xdr:row>56</xdr:row>
      <xdr:rowOff>163467</xdr:rowOff>
    </xdr:to>
    <xdr:sp macro="" textlink="">
      <xdr:nvSpPr>
        <xdr:cNvPr id="657" name="楕円 656"/>
        <xdr:cNvSpPr/>
      </xdr:nvSpPr>
      <xdr:spPr>
        <a:xfrm>
          <a:off x="13652500" y="966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112667</xdr:rowOff>
    </xdr:from>
    <xdr:to>
      <xdr:col>76</xdr:col>
      <xdr:colOff>114300</xdr:colOff>
      <xdr:row>56</xdr:row>
      <xdr:rowOff>145324</xdr:rowOff>
    </xdr:to>
    <xdr:cxnSp macro="">
      <xdr:nvCxnSpPr>
        <xdr:cNvPr id="658" name="直線コネクタ 657"/>
        <xdr:cNvCxnSpPr/>
      </xdr:nvCxnSpPr>
      <xdr:spPr>
        <a:xfrm>
          <a:off x="13703300" y="97138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32476</xdr:rowOff>
    </xdr:from>
    <xdr:to>
      <xdr:col>67</xdr:col>
      <xdr:colOff>101600</xdr:colOff>
      <xdr:row>62</xdr:row>
      <xdr:rowOff>134076</xdr:rowOff>
    </xdr:to>
    <xdr:sp macro="" textlink="">
      <xdr:nvSpPr>
        <xdr:cNvPr id="659" name="楕円 658"/>
        <xdr:cNvSpPr/>
      </xdr:nvSpPr>
      <xdr:spPr>
        <a:xfrm>
          <a:off x="12763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112667</xdr:rowOff>
    </xdr:from>
    <xdr:to>
      <xdr:col>71</xdr:col>
      <xdr:colOff>177800</xdr:colOff>
      <xdr:row>62</xdr:row>
      <xdr:rowOff>83276</xdr:rowOff>
    </xdr:to>
    <xdr:cxnSp macro="">
      <xdr:nvCxnSpPr>
        <xdr:cNvPr id="660" name="直線コネクタ 659"/>
        <xdr:cNvCxnSpPr/>
      </xdr:nvCxnSpPr>
      <xdr:spPr>
        <a:xfrm flipV="1">
          <a:off x="12814300" y="9713867"/>
          <a:ext cx="889000" cy="99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61" name="n_1aveValue【保健センター・保健所】&#10;有形固定資産減価償却率"/>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62" name="n_2aveValue【保健センター・保健所】&#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63"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70593</xdr:rowOff>
    </xdr:from>
    <xdr:ext cx="405111" cy="259045"/>
    <xdr:sp macro="" textlink="">
      <xdr:nvSpPr>
        <xdr:cNvPr id="665" name="n_1mainValue【保健センター・保健所】&#10;有形固定資産減価償却率"/>
        <xdr:cNvSpPr txBox="1"/>
      </xdr:nvSpPr>
      <xdr:spPr>
        <a:xfrm>
          <a:off x="15266044" y="950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41201</xdr:rowOff>
    </xdr:from>
    <xdr:ext cx="405111" cy="259045"/>
    <xdr:sp macro="" textlink="">
      <xdr:nvSpPr>
        <xdr:cNvPr id="666" name="n_2mainValue【保健センター・保健所】&#10;有形固定資産減価償却率"/>
        <xdr:cNvSpPr txBox="1"/>
      </xdr:nvSpPr>
      <xdr:spPr>
        <a:xfrm>
          <a:off x="14389744" y="947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8544</xdr:rowOff>
    </xdr:from>
    <xdr:ext cx="405111" cy="259045"/>
    <xdr:sp macro="" textlink="">
      <xdr:nvSpPr>
        <xdr:cNvPr id="667" name="n_3mainValue【保健センター・保健所】&#10;有形固定資産減価償却率"/>
        <xdr:cNvSpPr txBox="1"/>
      </xdr:nvSpPr>
      <xdr:spPr>
        <a:xfrm>
          <a:off x="13500744" y="943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125203</xdr:rowOff>
    </xdr:from>
    <xdr:ext cx="405111" cy="259045"/>
    <xdr:sp macro="" textlink="">
      <xdr:nvSpPr>
        <xdr:cNvPr id="668" name="n_4mainValue【保健センター・保健所】&#10;有形固定資産減価償却率"/>
        <xdr:cNvSpPr txBox="1"/>
      </xdr:nvSpPr>
      <xdr:spPr>
        <a:xfrm>
          <a:off x="126117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89807</xdr:rowOff>
    </xdr:from>
    <xdr:to>
      <xdr:col>116</xdr:col>
      <xdr:colOff>62864</xdr:colOff>
      <xdr:row>64</xdr:row>
      <xdr:rowOff>108857</xdr:rowOff>
    </xdr:to>
    <xdr:cxnSp macro="">
      <xdr:nvCxnSpPr>
        <xdr:cNvPr id="694" name="直線コネクタ 693"/>
        <xdr:cNvCxnSpPr/>
      </xdr:nvCxnSpPr>
      <xdr:spPr>
        <a:xfrm flipV="1">
          <a:off x="22160864" y="9862457"/>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5"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6" name="直線コネクタ 695"/>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36484</xdr:rowOff>
    </xdr:from>
    <xdr:ext cx="469744" cy="259045"/>
    <xdr:sp macro="" textlink="">
      <xdr:nvSpPr>
        <xdr:cNvPr id="697" name="【保健センター・保健所】&#10;一人当たり面積最大値テキスト"/>
        <xdr:cNvSpPr txBox="1"/>
      </xdr:nvSpPr>
      <xdr:spPr>
        <a:xfrm>
          <a:off x="22199600" y="96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89807</xdr:rowOff>
    </xdr:from>
    <xdr:to>
      <xdr:col>116</xdr:col>
      <xdr:colOff>152400</xdr:colOff>
      <xdr:row>57</xdr:row>
      <xdr:rowOff>89807</xdr:rowOff>
    </xdr:to>
    <xdr:cxnSp macro="">
      <xdr:nvCxnSpPr>
        <xdr:cNvPr id="698" name="直線コネクタ 697"/>
        <xdr:cNvCxnSpPr/>
      </xdr:nvCxnSpPr>
      <xdr:spPr>
        <a:xfrm>
          <a:off x="22072600" y="98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99"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0" name="フローチャート: 判断 69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701" name="フローチャート: 判断 700"/>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126093</xdr:rowOff>
    </xdr:from>
    <xdr:to>
      <xdr:col>107</xdr:col>
      <xdr:colOff>101600</xdr:colOff>
      <xdr:row>62</xdr:row>
      <xdr:rowOff>56243</xdr:rowOff>
    </xdr:to>
    <xdr:sp macro="" textlink="">
      <xdr:nvSpPr>
        <xdr:cNvPr id="702" name="フローチャート: 判断 701"/>
        <xdr:cNvSpPr/>
      </xdr:nvSpPr>
      <xdr:spPr>
        <a:xfrm>
          <a:off x="20383500" y="1058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703" name="フローチャート: 判断 702"/>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158750</xdr:rowOff>
    </xdr:from>
    <xdr:to>
      <xdr:col>98</xdr:col>
      <xdr:colOff>38100</xdr:colOff>
      <xdr:row>62</xdr:row>
      <xdr:rowOff>88900</xdr:rowOff>
    </xdr:to>
    <xdr:sp macro="" textlink="">
      <xdr:nvSpPr>
        <xdr:cNvPr id="704" name="フローチャート: 判断 703"/>
        <xdr:cNvSpPr/>
      </xdr:nvSpPr>
      <xdr:spPr>
        <a:xfrm>
          <a:off x="18605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142422</xdr:rowOff>
    </xdr:from>
    <xdr:to>
      <xdr:col>116</xdr:col>
      <xdr:colOff>114300</xdr:colOff>
      <xdr:row>60</xdr:row>
      <xdr:rowOff>72572</xdr:rowOff>
    </xdr:to>
    <xdr:sp macro="" textlink="">
      <xdr:nvSpPr>
        <xdr:cNvPr id="710" name="楕円 709"/>
        <xdr:cNvSpPr/>
      </xdr:nvSpPr>
      <xdr:spPr>
        <a:xfrm>
          <a:off x="22110700" y="102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165299</xdr:rowOff>
    </xdr:from>
    <xdr:ext cx="469744" cy="259045"/>
    <xdr:sp macro="" textlink="">
      <xdr:nvSpPr>
        <xdr:cNvPr id="711" name="【保健センター・保健所】&#10;一人当たり面積該当値テキスト"/>
        <xdr:cNvSpPr txBox="1"/>
      </xdr:nvSpPr>
      <xdr:spPr>
        <a:xfrm>
          <a:off x="22199600"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142422</xdr:rowOff>
    </xdr:from>
    <xdr:to>
      <xdr:col>112</xdr:col>
      <xdr:colOff>38100</xdr:colOff>
      <xdr:row>60</xdr:row>
      <xdr:rowOff>72572</xdr:rowOff>
    </xdr:to>
    <xdr:sp macro="" textlink="">
      <xdr:nvSpPr>
        <xdr:cNvPr id="712" name="楕円 711"/>
        <xdr:cNvSpPr/>
      </xdr:nvSpPr>
      <xdr:spPr>
        <a:xfrm>
          <a:off x="21272500" y="102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21772</xdr:rowOff>
    </xdr:from>
    <xdr:to>
      <xdr:col>116</xdr:col>
      <xdr:colOff>63500</xdr:colOff>
      <xdr:row>60</xdr:row>
      <xdr:rowOff>21772</xdr:rowOff>
    </xdr:to>
    <xdr:cxnSp macro="">
      <xdr:nvCxnSpPr>
        <xdr:cNvPr id="713" name="直線コネクタ 712"/>
        <xdr:cNvCxnSpPr/>
      </xdr:nvCxnSpPr>
      <xdr:spPr>
        <a:xfrm>
          <a:off x="21323300" y="10308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14515</xdr:rowOff>
    </xdr:from>
    <xdr:to>
      <xdr:col>107</xdr:col>
      <xdr:colOff>101600</xdr:colOff>
      <xdr:row>56</xdr:row>
      <xdr:rowOff>116115</xdr:rowOff>
    </xdr:to>
    <xdr:sp macro="" textlink="">
      <xdr:nvSpPr>
        <xdr:cNvPr id="714" name="楕円 713"/>
        <xdr:cNvSpPr/>
      </xdr:nvSpPr>
      <xdr:spPr>
        <a:xfrm>
          <a:off x="20383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65315</xdr:rowOff>
    </xdr:from>
    <xdr:to>
      <xdr:col>111</xdr:col>
      <xdr:colOff>177800</xdr:colOff>
      <xdr:row>60</xdr:row>
      <xdr:rowOff>21772</xdr:rowOff>
    </xdr:to>
    <xdr:cxnSp macro="">
      <xdr:nvCxnSpPr>
        <xdr:cNvPr id="715" name="直線コネクタ 714"/>
        <xdr:cNvCxnSpPr/>
      </xdr:nvCxnSpPr>
      <xdr:spPr>
        <a:xfrm>
          <a:off x="20434300" y="9666515"/>
          <a:ext cx="889000" cy="64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166915</xdr:rowOff>
    </xdr:from>
    <xdr:to>
      <xdr:col>102</xdr:col>
      <xdr:colOff>165100</xdr:colOff>
      <xdr:row>57</xdr:row>
      <xdr:rowOff>97065</xdr:rowOff>
    </xdr:to>
    <xdr:sp macro="" textlink="">
      <xdr:nvSpPr>
        <xdr:cNvPr id="716" name="楕円 715"/>
        <xdr:cNvSpPr/>
      </xdr:nvSpPr>
      <xdr:spPr>
        <a:xfrm>
          <a:off x="19494500" y="97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65315</xdr:rowOff>
    </xdr:from>
    <xdr:to>
      <xdr:col>107</xdr:col>
      <xdr:colOff>50800</xdr:colOff>
      <xdr:row>57</xdr:row>
      <xdr:rowOff>46265</xdr:rowOff>
    </xdr:to>
    <xdr:cxnSp macro="">
      <xdr:nvCxnSpPr>
        <xdr:cNvPr id="717" name="直線コネクタ 716"/>
        <xdr:cNvCxnSpPr/>
      </xdr:nvCxnSpPr>
      <xdr:spPr>
        <a:xfrm flipV="1">
          <a:off x="19545300" y="96665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128815</xdr:rowOff>
    </xdr:from>
    <xdr:to>
      <xdr:col>98</xdr:col>
      <xdr:colOff>38100</xdr:colOff>
      <xdr:row>63</xdr:row>
      <xdr:rowOff>58965</xdr:rowOff>
    </xdr:to>
    <xdr:sp macro="" textlink="">
      <xdr:nvSpPr>
        <xdr:cNvPr id="718" name="楕円 717"/>
        <xdr:cNvSpPr/>
      </xdr:nvSpPr>
      <xdr:spPr>
        <a:xfrm>
          <a:off x="18605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46265</xdr:rowOff>
    </xdr:from>
    <xdr:to>
      <xdr:col>102</xdr:col>
      <xdr:colOff>114300</xdr:colOff>
      <xdr:row>63</xdr:row>
      <xdr:rowOff>8165</xdr:rowOff>
    </xdr:to>
    <xdr:cxnSp macro="">
      <xdr:nvCxnSpPr>
        <xdr:cNvPr id="719" name="直線コネクタ 718"/>
        <xdr:cNvCxnSpPr/>
      </xdr:nvCxnSpPr>
      <xdr:spPr>
        <a:xfrm flipV="1">
          <a:off x="18656300" y="9818915"/>
          <a:ext cx="8890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20" name="n_1aveValue【保健センター・保健所】&#10;一人当たり面積"/>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47370</xdr:rowOff>
    </xdr:from>
    <xdr:ext cx="469744" cy="259045"/>
    <xdr:sp macro="" textlink="">
      <xdr:nvSpPr>
        <xdr:cNvPr id="721" name="n_2aveValue【保健センター・保健所】&#10;一人当たり面積"/>
        <xdr:cNvSpPr txBox="1"/>
      </xdr:nvSpPr>
      <xdr:spPr>
        <a:xfrm>
          <a:off x="20199427" y="1067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69142</xdr:rowOff>
    </xdr:from>
    <xdr:ext cx="469744" cy="259045"/>
    <xdr:sp macro="" textlink="">
      <xdr:nvSpPr>
        <xdr:cNvPr id="722" name="n_3aveValue【保健センター・保健所】&#10;一人当たり面積"/>
        <xdr:cNvSpPr txBox="1"/>
      </xdr:nvSpPr>
      <xdr:spPr>
        <a:xfrm>
          <a:off x="19310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105427</xdr:rowOff>
    </xdr:from>
    <xdr:ext cx="469744" cy="259045"/>
    <xdr:sp macro="" textlink="">
      <xdr:nvSpPr>
        <xdr:cNvPr id="723" name="n_4aveValue【保健センター・保健所】&#10;一人当たり面積"/>
        <xdr:cNvSpPr txBox="1"/>
      </xdr:nvSpPr>
      <xdr:spPr>
        <a:xfrm>
          <a:off x="18421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89099</xdr:rowOff>
    </xdr:from>
    <xdr:ext cx="469744" cy="259045"/>
    <xdr:sp macro="" textlink="">
      <xdr:nvSpPr>
        <xdr:cNvPr id="724" name="n_1mainValue【保健センター・保健所】&#10;一人当たり面積"/>
        <xdr:cNvSpPr txBox="1"/>
      </xdr:nvSpPr>
      <xdr:spPr>
        <a:xfrm>
          <a:off x="21075727" y="100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132642</xdr:rowOff>
    </xdr:from>
    <xdr:ext cx="469744" cy="259045"/>
    <xdr:sp macro="" textlink="">
      <xdr:nvSpPr>
        <xdr:cNvPr id="725" name="n_2mainValue【保健センター・保健所】&#10;一人当たり面積"/>
        <xdr:cNvSpPr txBox="1"/>
      </xdr:nvSpPr>
      <xdr:spPr>
        <a:xfrm>
          <a:off x="20199427" y="939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113592</xdr:rowOff>
    </xdr:from>
    <xdr:ext cx="469744" cy="259045"/>
    <xdr:sp macro="" textlink="">
      <xdr:nvSpPr>
        <xdr:cNvPr id="726" name="n_3mainValue【保健センター・保健所】&#10;一人当たり面積"/>
        <xdr:cNvSpPr txBox="1"/>
      </xdr:nvSpPr>
      <xdr:spPr>
        <a:xfrm>
          <a:off x="19310427" y="954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50092</xdr:rowOff>
    </xdr:from>
    <xdr:ext cx="469744" cy="259045"/>
    <xdr:sp macro="" textlink="">
      <xdr:nvSpPr>
        <xdr:cNvPr id="727" name="n_4mainValue【保健センター・保健所】&#10;一人当たり面積"/>
        <xdr:cNvSpPr txBox="1"/>
      </xdr:nvSpPr>
      <xdr:spPr>
        <a:xfrm>
          <a:off x="18421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3" name="直線コネクタ 752"/>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4"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5" name="直線コネクタ 754"/>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6"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7" name="直線コネクタ 75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8" name="【消防施設】&#10;有形固定資産減価償却率平均値テキスト"/>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9" name="フローチャート: 判断 758"/>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60" name="フローチャート: 判断 759"/>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61" name="フローチャート: 判断 760"/>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2" name="フローチャート: 判断 761"/>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3" name="フローチャート: 判断 762"/>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54248</xdr:rowOff>
    </xdr:from>
    <xdr:to>
      <xdr:col>85</xdr:col>
      <xdr:colOff>177800</xdr:colOff>
      <xdr:row>82</xdr:row>
      <xdr:rowOff>155848</xdr:rowOff>
    </xdr:to>
    <xdr:sp macro="" textlink="">
      <xdr:nvSpPr>
        <xdr:cNvPr id="769" name="楕円 768"/>
        <xdr:cNvSpPr/>
      </xdr:nvSpPr>
      <xdr:spPr>
        <a:xfrm>
          <a:off x="162687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77125</xdr:rowOff>
    </xdr:from>
    <xdr:ext cx="405111" cy="259045"/>
    <xdr:sp macro="" textlink="">
      <xdr:nvSpPr>
        <xdr:cNvPr id="770" name="【消防施設】&#10;有形固定資産減価償却率該当値テキスト"/>
        <xdr:cNvSpPr txBox="1"/>
      </xdr:nvSpPr>
      <xdr:spPr>
        <a:xfrm>
          <a:off x="16357600" y="13964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28121</xdr:rowOff>
    </xdr:from>
    <xdr:to>
      <xdr:col>81</xdr:col>
      <xdr:colOff>101600</xdr:colOff>
      <xdr:row>82</xdr:row>
      <xdr:rowOff>129721</xdr:rowOff>
    </xdr:to>
    <xdr:sp macro="" textlink="">
      <xdr:nvSpPr>
        <xdr:cNvPr id="771" name="楕円 770"/>
        <xdr:cNvSpPr/>
      </xdr:nvSpPr>
      <xdr:spPr>
        <a:xfrm>
          <a:off x="15430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78921</xdr:rowOff>
    </xdr:from>
    <xdr:to>
      <xdr:col>85</xdr:col>
      <xdr:colOff>127000</xdr:colOff>
      <xdr:row>82</xdr:row>
      <xdr:rowOff>105048</xdr:rowOff>
    </xdr:to>
    <xdr:cxnSp macro="">
      <xdr:nvCxnSpPr>
        <xdr:cNvPr id="772" name="直線コネクタ 771"/>
        <xdr:cNvCxnSpPr/>
      </xdr:nvCxnSpPr>
      <xdr:spPr>
        <a:xfrm>
          <a:off x="15481300" y="14137821"/>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162016</xdr:rowOff>
    </xdr:from>
    <xdr:to>
      <xdr:col>76</xdr:col>
      <xdr:colOff>165100</xdr:colOff>
      <xdr:row>82</xdr:row>
      <xdr:rowOff>92166</xdr:rowOff>
    </xdr:to>
    <xdr:sp macro="" textlink="">
      <xdr:nvSpPr>
        <xdr:cNvPr id="773" name="楕円 772"/>
        <xdr:cNvSpPr/>
      </xdr:nvSpPr>
      <xdr:spPr>
        <a:xfrm>
          <a:off x="14541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41366</xdr:rowOff>
    </xdr:from>
    <xdr:to>
      <xdr:col>81</xdr:col>
      <xdr:colOff>50800</xdr:colOff>
      <xdr:row>82</xdr:row>
      <xdr:rowOff>78921</xdr:rowOff>
    </xdr:to>
    <xdr:cxnSp macro="">
      <xdr:nvCxnSpPr>
        <xdr:cNvPr id="774" name="直線コネクタ 773"/>
        <xdr:cNvCxnSpPr/>
      </xdr:nvCxnSpPr>
      <xdr:spPr>
        <a:xfrm>
          <a:off x="14592300" y="1410026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5262</xdr:rowOff>
    </xdr:from>
    <xdr:to>
      <xdr:col>72</xdr:col>
      <xdr:colOff>38100</xdr:colOff>
      <xdr:row>82</xdr:row>
      <xdr:rowOff>106862</xdr:rowOff>
    </xdr:to>
    <xdr:sp macro="" textlink="">
      <xdr:nvSpPr>
        <xdr:cNvPr id="775" name="楕円 774"/>
        <xdr:cNvSpPr/>
      </xdr:nvSpPr>
      <xdr:spPr>
        <a:xfrm>
          <a:off x="13652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41366</xdr:rowOff>
    </xdr:from>
    <xdr:to>
      <xdr:col>76</xdr:col>
      <xdr:colOff>114300</xdr:colOff>
      <xdr:row>82</xdr:row>
      <xdr:rowOff>56062</xdr:rowOff>
    </xdr:to>
    <xdr:cxnSp macro="">
      <xdr:nvCxnSpPr>
        <xdr:cNvPr id="776" name="直線コネクタ 775"/>
        <xdr:cNvCxnSpPr/>
      </xdr:nvCxnSpPr>
      <xdr:spPr>
        <a:xfrm flipV="1">
          <a:off x="13703300" y="1410026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170180</xdr:rowOff>
    </xdr:from>
    <xdr:to>
      <xdr:col>67</xdr:col>
      <xdr:colOff>101600</xdr:colOff>
      <xdr:row>82</xdr:row>
      <xdr:rowOff>100330</xdr:rowOff>
    </xdr:to>
    <xdr:sp macro="" textlink="">
      <xdr:nvSpPr>
        <xdr:cNvPr id="777" name="楕円 776"/>
        <xdr:cNvSpPr/>
      </xdr:nvSpPr>
      <xdr:spPr>
        <a:xfrm>
          <a:off x="12763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49530</xdr:rowOff>
    </xdr:from>
    <xdr:to>
      <xdr:col>71</xdr:col>
      <xdr:colOff>177800</xdr:colOff>
      <xdr:row>82</xdr:row>
      <xdr:rowOff>56062</xdr:rowOff>
    </xdr:to>
    <xdr:cxnSp macro="">
      <xdr:nvCxnSpPr>
        <xdr:cNvPr id="778" name="直線コネクタ 777"/>
        <xdr:cNvCxnSpPr/>
      </xdr:nvCxnSpPr>
      <xdr:spPr>
        <a:xfrm>
          <a:off x="12814300" y="1410843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9" name="n_1ave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80"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81"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2" name="n_4aveValue【消防施設】&#10;有形固定資産減価償却率"/>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146248</xdr:rowOff>
    </xdr:from>
    <xdr:ext cx="405111" cy="259045"/>
    <xdr:sp macro="" textlink="">
      <xdr:nvSpPr>
        <xdr:cNvPr id="783" name="n_1mainValue【消防施設】&#10;有形固定資産減価償却率"/>
        <xdr:cNvSpPr txBox="1"/>
      </xdr:nvSpPr>
      <xdr:spPr>
        <a:xfrm>
          <a:off x="152660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108693</xdr:rowOff>
    </xdr:from>
    <xdr:ext cx="405111" cy="259045"/>
    <xdr:sp macro="" textlink="">
      <xdr:nvSpPr>
        <xdr:cNvPr id="784" name="n_2mainValue【消防施設】&#10;有形固定資産減価償却率"/>
        <xdr:cNvSpPr txBox="1"/>
      </xdr:nvSpPr>
      <xdr:spPr>
        <a:xfrm>
          <a:off x="14389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123389</xdr:rowOff>
    </xdr:from>
    <xdr:ext cx="405111" cy="259045"/>
    <xdr:sp macro="" textlink="">
      <xdr:nvSpPr>
        <xdr:cNvPr id="785" name="n_3mainValue【消防施設】&#10;有形固定資産減価償却率"/>
        <xdr:cNvSpPr txBox="1"/>
      </xdr:nvSpPr>
      <xdr:spPr>
        <a:xfrm>
          <a:off x="13500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86" name="n_4main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8" name="直線コネクタ 807"/>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9"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0" name="直線コネクタ 809"/>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11"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2" name="直線コネクタ 811"/>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3"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4" name="フローチャート: 判断 813"/>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5" name="フローチャート: 判断 814"/>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6" name="フローチャート: 判断 81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7" name="フローチャート: 判断 816"/>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8" name="フローチャート: 判断 817"/>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69596</xdr:rowOff>
    </xdr:from>
    <xdr:to>
      <xdr:col>116</xdr:col>
      <xdr:colOff>114300</xdr:colOff>
      <xdr:row>84</xdr:row>
      <xdr:rowOff>171196</xdr:rowOff>
    </xdr:to>
    <xdr:sp macro="" textlink="">
      <xdr:nvSpPr>
        <xdr:cNvPr id="824" name="楕円 823"/>
        <xdr:cNvSpPr/>
      </xdr:nvSpPr>
      <xdr:spPr>
        <a:xfrm>
          <a:off x="22110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48023</xdr:rowOff>
    </xdr:from>
    <xdr:ext cx="469744" cy="259045"/>
    <xdr:sp macro="" textlink="">
      <xdr:nvSpPr>
        <xdr:cNvPr id="825" name="【消防施設】&#10;一人当たり面積該当値テキスト"/>
        <xdr:cNvSpPr txBox="1"/>
      </xdr:nvSpPr>
      <xdr:spPr>
        <a:xfrm>
          <a:off x="22199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69596</xdr:rowOff>
    </xdr:from>
    <xdr:to>
      <xdr:col>112</xdr:col>
      <xdr:colOff>38100</xdr:colOff>
      <xdr:row>84</xdr:row>
      <xdr:rowOff>171196</xdr:rowOff>
    </xdr:to>
    <xdr:sp macro="" textlink="">
      <xdr:nvSpPr>
        <xdr:cNvPr id="826" name="楕円 825"/>
        <xdr:cNvSpPr/>
      </xdr:nvSpPr>
      <xdr:spPr>
        <a:xfrm>
          <a:off x="21272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120396</xdr:rowOff>
    </xdr:from>
    <xdr:to>
      <xdr:col>116</xdr:col>
      <xdr:colOff>63500</xdr:colOff>
      <xdr:row>84</xdr:row>
      <xdr:rowOff>120396</xdr:rowOff>
    </xdr:to>
    <xdr:cxnSp macro="">
      <xdr:nvCxnSpPr>
        <xdr:cNvPr id="827" name="直線コネクタ 826"/>
        <xdr:cNvCxnSpPr/>
      </xdr:nvCxnSpPr>
      <xdr:spPr>
        <a:xfrm>
          <a:off x="21323300" y="14522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69596</xdr:rowOff>
    </xdr:from>
    <xdr:to>
      <xdr:col>107</xdr:col>
      <xdr:colOff>101600</xdr:colOff>
      <xdr:row>84</xdr:row>
      <xdr:rowOff>171196</xdr:rowOff>
    </xdr:to>
    <xdr:sp macro="" textlink="">
      <xdr:nvSpPr>
        <xdr:cNvPr id="828" name="楕円 827"/>
        <xdr:cNvSpPr/>
      </xdr:nvSpPr>
      <xdr:spPr>
        <a:xfrm>
          <a:off x="20383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120396</xdr:rowOff>
    </xdr:from>
    <xdr:to>
      <xdr:col>111</xdr:col>
      <xdr:colOff>177800</xdr:colOff>
      <xdr:row>84</xdr:row>
      <xdr:rowOff>120396</xdr:rowOff>
    </xdr:to>
    <xdr:cxnSp macro="">
      <xdr:nvCxnSpPr>
        <xdr:cNvPr id="829" name="直線コネクタ 828"/>
        <xdr:cNvCxnSpPr/>
      </xdr:nvCxnSpPr>
      <xdr:spPr>
        <a:xfrm>
          <a:off x="20434300" y="1452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74168</xdr:rowOff>
    </xdr:from>
    <xdr:to>
      <xdr:col>102</xdr:col>
      <xdr:colOff>165100</xdr:colOff>
      <xdr:row>85</xdr:row>
      <xdr:rowOff>4318</xdr:rowOff>
    </xdr:to>
    <xdr:sp macro="" textlink="">
      <xdr:nvSpPr>
        <xdr:cNvPr id="830" name="楕円 829"/>
        <xdr:cNvSpPr/>
      </xdr:nvSpPr>
      <xdr:spPr>
        <a:xfrm>
          <a:off x="19494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120396</xdr:rowOff>
    </xdr:from>
    <xdr:to>
      <xdr:col>107</xdr:col>
      <xdr:colOff>50800</xdr:colOff>
      <xdr:row>84</xdr:row>
      <xdr:rowOff>124968</xdr:rowOff>
    </xdr:to>
    <xdr:cxnSp macro="">
      <xdr:nvCxnSpPr>
        <xdr:cNvPr id="831" name="直線コネクタ 830"/>
        <xdr:cNvCxnSpPr/>
      </xdr:nvCxnSpPr>
      <xdr:spPr>
        <a:xfrm flipV="1">
          <a:off x="19545300" y="1452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74168</xdr:rowOff>
    </xdr:from>
    <xdr:to>
      <xdr:col>98</xdr:col>
      <xdr:colOff>38100</xdr:colOff>
      <xdr:row>85</xdr:row>
      <xdr:rowOff>4318</xdr:rowOff>
    </xdr:to>
    <xdr:sp macro="" textlink="">
      <xdr:nvSpPr>
        <xdr:cNvPr id="832" name="楕円 831"/>
        <xdr:cNvSpPr/>
      </xdr:nvSpPr>
      <xdr:spPr>
        <a:xfrm>
          <a:off x="18605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124968</xdr:rowOff>
    </xdr:from>
    <xdr:to>
      <xdr:col>102</xdr:col>
      <xdr:colOff>114300</xdr:colOff>
      <xdr:row>84</xdr:row>
      <xdr:rowOff>124968</xdr:rowOff>
    </xdr:to>
    <xdr:cxnSp macro="">
      <xdr:nvCxnSpPr>
        <xdr:cNvPr id="833" name="直線コネクタ 832"/>
        <xdr:cNvCxnSpPr/>
      </xdr:nvCxnSpPr>
      <xdr:spPr>
        <a:xfrm>
          <a:off x="18656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4"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5"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6"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7"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162323</xdr:rowOff>
    </xdr:from>
    <xdr:ext cx="469744" cy="259045"/>
    <xdr:sp macro="" textlink="">
      <xdr:nvSpPr>
        <xdr:cNvPr id="838" name="n_1mainValue【消防施設】&#10;一人当たり面積"/>
        <xdr:cNvSpPr txBox="1"/>
      </xdr:nvSpPr>
      <xdr:spPr>
        <a:xfrm>
          <a:off x="210757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162323</xdr:rowOff>
    </xdr:from>
    <xdr:ext cx="469744" cy="259045"/>
    <xdr:sp macro="" textlink="">
      <xdr:nvSpPr>
        <xdr:cNvPr id="839" name="n_2mainValue【消防施設】&#10;一人当たり面積"/>
        <xdr:cNvSpPr txBox="1"/>
      </xdr:nvSpPr>
      <xdr:spPr>
        <a:xfrm>
          <a:off x="20199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166895</xdr:rowOff>
    </xdr:from>
    <xdr:ext cx="469744" cy="259045"/>
    <xdr:sp macro="" textlink="">
      <xdr:nvSpPr>
        <xdr:cNvPr id="840" name="n_3mainValue【消防施設】&#10;一人当たり面積"/>
        <xdr:cNvSpPr txBox="1"/>
      </xdr:nvSpPr>
      <xdr:spPr>
        <a:xfrm>
          <a:off x="19310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166895</xdr:rowOff>
    </xdr:from>
    <xdr:ext cx="469744" cy="259045"/>
    <xdr:sp macro="" textlink="">
      <xdr:nvSpPr>
        <xdr:cNvPr id="841" name="n_4mainValue【消防施設】&#10;一人当たり面積"/>
        <xdr:cNvSpPr txBox="1"/>
      </xdr:nvSpPr>
      <xdr:spPr>
        <a:xfrm>
          <a:off x="18421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7" name="直線コネクタ 866"/>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9" name="直線コネクタ 8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70"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71" name="直線コネクタ 870"/>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2"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3" name="フローチャート: 判断 872"/>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4" name="フローチャート: 判断 873"/>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5" name="フローチャート: 判断 874"/>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6" name="フローチャート: 判断 875"/>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7" name="フローチャート: 判断 876"/>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82550</xdr:rowOff>
    </xdr:from>
    <xdr:to>
      <xdr:col>85</xdr:col>
      <xdr:colOff>177800</xdr:colOff>
      <xdr:row>108</xdr:row>
      <xdr:rowOff>12700</xdr:rowOff>
    </xdr:to>
    <xdr:sp macro="" textlink="">
      <xdr:nvSpPr>
        <xdr:cNvPr id="883" name="楕円 882"/>
        <xdr:cNvSpPr/>
      </xdr:nvSpPr>
      <xdr:spPr>
        <a:xfrm>
          <a:off x="16268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60977</xdr:rowOff>
    </xdr:from>
    <xdr:ext cx="405111" cy="259045"/>
    <xdr:sp macro="" textlink="">
      <xdr:nvSpPr>
        <xdr:cNvPr id="884" name="【庁舎】&#10;有形固定資産減価償却率該当値テキスト"/>
        <xdr:cNvSpPr txBox="1"/>
      </xdr:nvSpPr>
      <xdr:spPr>
        <a:xfrm>
          <a:off x="16357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51526</xdr:rowOff>
    </xdr:from>
    <xdr:to>
      <xdr:col>81</xdr:col>
      <xdr:colOff>101600</xdr:colOff>
      <xdr:row>107</xdr:row>
      <xdr:rowOff>153126</xdr:rowOff>
    </xdr:to>
    <xdr:sp macro="" textlink="">
      <xdr:nvSpPr>
        <xdr:cNvPr id="885" name="楕円 884"/>
        <xdr:cNvSpPr/>
      </xdr:nvSpPr>
      <xdr:spPr>
        <a:xfrm>
          <a:off x="15430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102326</xdr:rowOff>
    </xdr:from>
    <xdr:to>
      <xdr:col>85</xdr:col>
      <xdr:colOff>127000</xdr:colOff>
      <xdr:row>107</xdr:row>
      <xdr:rowOff>133350</xdr:rowOff>
    </xdr:to>
    <xdr:cxnSp macro="">
      <xdr:nvCxnSpPr>
        <xdr:cNvPr id="886" name="直線コネクタ 885"/>
        <xdr:cNvCxnSpPr/>
      </xdr:nvCxnSpPr>
      <xdr:spPr>
        <a:xfrm>
          <a:off x="15481300" y="1844747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9071</xdr:rowOff>
    </xdr:from>
    <xdr:to>
      <xdr:col>76</xdr:col>
      <xdr:colOff>165100</xdr:colOff>
      <xdr:row>107</xdr:row>
      <xdr:rowOff>110671</xdr:rowOff>
    </xdr:to>
    <xdr:sp macro="" textlink="">
      <xdr:nvSpPr>
        <xdr:cNvPr id="887" name="楕円 886"/>
        <xdr:cNvSpPr/>
      </xdr:nvSpPr>
      <xdr:spPr>
        <a:xfrm>
          <a:off x="14541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59871</xdr:rowOff>
    </xdr:from>
    <xdr:to>
      <xdr:col>81</xdr:col>
      <xdr:colOff>50800</xdr:colOff>
      <xdr:row>107</xdr:row>
      <xdr:rowOff>102326</xdr:rowOff>
    </xdr:to>
    <xdr:cxnSp macro="">
      <xdr:nvCxnSpPr>
        <xdr:cNvPr id="888" name="直線コネクタ 887"/>
        <xdr:cNvCxnSpPr/>
      </xdr:nvCxnSpPr>
      <xdr:spPr>
        <a:xfrm>
          <a:off x="14592300" y="1840502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889" name="楕円 888"/>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59871</xdr:rowOff>
    </xdr:to>
    <xdr:cxnSp macro="">
      <xdr:nvCxnSpPr>
        <xdr:cNvPr id="890" name="直線コネクタ 889"/>
        <xdr:cNvCxnSpPr/>
      </xdr:nvCxnSpPr>
      <xdr:spPr>
        <a:xfrm>
          <a:off x="13703300" y="1836420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76019</xdr:rowOff>
    </xdr:from>
    <xdr:to>
      <xdr:col>67</xdr:col>
      <xdr:colOff>101600</xdr:colOff>
      <xdr:row>108</xdr:row>
      <xdr:rowOff>6169</xdr:rowOff>
    </xdr:to>
    <xdr:sp macro="" textlink="">
      <xdr:nvSpPr>
        <xdr:cNvPr id="891" name="楕円 890"/>
        <xdr:cNvSpPr/>
      </xdr:nvSpPr>
      <xdr:spPr>
        <a:xfrm>
          <a:off x="12763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19050</xdr:rowOff>
    </xdr:from>
    <xdr:to>
      <xdr:col>71</xdr:col>
      <xdr:colOff>177800</xdr:colOff>
      <xdr:row>107</xdr:row>
      <xdr:rowOff>126819</xdr:rowOff>
    </xdr:to>
    <xdr:cxnSp macro="">
      <xdr:nvCxnSpPr>
        <xdr:cNvPr id="892" name="直線コネクタ 891"/>
        <xdr:cNvCxnSpPr/>
      </xdr:nvCxnSpPr>
      <xdr:spPr>
        <a:xfrm flipV="1">
          <a:off x="12814300" y="1836420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3"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4"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5"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6"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144253</xdr:rowOff>
    </xdr:from>
    <xdr:ext cx="405111" cy="259045"/>
    <xdr:sp macro="" textlink="">
      <xdr:nvSpPr>
        <xdr:cNvPr id="897" name="n_1mainValue【庁舎】&#10;有形固定資産減価償却率"/>
        <xdr:cNvSpPr txBox="1"/>
      </xdr:nvSpPr>
      <xdr:spPr>
        <a:xfrm>
          <a:off x="152660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101798</xdr:rowOff>
    </xdr:from>
    <xdr:ext cx="405111" cy="259045"/>
    <xdr:sp macro="" textlink="">
      <xdr:nvSpPr>
        <xdr:cNvPr id="898" name="n_2mainValue【庁舎】&#10;有形固定資産減価償却率"/>
        <xdr:cNvSpPr txBox="1"/>
      </xdr:nvSpPr>
      <xdr:spPr>
        <a:xfrm>
          <a:off x="14389744"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899" name="n_3mainValue【庁舎】&#10;有形固定資産減価償却率"/>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168746</xdr:rowOff>
    </xdr:from>
    <xdr:ext cx="405111" cy="259045"/>
    <xdr:sp macro="" textlink="">
      <xdr:nvSpPr>
        <xdr:cNvPr id="900" name="n_4mainValue【庁舎】&#10;有形固定資産減価償却率"/>
        <xdr:cNvSpPr txBox="1"/>
      </xdr:nvSpPr>
      <xdr:spPr>
        <a:xfrm>
          <a:off x="126117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1" name="テキスト ボックス 9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2" name="直線コネクタ 9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3" name="テキスト ボックス 9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4" name="直線コネクタ 9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5" name="テキスト ボックス 9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6" name="直線コネクタ 9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7" name="テキスト ボックス 9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8" name="直線コネクタ 9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9" name="テキスト ボックス 9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0" name="直線コネクタ 9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1" name="テキスト ボックス 9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2" name="直線コネクタ 9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3" name="テキスト ボックス 9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7" name="直線コネクタ 926"/>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8"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9" name="直線コネクタ 928"/>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30"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31" name="直線コネクタ 930"/>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2"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3" name="フローチャート: 判断 932"/>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4" name="フローチャート: 判断 933"/>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5" name="フローチャート: 判断 934"/>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6" name="フローチャート: 判断 935"/>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7" name="フローチャート: 判断 936"/>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71120</xdr:rowOff>
    </xdr:from>
    <xdr:to>
      <xdr:col>116</xdr:col>
      <xdr:colOff>114300</xdr:colOff>
      <xdr:row>109</xdr:row>
      <xdr:rowOff>1270</xdr:rowOff>
    </xdr:to>
    <xdr:sp macro="" textlink="">
      <xdr:nvSpPr>
        <xdr:cNvPr id="943" name="楕円 942"/>
        <xdr:cNvSpPr/>
      </xdr:nvSpPr>
      <xdr:spPr>
        <a:xfrm>
          <a:off x="221107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49547</xdr:rowOff>
    </xdr:from>
    <xdr:ext cx="469744" cy="259045"/>
    <xdr:sp macro="" textlink="">
      <xdr:nvSpPr>
        <xdr:cNvPr id="944" name="【庁舎】&#10;一人当たり面積該当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71120</xdr:rowOff>
    </xdr:from>
    <xdr:to>
      <xdr:col>112</xdr:col>
      <xdr:colOff>38100</xdr:colOff>
      <xdr:row>109</xdr:row>
      <xdr:rowOff>1270</xdr:rowOff>
    </xdr:to>
    <xdr:sp macro="" textlink="">
      <xdr:nvSpPr>
        <xdr:cNvPr id="945" name="楕円 944"/>
        <xdr:cNvSpPr/>
      </xdr:nvSpPr>
      <xdr:spPr>
        <a:xfrm>
          <a:off x="21272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121920</xdr:rowOff>
    </xdr:from>
    <xdr:to>
      <xdr:col>116</xdr:col>
      <xdr:colOff>63500</xdr:colOff>
      <xdr:row>108</xdr:row>
      <xdr:rowOff>121920</xdr:rowOff>
    </xdr:to>
    <xdr:cxnSp macro="">
      <xdr:nvCxnSpPr>
        <xdr:cNvPr id="946" name="直線コネクタ 945"/>
        <xdr:cNvCxnSpPr/>
      </xdr:nvCxnSpPr>
      <xdr:spPr>
        <a:xfrm>
          <a:off x="21323300" y="1863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71120</xdr:rowOff>
    </xdr:from>
    <xdr:to>
      <xdr:col>107</xdr:col>
      <xdr:colOff>101600</xdr:colOff>
      <xdr:row>109</xdr:row>
      <xdr:rowOff>1270</xdr:rowOff>
    </xdr:to>
    <xdr:sp macro="" textlink="">
      <xdr:nvSpPr>
        <xdr:cNvPr id="947" name="楕円 946"/>
        <xdr:cNvSpPr/>
      </xdr:nvSpPr>
      <xdr:spPr>
        <a:xfrm>
          <a:off x="20383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121920</xdr:rowOff>
    </xdr:from>
    <xdr:to>
      <xdr:col>111</xdr:col>
      <xdr:colOff>177800</xdr:colOff>
      <xdr:row>108</xdr:row>
      <xdr:rowOff>121920</xdr:rowOff>
    </xdr:to>
    <xdr:cxnSp macro="">
      <xdr:nvCxnSpPr>
        <xdr:cNvPr id="948" name="直線コネクタ 947"/>
        <xdr:cNvCxnSpPr/>
      </xdr:nvCxnSpPr>
      <xdr:spPr>
        <a:xfrm>
          <a:off x="20434300" y="1863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71120</xdr:rowOff>
    </xdr:from>
    <xdr:to>
      <xdr:col>102</xdr:col>
      <xdr:colOff>165100</xdr:colOff>
      <xdr:row>109</xdr:row>
      <xdr:rowOff>1270</xdr:rowOff>
    </xdr:to>
    <xdr:sp macro="" textlink="">
      <xdr:nvSpPr>
        <xdr:cNvPr id="949" name="楕円 948"/>
        <xdr:cNvSpPr/>
      </xdr:nvSpPr>
      <xdr:spPr>
        <a:xfrm>
          <a:off x="19494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121920</xdr:rowOff>
    </xdr:from>
    <xdr:to>
      <xdr:col>107</xdr:col>
      <xdr:colOff>50800</xdr:colOff>
      <xdr:row>108</xdr:row>
      <xdr:rowOff>121920</xdr:rowOff>
    </xdr:to>
    <xdr:cxnSp macro="">
      <xdr:nvCxnSpPr>
        <xdr:cNvPr id="950" name="直線コネクタ 949"/>
        <xdr:cNvCxnSpPr/>
      </xdr:nvCxnSpPr>
      <xdr:spPr>
        <a:xfrm>
          <a:off x="19545300" y="1863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67855</xdr:rowOff>
    </xdr:from>
    <xdr:to>
      <xdr:col>98</xdr:col>
      <xdr:colOff>38100</xdr:colOff>
      <xdr:row>108</xdr:row>
      <xdr:rowOff>169455</xdr:rowOff>
    </xdr:to>
    <xdr:sp macro="" textlink="">
      <xdr:nvSpPr>
        <xdr:cNvPr id="951" name="楕円 950"/>
        <xdr:cNvSpPr/>
      </xdr:nvSpPr>
      <xdr:spPr>
        <a:xfrm>
          <a:off x="18605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118655</xdr:rowOff>
    </xdr:from>
    <xdr:to>
      <xdr:col>102</xdr:col>
      <xdr:colOff>114300</xdr:colOff>
      <xdr:row>108</xdr:row>
      <xdr:rowOff>121920</xdr:rowOff>
    </xdr:to>
    <xdr:cxnSp macro="">
      <xdr:nvCxnSpPr>
        <xdr:cNvPr id="952" name="直線コネクタ 951"/>
        <xdr:cNvCxnSpPr/>
      </xdr:nvCxnSpPr>
      <xdr:spPr>
        <a:xfrm>
          <a:off x="18656300" y="186352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3"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4"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5"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6"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163847</xdr:rowOff>
    </xdr:from>
    <xdr:ext cx="469744" cy="259045"/>
    <xdr:sp macro="" textlink="">
      <xdr:nvSpPr>
        <xdr:cNvPr id="957" name="n_1mainValue【庁舎】&#10;一人当たり面積"/>
        <xdr:cNvSpPr txBox="1"/>
      </xdr:nvSpPr>
      <xdr:spPr>
        <a:xfrm>
          <a:off x="210757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163847</xdr:rowOff>
    </xdr:from>
    <xdr:ext cx="469744" cy="259045"/>
    <xdr:sp macro="" textlink="">
      <xdr:nvSpPr>
        <xdr:cNvPr id="958" name="n_2mainValue【庁舎】&#10;一人当たり面積"/>
        <xdr:cNvSpPr txBox="1"/>
      </xdr:nvSpPr>
      <xdr:spPr>
        <a:xfrm>
          <a:off x="20199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163847</xdr:rowOff>
    </xdr:from>
    <xdr:ext cx="469744" cy="259045"/>
    <xdr:sp macro="" textlink="">
      <xdr:nvSpPr>
        <xdr:cNvPr id="959" name="n_3mainValue【庁舎】&#10;一人当たり面積"/>
        <xdr:cNvSpPr txBox="1"/>
      </xdr:nvSpPr>
      <xdr:spPr>
        <a:xfrm>
          <a:off x="19310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160582</xdr:rowOff>
    </xdr:from>
    <xdr:ext cx="469744" cy="259045"/>
    <xdr:sp macro="" textlink="">
      <xdr:nvSpPr>
        <xdr:cNvPr id="960" name="n_4mainValue【庁舎】&#10;一人当たり面積"/>
        <xdr:cNvSpPr txBox="1"/>
      </xdr:nvSpPr>
      <xdr:spPr>
        <a:xfrm>
          <a:off x="184214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本市の公共建築物の多くは、市制施行の昭和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年までにかけて一斉に整備をしており整備後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年以上が経過しているため、有形固定資産減価償却率が６割以上の施設類型が多いと考えられます。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有形固定資産減価償却率は、全国・愛知県・類似団体の平均と比較すると高めの傾向があり、全国的に見て、本市は施設の老朽化が進んで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います。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の有形固定資産減価償却率は、８割</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います。</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知多市新図書館基本計画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知多市新庁舎整備基本計画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基づい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て、建替え・移転等を実施していきます。</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年度策定の「知多市公共施設再配置計画」において、建替え（体育館）、複合化（健康増進施設）、他施設での代替による廃止の検討（プール）を計画し、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令和４年度に海浜プールの解体後、跡地に健康増進施設の整備を開始し、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その実行を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図って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います。有形固定資産減価償却率が低い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については、対象の２施設の清掃センター及び東鴻之巣最終処分場が、それぞれ平成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年度及び平成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年度に整備しており、比較的新しい施設のためであると考えられます。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の一人当たり有形固定資産（償却資産）額は、全国平均、愛知県平均、類似団体内平均に比べると、低いことがわかります。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年度に保健センターが移転したため、有形固定資産減価償却率及び一人当たり面積が大きく変動しています。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85,302
83,153
45.90
38,159,892
36,678,675
1,452,658
17,733,947
16,548,009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は、社会福祉費の増などにより基準財政需要額が増となったものの、固定資産税の増収などにより基準財政収入額も増となり、３か年平均の財政力指数は前年度と同数となった。近年の数値変動は少ない状況だが、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は少子高齢化の進行に伴い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社会保障関係費の増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市税の減が見込まれるため、</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財源不足が拡大し、財政力指数も悪化することが予測される。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令和２年度に策定した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「緊急財政改善プラン」に沿って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、市有財産の有効活用等による歳入確保と、事務事業の見直しや人件費の抑制等による歳出削減に取り組み</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、財政構造の改善を図ることで、持続可能な財政基盤の確立を目指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33161</xdr:rowOff>
    </xdr:to>
    <xdr:cxnSp macro="">
      <xdr:nvCxnSpPr>
        <xdr:cNvPr id="69" name="直線コネクタ 68"/>
        <xdr:cNvCxnSpPr/>
      </xdr:nvCxnSpPr>
      <xdr:spPr>
        <a:xfrm>
          <a:off x="4114800" y="689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33161</xdr:rowOff>
    </xdr:to>
    <xdr:cxnSp macro="">
      <xdr:nvCxnSpPr>
        <xdr:cNvPr id="72" name="直線コネクタ 71"/>
        <xdr:cNvCxnSpPr/>
      </xdr:nvCxnSpPr>
      <xdr:spPr>
        <a:xfrm>
          <a:off x="3225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33161</xdr:rowOff>
    </xdr:to>
    <xdr:cxnSp macro="">
      <xdr:nvCxnSpPr>
        <xdr:cNvPr id="75" name="直線コネクタ 74"/>
        <xdr:cNvCxnSpPr/>
      </xdr:nvCxnSpPr>
      <xdr:spPr>
        <a:xfrm>
          <a:off x="2336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33161</xdr:rowOff>
    </xdr:from>
    <xdr:to>
      <xdr:col>11</xdr:col>
      <xdr:colOff>31750</xdr:colOff>
      <xdr:row>40</xdr:row>
      <xdr:rowOff>33161</xdr:rowOff>
    </xdr:to>
    <xdr:cxnSp macro="">
      <xdr:nvCxnSpPr>
        <xdr:cNvPr id="78" name="直線コネクタ 77"/>
        <xdr:cNvCxnSpPr/>
      </xdr:nvCxnSpPr>
      <xdr:spPr>
        <a:xfrm>
          <a:off x="1447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153811</xdr:rowOff>
    </xdr:from>
    <xdr:to>
      <xdr:col>23</xdr:col>
      <xdr:colOff>184150</xdr:colOff>
      <xdr:row>40</xdr:row>
      <xdr:rowOff>83961</xdr:rowOff>
    </xdr:to>
    <xdr:sp macro="" textlink="">
      <xdr:nvSpPr>
        <xdr:cNvPr id="88" name="楕円 87"/>
        <xdr:cNvSpPr/>
      </xdr:nvSpPr>
      <xdr:spPr>
        <a:xfrm>
          <a:off x="4902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170338</xdr:rowOff>
    </xdr:from>
    <xdr:ext cx="762000" cy="259045"/>
    <xdr:sp macro="" textlink="">
      <xdr:nvSpPr>
        <xdr:cNvPr id="89" name="財政力該当値テキスト"/>
        <xdr:cNvSpPr txBox="1"/>
      </xdr:nvSpPr>
      <xdr:spPr>
        <a:xfrm>
          <a:off x="5041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xdr:cNvSpPr/>
      </xdr:nvSpPr>
      <xdr:spPr>
        <a:xfrm>
          <a:off x="2286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xdr:cNvSpPr txBox="1"/>
      </xdr:nvSpPr>
      <xdr:spPr>
        <a:xfrm>
          <a:off x="1955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令和２年度は、市税などの経常的な収入の増が、経常経費の増を大幅に上回り、経常収支比率は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ポイント改善した。　経常的な収入の増の主な要因は、地方消費税交付金や固定資産税の償却資産分の増が挙げられる。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は、高齢化の影響による</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社会保障関係費の増が見込まれる一方、景気悪化</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や少子高齢化</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の影響により</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市税の減収が見込まれるため、現状のままでは経常収支比率は悪化し、深刻化することが予測され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。「緊急財政改善プラン」に沿って経常経費の削減等に取り組</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むことで</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経常収支比率の改善を図る</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84138</xdr:rowOff>
    </xdr:from>
    <xdr:to>
      <xdr:col>23</xdr:col>
      <xdr:colOff>133350</xdr:colOff>
      <xdr:row>64</xdr:row>
      <xdr:rowOff>33338</xdr:rowOff>
    </xdr:to>
    <xdr:cxnSp macro="">
      <xdr:nvCxnSpPr>
        <xdr:cNvPr id="128" name="直線コネクタ 127"/>
        <xdr:cNvCxnSpPr/>
      </xdr:nvCxnSpPr>
      <xdr:spPr>
        <a:xfrm flipV="1">
          <a:off x="4114800" y="1088548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64</xdr:row>
      <xdr:rowOff>33338</xdr:rowOff>
    </xdr:to>
    <xdr:cxnSp macro="">
      <xdr:nvCxnSpPr>
        <xdr:cNvPr id="131" name="直線コネクタ 130"/>
        <xdr:cNvCxnSpPr/>
      </xdr:nvCxnSpPr>
      <xdr:spPr>
        <a:xfrm>
          <a:off x="3225800" y="1090358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47943</xdr:rowOff>
    </xdr:from>
    <xdr:to>
      <xdr:col>15</xdr:col>
      <xdr:colOff>82550</xdr:colOff>
      <xdr:row>63</xdr:row>
      <xdr:rowOff>102235</xdr:rowOff>
    </xdr:to>
    <xdr:cxnSp macro="">
      <xdr:nvCxnSpPr>
        <xdr:cNvPr id="134" name="直線コネクタ 133"/>
        <xdr:cNvCxnSpPr/>
      </xdr:nvCxnSpPr>
      <xdr:spPr>
        <a:xfrm>
          <a:off x="2336800" y="1084929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47943</xdr:rowOff>
    </xdr:from>
    <xdr:to>
      <xdr:col>11</xdr:col>
      <xdr:colOff>31750</xdr:colOff>
      <xdr:row>63</xdr:row>
      <xdr:rowOff>53975</xdr:rowOff>
    </xdr:to>
    <xdr:cxnSp macro="">
      <xdr:nvCxnSpPr>
        <xdr:cNvPr id="137" name="直線コネクタ 136"/>
        <xdr:cNvCxnSpPr/>
      </xdr:nvCxnSpPr>
      <xdr:spPr>
        <a:xfrm flipV="1">
          <a:off x="1447800" y="108492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47" name="楕円 146"/>
        <xdr:cNvSpPr/>
      </xdr:nvSpPr>
      <xdr:spPr>
        <a:xfrm>
          <a:off x="49022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49865</xdr:rowOff>
    </xdr:from>
    <xdr:ext cx="762000" cy="259045"/>
    <xdr:sp macro="" textlink="">
      <xdr:nvSpPr>
        <xdr:cNvPr id="148" name="財政構造の弾力性該当値テキスト"/>
        <xdr:cNvSpPr txBox="1"/>
      </xdr:nvSpPr>
      <xdr:spPr>
        <a:xfrm>
          <a:off x="50419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153988</xdr:rowOff>
    </xdr:from>
    <xdr:to>
      <xdr:col>19</xdr:col>
      <xdr:colOff>184150</xdr:colOff>
      <xdr:row>64</xdr:row>
      <xdr:rowOff>84138</xdr:rowOff>
    </xdr:to>
    <xdr:sp macro="" textlink="">
      <xdr:nvSpPr>
        <xdr:cNvPr id="149" name="楕円 148"/>
        <xdr:cNvSpPr/>
      </xdr:nvSpPr>
      <xdr:spPr>
        <a:xfrm>
          <a:off x="4064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68915</xdr:rowOff>
    </xdr:from>
    <xdr:ext cx="736600" cy="259045"/>
    <xdr:sp macro="" textlink="">
      <xdr:nvSpPr>
        <xdr:cNvPr id="150" name="テキスト ボックス 149"/>
        <xdr:cNvSpPr txBox="1"/>
      </xdr:nvSpPr>
      <xdr:spPr>
        <a:xfrm>
          <a:off x="3733800" y="1104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1" name="楕円 150"/>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52" name="テキスト ボックス 151"/>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168593</xdr:rowOff>
    </xdr:from>
    <xdr:to>
      <xdr:col>11</xdr:col>
      <xdr:colOff>82550</xdr:colOff>
      <xdr:row>63</xdr:row>
      <xdr:rowOff>98743</xdr:rowOff>
    </xdr:to>
    <xdr:sp macro="" textlink="">
      <xdr:nvSpPr>
        <xdr:cNvPr id="153" name="楕円 152"/>
        <xdr:cNvSpPr/>
      </xdr:nvSpPr>
      <xdr:spPr>
        <a:xfrm>
          <a:off x="2286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108920</xdr:rowOff>
    </xdr:from>
    <xdr:ext cx="762000" cy="259045"/>
    <xdr:sp macro="" textlink="">
      <xdr:nvSpPr>
        <xdr:cNvPr id="154" name="テキスト ボックス 153"/>
        <xdr:cNvSpPr txBox="1"/>
      </xdr:nvSpPr>
      <xdr:spPr>
        <a:xfrm>
          <a:off x="1955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3175</xdr:rowOff>
    </xdr:from>
    <xdr:to>
      <xdr:col>7</xdr:col>
      <xdr:colOff>31750</xdr:colOff>
      <xdr:row>63</xdr:row>
      <xdr:rowOff>104775</xdr:rowOff>
    </xdr:to>
    <xdr:sp macro="" textlink="">
      <xdr:nvSpPr>
        <xdr:cNvPr id="155" name="楕円 154"/>
        <xdr:cNvSpPr/>
      </xdr:nvSpPr>
      <xdr:spPr>
        <a:xfrm>
          <a:off x="1397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114952</xdr:rowOff>
    </xdr:from>
    <xdr:ext cx="762000" cy="259045"/>
    <xdr:sp macro="" textlink="">
      <xdr:nvSpPr>
        <xdr:cNvPr id="156" name="テキスト ボックス 155"/>
        <xdr:cNvSpPr txBox="1"/>
      </xdr:nvSpPr>
      <xdr:spPr>
        <a:xfrm>
          <a:off x="1066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は、会計年度任用職員制度の導入により大幅増となった。今後は、効率的な組織運営による職員定数の適正化、業務の外部委託化、施設の指定管理者制度への移行などを進めることで人件費削減に取り組む。物件費及び維持補修費の総額は、臨時職員が会計年度任用職員に移行したことなどにより前年度から微減となった。今後は、業務の外部委託化等により物件費は増加が見込まれ、維持補修費も公共施設の老朽化により増加が見込まれる。「公共施設等総合管理計画」に沿って施設の統廃合を進め、維持管理経費の削減を図るとともに、「緊急財政改善プラン」に沿って事務事業の見直しを図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132204</xdr:rowOff>
    </xdr:from>
    <xdr:to>
      <xdr:col>23</xdr:col>
      <xdr:colOff>133350</xdr:colOff>
      <xdr:row>82</xdr:row>
      <xdr:rowOff>47284</xdr:rowOff>
    </xdr:to>
    <xdr:cxnSp macro="">
      <xdr:nvCxnSpPr>
        <xdr:cNvPr id="191" name="直線コネクタ 190"/>
        <xdr:cNvCxnSpPr/>
      </xdr:nvCxnSpPr>
      <xdr:spPr>
        <a:xfrm>
          <a:off x="4114800" y="14019654"/>
          <a:ext cx="838200" cy="8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132204</xdr:rowOff>
    </xdr:from>
    <xdr:to>
      <xdr:col>19</xdr:col>
      <xdr:colOff>133350</xdr:colOff>
      <xdr:row>81</xdr:row>
      <xdr:rowOff>133748</xdr:rowOff>
    </xdr:to>
    <xdr:cxnSp macro="">
      <xdr:nvCxnSpPr>
        <xdr:cNvPr id="194" name="直線コネクタ 193"/>
        <xdr:cNvCxnSpPr/>
      </xdr:nvCxnSpPr>
      <xdr:spPr>
        <a:xfrm flipV="1">
          <a:off x="3225800" y="14019654"/>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117791</xdr:rowOff>
    </xdr:from>
    <xdr:to>
      <xdr:col>15</xdr:col>
      <xdr:colOff>82550</xdr:colOff>
      <xdr:row>81</xdr:row>
      <xdr:rowOff>133748</xdr:rowOff>
    </xdr:to>
    <xdr:cxnSp macro="">
      <xdr:nvCxnSpPr>
        <xdr:cNvPr id="197" name="直線コネクタ 196"/>
        <xdr:cNvCxnSpPr/>
      </xdr:nvCxnSpPr>
      <xdr:spPr>
        <a:xfrm>
          <a:off x="2336800" y="14005241"/>
          <a:ext cx="889000" cy="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92011</xdr:rowOff>
    </xdr:from>
    <xdr:to>
      <xdr:col>11</xdr:col>
      <xdr:colOff>31750</xdr:colOff>
      <xdr:row>81</xdr:row>
      <xdr:rowOff>117791</xdr:rowOff>
    </xdr:to>
    <xdr:cxnSp macro="">
      <xdr:nvCxnSpPr>
        <xdr:cNvPr id="200" name="直線コネクタ 199"/>
        <xdr:cNvCxnSpPr/>
      </xdr:nvCxnSpPr>
      <xdr:spPr>
        <a:xfrm>
          <a:off x="1447800" y="13979461"/>
          <a:ext cx="889000" cy="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167934</xdr:rowOff>
    </xdr:from>
    <xdr:to>
      <xdr:col>23</xdr:col>
      <xdr:colOff>184150</xdr:colOff>
      <xdr:row>82</xdr:row>
      <xdr:rowOff>98084</xdr:rowOff>
    </xdr:to>
    <xdr:sp macro="" textlink="">
      <xdr:nvSpPr>
        <xdr:cNvPr id="210" name="楕円 209"/>
        <xdr:cNvSpPr/>
      </xdr:nvSpPr>
      <xdr:spPr>
        <a:xfrm>
          <a:off x="4902200" y="140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13011</xdr:rowOff>
    </xdr:from>
    <xdr:ext cx="762000" cy="259045"/>
    <xdr:sp macro="" textlink="">
      <xdr:nvSpPr>
        <xdr:cNvPr id="211" name="人件費・物件費等の状況該当値テキスト"/>
        <xdr:cNvSpPr txBox="1"/>
      </xdr:nvSpPr>
      <xdr:spPr>
        <a:xfrm>
          <a:off x="5041900" y="1390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81404</xdr:rowOff>
    </xdr:from>
    <xdr:to>
      <xdr:col>19</xdr:col>
      <xdr:colOff>184150</xdr:colOff>
      <xdr:row>82</xdr:row>
      <xdr:rowOff>11554</xdr:rowOff>
    </xdr:to>
    <xdr:sp macro="" textlink="">
      <xdr:nvSpPr>
        <xdr:cNvPr id="212" name="楕円 211"/>
        <xdr:cNvSpPr/>
      </xdr:nvSpPr>
      <xdr:spPr>
        <a:xfrm>
          <a:off x="4064000" y="1396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21731</xdr:rowOff>
    </xdr:from>
    <xdr:ext cx="736600" cy="259045"/>
    <xdr:sp macro="" textlink="">
      <xdr:nvSpPr>
        <xdr:cNvPr id="213" name="テキスト ボックス 212"/>
        <xdr:cNvSpPr txBox="1"/>
      </xdr:nvSpPr>
      <xdr:spPr>
        <a:xfrm>
          <a:off x="3733800" y="1373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82948</xdr:rowOff>
    </xdr:from>
    <xdr:to>
      <xdr:col>15</xdr:col>
      <xdr:colOff>133350</xdr:colOff>
      <xdr:row>82</xdr:row>
      <xdr:rowOff>13098</xdr:rowOff>
    </xdr:to>
    <xdr:sp macro="" textlink="">
      <xdr:nvSpPr>
        <xdr:cNvPr id="214" name="楕円 213"/>
        <xdr:cNvSpPr/>
      </xdr:nvSpPr>
      <xdr:spPr>
        <a:xfrm>
          <a:off x="3175000" y="139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169325</xdr:rowOff>
    </xdr:from>
    <xdr:ext cx="762000" cy="259045"/>
    <xdr:sp macro="" textlink="">
      <xdr:nvSpPr>
        <xdr:cNvPr id="215" name="テキスト ボックス 214"/>
        <xdr:cNvSpPr txBox="1"/>
      </xdr:nvSpPr>
      <xdr:spPr>
        <a:xfrm>
          <a:off x="2844800" y="1405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66991</xdr:rowOff>
    </xdr:from>
    <xdr:to>
      <xdr:col>11</xdr:col>
      <xdr:colOff>82550</xdr:colOff>
      <xdr:row>81</xdr:row>
      <xdr:rowOff>168591</xdr:rowOff>
    </xdr:to>
    <xdr:sp macro="" textlink="">
      <xdr:nvSpPr>
        <xdr:cNvPr id="216" name="楕円 215"/>
        <xdr:cNvSpPr/>
      </xdr:nvSpPr>
      <xdr:spPr>
        <a:xfrm>
          <a:off x="2286000" y="1395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153368</xdr:rowOff>
    </xdr:from>
    <xdr:ext cx="762000" cy="259045"/>
    <xdr:sp macro="" textlink="">
      <xdr:nvSpPr>
        <xdr:cNvPr id="217" name="テキスト ボックス 216"/>
        <xdr:cNvSpPr txBox="1"/>
      </xdr:nvSpPr>
      <xdr:spPr>
        <a:xfrm>
          <a:off x="1955800" y="14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41211</xdr:rowOff>
    </xdr:from>
    <xdr:to>
      <xdr:col>7</xdr:col>
      <xdr:colOff>31750</xdr:colOff>
      <xdr:row>81</xdr:row>
      <xdr:rowOff>142811</xdr:rowOff>
    </xdr:to>
    <xdr:sp macro="" textlink="">
      <xdr:nvSpPr>
        <xdr:cNvPr id="218" name="楕円 217"/>
        <xdr:cNvSpPr/>
      </xdr:nvSpPr>
      <xdr:spPr>
        <a:xfrm>
          <a:off x="1397000" y="1392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152988</xdr:rowOff>
    </xdr:from>
    <xdr:ext cx="762000" cy="259045"/>
    <xdr:sp macro="" textlink="">
      <xdr:nvSpPr>
        <xdr:cNvPr id="219" name="テキスト ボックス 218"/>
        <xdr:cNvSpPr txBox="1"/>
      </xdr:nvSpPr>
      <xdr:spPr>
        <a:xfrm>
          <a:off x="1066800" y="1369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ラスパイレス指数は、経験年数階層における職員分布の変動などにより、前年度から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が、職制の見直しにより副課長職を廃止し、課長職としたことで課長級職員の人数が減少したため、低い水準を保っている。今後も、第６次定員適正化計画などに基づき、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74084</xdr:rowOff>
    </xdr:from>
    <xdr:to>
      <xdr:col>81</xdr:col>
      <xdr:colOff>44450</xdr:colOff>
      <xdr:row>81</xdr:row>
      <xdr:rowOff>114300</xdr:rowOff>
    </xdr:to>
    <xdr:cxnSp macro="">
      <xdr:nvCxnSpPr>
        <xdr:cNvPr id="253" name="直線コネクタ 252"/>
        <xdr:cNvCxnSpPr/>
      </xdr:nvCxnSpPr>
      <xdr:spPr>
        <a:xfrm>
          <a:off x="16179800" y="139615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74084</xdr:rowOff>
    </xdr:from>
    <xdr:to>
      <xdr:col>77</xdr:col>
      <xdr:colOff>44450</xdr:colOff>
      <xdr:row>84</xdr:row>
      <xdr:rowOff>95955</xdr:rowOff>
    </xdr:to>
    <xdr:cxnSp macro="">
      <xdr:nvCxnSpPr>
        <xdr:cNvPr id="256" name="直線コネクタ 255"/>
        <xdr:cNvCxnSpPr/>
      </xdr:nvCxnSpPr>
      <xdr:spPr>
        <a:xfrm flipV="1">
          <a:off x="15290800" y="13961534"/>
          <a:ext cx="889000" cy="53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86</xdr:row>
      <xdr:rowOff>168628</xdr:rowOff>
    </xdr:to>
    <xdr:cxnSp macro="">
      <xdr:nvCxnSpPr>
        <xdr:cNvPr id="259" name="直線コネクタ 258"/>
        <xdr:cNvCxnSpPr/>
      </xdr:nvCxnSpPr>
      <xdr:spPr>
        <a:xfrm flipV="1">
          <a:off x="14401800" y="14497755"/>
          <a:ext cx="889000" cy="41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86</xdr:row>
      <xdr:rowOff>168628</xdr:rowOff>
    </xdr:to>
    <xdr:cxnSp macro="">
      <xdr:nvCxnSpPr>
        <xdr:cNvPr id="262" name="直線コネクタ 261"/>
        <xdr:cNvCxnSpPr/>
      </xdr:nvCxnSpPr>
      <xdr:spPr>
        <a:xfrm>
          <a:off x="13512800" y="14698839"/>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72" name="楕円 271"/>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80027</xdr:rowOff>
    </xdr:from>
    <xdr:ext cx="762000" cy="259045"/>
    <xdr:sp macro="" textlink="">
      <xdr:nvSpPr>
        <xdr:cNvPr id="273" name="給与水準   （国との比較）該当値テキスト"/>
        <xdr:cNvSpPr txBox="1"/>
      </xdr:nvSpPr>
      <xdr:spPr>
        <a:xfrm>
          <a:off x="17106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23284</xdr:rowOff>
    </xdr:from>
    <xdr:to>
      <xdr:col>77</xdr:col>
      <xdr:colOff>95250</xdr:colOff>
      <xdr:row>81</xdr:row>
      <xdr:rowOff>124884</xdr:rowOff>
    </xdr:to>
    <xdr:sp macro="" textlink="">
      <xdr:nvSpPr>
        <xdr:cNvPr id="274" name="楕円 273"/>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135061</xdr:rowOff>
    </xdr:from>
    <xdr:ext cx="736600" cy="259045"/>
    <xdr:sp macro="" textlink="">
      <xdr:nvSpPr>
        <xdr:cNvPr id="275" name="テキスト ボックス 274"/>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45155</xdr:rowOff>
    </xdr:from>
    <xdr:to>
      <xdr:col>73</xdr:col>
      <xdr:colOff>44450</xdr:colOff>
      <xdr:row>84</xdr:row>
      <xdr:rowOff>146755</xdr:rowOff>
    </xdr:to>
    <xdr:sp macro="" textlink="">
      <xdr:nvSpPr>
        <xdr:cNvPr id="276" name="楕円 275"/>
        <xdr:cNvSpPr/>
      </xdr:nvSpPr>
      <xdr:spPr>
        <a:xfrm>
          <a:off x="15240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156932</xdr:rowOff>
    </xdr:from>
    <xdr:ext cx="762000" cy="259045"/>
    <xdr:sp macro="" textlink="">
      <xdr:nvSpPr>
        <xdr:cNvPr id="277" name="テキスト ボックス 276"/>
        <xdr:cNvSpPr txBox="1"/>
      </xdr:nvSpPr>
      <xdr:spPr>
        <a:xfrm>
          <a:off x="14909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78" name="楕円 277"/>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79" name="テキスト ボックス 278"/>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0" name="楕円 279"/>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81" name="テキスト ボックス 280"/>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部の統合や兼務による管理職の人員減、短時間勤務再任用への変更に伴う人員減などにより、前年度から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人減少した。今後も、職員の採用数の平準化、再任用職員の職員数の管理等、第６次定員適正化計画に沿って、職員定数の適正化に努めていく。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130916</xdr:rowOff>
    </xdr:from>
    <xdr:to>
      <xdr:col>81</xdr:col>
      <xdr:colOff>44450</xdr:colOff>
      <xdr:row>62</xdr:row>
      <xdr:rowOff>157056</xdr:rowOff>
    </xdr:to>
    <xdr:cxnSp macro="">
      <xdr:nvCxnSpPr>
        <xdr:cNvPr id="316" name="直線コネクタ 315"/>
        <xdr:cNvCxnSpPr/>
      </xdr:nvCxnSpPr>
      <xdr:spPr>
        <a:xfrm flipV="1">
          <a:off x="16179800" y="10760816"/>
          <a:ext cx="8382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134938</xdr:rowOff>
    </xdr:from>
    <xdr:to>
      <xdr:col>77</xdr:col>
      <xdr:colOff>44450</xdr:colOff>
      <xdr:row>62</xdr:row>
      <xdr:rowOff>157056</xdr:rowOff>
    </xdr:to>
    <xdr:cxnSp macro="">
      <xdr:nvCxnSpPr>
        <xdr:cNvPr id="319" name="直線コネクタ 318"/>
        <xdr:cNvCxnSpPr/>
      </xdr:nvCxnSpPr>
      <xdr:spPr>
        <a:xfrm>
          <a:off x="15290800" y="10764838"/>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98743</xdr:rowOff>
    </xdr:from>
    <xdr:to>
      <xdr:col>72</xdr:col>
      <xdr:colOff>203200</xdr:colOff>
      <xdr:row>62</xdr:row>
      <xdr:rowOff>134938</xdr:rowOff>
    </xdr:to>
    <xdr:cxnSp macro="">
      <xdr:nvCxnSpPr>
        <xdr:cNvPr id="322" name="直線コネクタ 321"/>
        <xdr:cNvCxnSpPr/>
      </xdr:nvCxnSpPr>
      <xdr:spPr>
        <a:xfrm>
          <a:off x="14401800" y="107286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62547</xdr:rowOff>
    </xdr:from>
    <xdr:to>
      <xdr:col>68</xdr:col>
      <xdr:colOff>152400</xdr:colOff>
      <xdr:row>62</xdr:row>
      <xdr:rowOff>98743</xdr:rowOff>
    </xdr:to>
    <xdr:cxnSp macro="">
      <xdr:nvCxnSpPr>
        <xdr:cNvPr id="325" name="直線コネクタ 324"/>
        <xdr:cNvCxnSpPr/>
      </xdr:nvCxnSpPr>
      <xdr:spPr>
        <a:xfrm>
          <a:off x="13512800" y="1069244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80116</xdr:rowOff>
    </xdr:from>
    <xdr:to>
      <xdr:col>81</xdr:col>
      <xdr:colOff>95250</xdr:colOff>
      <xdr:row>63</xdr:row>
      <xdr:rowOff>10266</xdr:rowOff>
    </xdr:to>
    <xdr:sp macro="" textlink="">
      <xdr:nvSpPr>
        <xdr:cNvPr id="335" name="楕円 334"/>
        <xdr:cNvSpPr/>
      </xdr:nvSpPr>
      <xdr:spPr>
        <a:xfrm>
          <a:off x="169672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52193</xdr:rowOff>
    </xdr:from>
    <xdr:ext cx="762000" cy="259045"/>
    <xdr:sp macro="" textlink="">
      <xdr:nvSpPr>
        <xdr:cNvPr id="336" name="定員管理の状況該当値テキスト"/>
        <xdr:cNvSpPr txBox="1"/>
      </xdr:nvSpPr>
      <xdr:spPr>
        <a:xfrm>
          <a:off x="17106900" y="1068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106256</xdr:rowOff>
    </xdr:from>
    <xdr:to>
      <xdr:col>77</xdr:col>
      <xdr:colOff>95250</xdr:colOff>
      <xdr:row>63</xdr:row>
      <xdr:rowOff>36406</xdr:rowOff>
    </xdr:to>
    <xdr:sp macro="" textlink="">
      <xdr:nvSpPr>
        <xdr:cNvPr id="337" name="楕円 336"/>
        <xdr:cNvSpPr/>
      </xdr:nvSpPr>
      <xdr:spPr>
        <a:xfrm>
          <a:off x="16129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21183</xdr:rowOff>
    </xdr:from>
    <xdr:ext cx="736600" cy="259045"/>
    <xdr:sp macro="" textlink="">
      <xdr:nvSpPr>
        <xdr:cNvPr id="338" name="テキスト ボックス 337"/>
        <xdr:cNvSpPr txBox="1"/>
      </xdr:nvSpPr>
      <xdr:spPr>
        <a:xfrm>
          <a:off x="15798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84138</xdr:rowOff>
    </xdr:from>
    <xdr:to>
      <xdr:col>73</xdr:col>
      <xdr:colOff>44450</xdr:colOff>
      <xdr:row>63</xdr:row>
      <xdr:rowOff>14288</xdr:rowOff>
    </xdr:to>
    <xdr:sp macro="" textlink="">
      <xdr:nvSpPr>
        <xdr:cNvPr id="339" name="楕円 338"/>
        <xdr:cNvSpPr/>
      </xdr:nvSpPr>
      <xdr:spPr>
        <a:xfrm>
          <a:off x="15240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170515</xdr:rowOff>
    </xdr:from>
    <xdr:ext cx="762000" cy="259045"/>
    <xdr:sp macro="" textlink="">
      <xdr:nvSpPr>
        <xdr:cNvPr id="340" name="テキスト ボックス 339"/>
        <xdr:cNvSpPr txBox="1"/>
      </xdr:nvSpPr>
      <xdr:spPr>
        <a:xfrm>
          <a:off x="14909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47943</xdr:rowOff>
    </xdr:from>
    <xdr:to>
      <xdr:col>68</xdr:col>
      <xdr:colOff>203200</xdr:colOff>
      <xdr:row>62</xdr:row>
      <xdr:rowOff>149543</xdr:rowOff>
    </xdr:to>
    <xdr:sp macro="" textlink="">
      <xdr:nvSpPr>
        <xdr:cNvPr id="341" name="楕円 340"/>
        <xdr:cNvSpPr/>
      </xdr:nvSpPr>
      <xdr:spPr>
        <a:xfrm>
          <a:off x="14351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134320</xdr:rowOff>
    </xdr:from>
    <xdr:ext cx="762000" cy="259045"/>
    <xdr:sp macro="" textlink="">
      <xdr:nvSpPr>
        <xdr:cNvPr id="342" name="テキスト ボックス 341"/>
        <xdr:cNvSpPr txBox="1"/>
      </xdr:nvSpPr>
      <xdr:spPr>
        <a:xfrm>
          <a:off x="14020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11747</xdr:rowOff>
    </xdr:from>
    <xdr:to>
      <xdr:col>64</xdr:col>
      <xdr:colOff>152400</xdr:colOff>
      <xdr:row>62</xdr:row>
      <xdr:rowOff>113347</xdr:rowOff>
    </xdr:to>
    <xdr:sp macro="" textlink="">
      <xdr:nvSpPr>
        <xdr:cNvPr id="343" name="楕円 342"/>
        <xdr:cNvSpPr/>
      </xdr:nvSpPr>
      <xdr:spPr>
        <a:xfrm>
          <a:off x="13462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98124</xdr:rowOff>
    </xdr:from>
    <xdr:ext cx="762000" cy="259045"/>
    <xdr:sp macro="" textlink="">
      <xdr:nvSpPr>
        <xdr:cNvPr id="344" name="テキスト ボックス 343"/>
        <xdr:cNvSpPr txBox="1"/>
      </xdr:nvSpPr>
      <xdr:spPr>
        <a:xfrm>
          <a:off x="13131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令和２年度の実質公債費比率は前年度から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増の主な理由としては、地方債の償還が進み、公債費に充当する都市計画税が減少したことにより、特定財源が減少したことが挙げられる。今後の見通しとしては、下水道事業債の償還のピークが過ぎ、償還額が減少しているなど減少要因はあるものの、西知多医療厚生組合が次期ごみ処理施設建設に係る地方債の発行を予定していることから、実質公債費比率は上昇することが見込まれる。引き続き節度ある借入れに努めるとともに、普通交付税で財政措置のある事業を中心に起債することにより、実質公債費比率の適正な水準の維持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118533</xdr:rowOff>
    </xdr:from>
    <xdr:to>
      <xdr:col>81</xdr:col>
      <xdr:colOff>44450</xdr:colOff>
      <xdr:row>45</xdr:row>
      <xdr:rowOff>154517</xdr:rowOff>
    </xdr:to>
    <xdr:cxnSp macro="">
      <xdr:nvCxnSpPr>
        <xdr:cNvPr id="372" name="直線コネクタ 371"/>
        <xdr:cNvCxnSpPr/>
      </xdr:nvCxnSpPr>
      <xdr:spPr>
        <a:xfrm flipV="1">
          <a:off x="17018000" y="64621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3"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4" name="直線コネクタ 373"/>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33460</xdr:rowOff>
    </xdr:from>
    <xdr:ext cx="762000" cy="259045"/>
    <xdr:sp macro="" textlink="">
      <xdr:nvSpPr>
        <xdr:cNvPr id="375" name="公債費負担の状況最大値テキスト"/>
        <xdr:cNvSpPr txBox="1"/>
      </xdr:nvSpPr>
      <xdr:spPr>
        <a:xfrm>
          <a:off x="17106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118533</xdr:rowOff>
    </xdr:from>
    <xdr:to>
      <xdr:col>81</xdr:col>
      <xdr:colOff>133350</xdr:colOff>
      <xdr:row>37</xdr:row>
      <xdr:rowOff>118533</xdr:rowOff>
    </xdr:to>
    <xdr:cxnSp macro="">
      <xdr:nvCxnSpPr>
        <xdr:cNvPr id="376" name="直線コネクタ 375"/>
        <xdr:cNvCxnSpPr/>
      </xdr:nvCxnSpPr>
      <xdr:spPr>
        <a:xfrm>
          <a:off x="16929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115994</xdr:rowOff>
    </xdr:to>
    <xdr:cxnSp macro="">
      <xdr:nvCxnSpPr>
        <xdr:cNvPr id="377" name="直線コネクタ 376"/>
        <xdr:cNvCxnSpPr/>
      </xdr:nvCxnSpPr>
      <xdr:spPr>
        <a:xfrm>
          <a:off x="16179800" y="658283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78"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79" name="フローチャート: 判断 378"/>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3387</xdr:rowOff>
    </xdr:from>
    <xdr:to>
      <xdr:col>77</xdr:col>
      <xdr:colOff>44450</xdr:colOff>
      <xdr:row>38</xdr:row>
      <xdr:rowOff>67733</xdr:rowOff>
    </xdr:to>
    <xdr:cxnSp macro="">
      <xdr:nvCxnSpPr>
        <xdr:cNvPr id="380" name="直線コネクタ 379"/>
        <xdr:cNvCxnSpPr/>
      </xdr:nvCxnSpPr>
      <xdr:spPr>
        <a:xfrm>
          <a:off x="15290800" y="65184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1" name="フローチャート: 判断 380"/>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2" name="テキスト ボックス 381"/>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94403</xdr:rowOff>
    </xdr:from>
    <xdr:to>
      <xdr:col>72</xdr:col>
      <xdr:colOff>203200</xdr:colOff>
      <xdr:row>38</xdr:row>
      <xdr:rowOff>3387</xdr:rowOff>
    </xdr:to>
    <xdr:cxnSp macro="">
      <xdr:nvCxnSpPr>
        <xdr:cNvPr id="383" name="直線コネクタ 382"/>
        <xdr:cNvCxnSpPr/>
      </xdr:nvCxnSpPr>
      <xdr:spPr>
        <a:xfrm>
          <a:off x="14401800" y="643805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57573</xdr:rowOff>
    </xdr:from>
    <xdr:to>
      <xdr:col>73</xdr:col>
      <xdr:colOff>44450</xdr:colOff>
      <xdr:row>41</xdr:row>
      <xdr:rowOff>159173</xdr:rowOff>
    </xdr:to>
    <xdr:sp macro="" textlink="">
      <xdr:nvSpPr>
        <xdr:cNvPr id="384" name="フローチャート: 判断 383"/>
        <xdr:cNvSpPr/>
      </xdr:nvSpPr>
      <xdr:spPr>
        <a:xfrm>
          <a:off x="15240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143950</xdr:rowOff>
    </xdr:from>
    <xdr:ext cx="762000" cy="259045"/>
    <xdr:sp macro="" textlink="">
      <xdr:nvSpPr>
        <xdr:cNvPr id="385" name="テキスト ボックス 384"/>
        <xdr:cNvSpPr txBox="1"/>
      </xdr:nvSpPr>
      <xdr:spPr>
        <a:xfrm>
          <a:off x="14909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22013</xdr:rowOff>
    </xdr:from>
    <xdr:to>
      <xdr:col>68</xdr:col>
      <xdr:colOff>152400</xdr:colOff>
      <xdr:row>37</xdr:row>
      <xdr:rowOff>94403</xdr:rowOff>
    </xdr:to>
    <xdr:cxnSp macro="">
      <xdr:nvCxnSpPr>
        <xdr:cNvPr id="386" name="直線コネクタ 385"/>
        <xdr:cNvCxnSpPr/>
      </xdr:nvCxnSpPr>
      <xdr:spPr>
        <a:xfrm>
          <a:off x="13512800" y="636566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7" name="フローチャート: 判断 386"/>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8" name="テキスト ボックス 387"/>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389" name="フローチャート: 判断 388"/>
        <xdr:cNvSpPr/>
      </xdr:nvSpPr>
      <xdr:spPr>
        <a:xfrm>
          <a:off x="13462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390" name="テキスト ボックス 389"/>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65194</xdr:rowOff>
    </xdr:from>
    <xdr:to>
      <xdr:col>81</xdr:col>
      <xdr:colOff>95250</xdr:colOff>
      <xdr:row>38</xdr:row>
      <xdr:rowOff>166794</xdr:rowOff>
    </xdr:to>
    <xdr:sp macro="" textlink="">
      <xdr:nvSpPr>
        <xdr:cNvPr id="396" name="楕円 395"/>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81720</xdr:rowOff>
    </xdr:from>
    <xdr:ext cx="762000" cy="259045"/>
    <xdr:sp macro="" textlink="">
      <xdr:nvSpPr>
        <xdr:cNvPr id="397" name="公債費負担の状況該当値テキスト"/>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398" name="楕円 397"/>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399" name="テキスト ボックス 398"/>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124037</xdr:rowOff>
    </xdr:from>
    <xdr:to>
      <xdr:col>73</xdr:col>
      <xdr:colOff>44450</xdr:colOff>
      <xdr:row>38</xdr:row>
      <xdr:rowOff>54187</xdr:rowOff>
    </xdr:to>
    <xdr:sp macro="" textlink="">
      <xdr:nvSpPr>
        <xdr:cNvPr id="400" name="楕円 399"/>
        <xdr:cNvSpPr/>
      </xdr:nvSpPr>
      <xdr:spPr>
        <a:xfrm>
          <a:off x="15240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64364</xdr:rowOff>
    </xdr:from>
    <xdr:ext cx="762000" cy="259045"/>
    <xdr:sp macro="" textlink="">
      <xdr:nvSpPr>
        <xdr:cNvPr id="401" name="テキスト ボックス 400"/>
        <xdr:cNvSpPr txBox="1"/>
      </xdr:nvSpPr>
      <xdr:spPr>
        <a:xfrm>
          <a:off x="14909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43603</xdr:rowOff>
    </xdr:from>
    <xdr:to>
      <xdr:col>68</xdr:col>
      <xdr:colOff>203200</xdr:colOff>
      <xdr:row>37</xdr:row>
      <xdr:rowOff>145203</xdr:rowOff>
    </xdr:to>
    <xdr:sp macro="" textlink="">
      <xdr:nvSpPr>
        <xdr:cNvPr id="402" name="楕円 401"/>
        <xdr:cNvSpPr/>
      </xdr:nvSpPr>
      <xdr:spPr>
        <a:xfrm>
          <a:off x="14351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155380</xdr:rowOff>
    </xdr:from>
    <xdr:ext cx="762000" cy="259045"/>
    <xdr:sp macro="" textlink="">
      <xdr:nvSpPr>
        <xdr:cNvPr id="403" name="テキスト ボックス 402"/>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142663</xdr:rowOff>
    </xdr:from>
    <xdr:to>
      <xdr:col>64</xdr:col>
      <xdr:colOff>152400</xdr:colOff>
      <xdr:row>37</xdr:row>
      <xdr:rowOff>72813</xdr:rowOff>
    </xdr:to>
    <xdr:sp macro="" textlink="">
      <xdr:nvSpPr>
        <xdr:cNvPr id="404" name="楕円 403"/>
        <xdr:cNvSpPr/>
      </xdr:nvSpPr>
      <xdr:spPr>
        <a:xfrm>
          <a:off x="13462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82990</xdr:rowOff>
    </xdr:from>
    <xdr:ext cx="762000" cy="259045"/>
    <xdr:sp macro="" textlink="">
      <xdr:nvSpPr>
        <xdr:cNvPr id="405" name="テキスト ボックス 404"/>
        <xdr:cNvSpPr txBox="1"/>
      </xdr:nvSpPr>
      <xdr:spPr>
        <a:xfrm>
          <a:off x="13131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令和２年度の将来負担比率は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これは、退職手当負担見込額の減や、西知多医療厚生組合における病院事業の地方債の償還が進んだことによるものである。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の見込みとしては、下水道事業債の償還が進むが、西知多医療厚生組合が、次期ごみ処理施設建設に係る地方債の借入れを予定していることから、将来負担比率は中・長期的には上昇していくことが予測される。</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4" name="直線コネクタ 433"/>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5"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6" name="直線コネクタ 435"/>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144103</xdr:rowOff>
    </xdr:from>
    <xdr:to>
      <xdr:col>81</xdr:col>
      <xdr:colOff>44450</xdr:colOff>
      <xdr:row>14</xdr:row>
      <xdr:rowOff>165015</xdr:rowOff>
    </xdr:to>
    <xdr:cxnSp macro="">
      <xdr:nvCxnSpPr>
        <xdr:cNvPr id="439" name="直線コネクタ 438"/>
        <xdr:cNvCxnSpPr/>
      </xdr:nvCxnSpPr>
      <xdr:spPr>
        <a:xfrm flipV="1">
          <a:off x="16179800" y="2544403"/>
          <a:ext cx="8382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40"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1" name="フローチャート: 判断 440"/>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139277</xdr:rowOff>
    </xdr:from>
    <xdr:to>
      <xdr:col>77</xdr:col>
      <xdr:colOff>44450</xdr:colOff>
      <xdr:row>14</xdr:row>
      <xdr:rowOff>165015</xdr:rowOff>
    </xdr:to>
    <xdr:cxnSp macro="">
      <xdr:nvCxnSpPr>
        <xdr:cNvPr id="442" name="直線コネクタ 441"/>
        <xdr:cNvCxnSpPr/>
      </xdr:nvCxnSpPr>
      <xdr:spPr>
        <a:xfrm>
          <a:off x="15290800" y="2539577"/>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3" name="フローチャート: 判断 442"/>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39599</xdr:rowOff>
    </xdr:from>
    <xdr:ext cx="736600" cy="259045"/>
    <xdr:sp macro="" textlink="">
      <xdr:nvSpPr>
        <xdr:cNvPr id="444" name="テキスト ボックス 443"/>
        <xdr:cNvSpPr txBox="1"/>
      </xdr:nvSpPr>
      <xdr:spPr>
        <a:xfrm>
          <a:off x="15798800" y="261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139277</xdr:rowOff>
    </xdr:from>
    <xdr:to>
      <xdr:col>72</xdr:col>
      <xdr:colOff>203200</xdr:colOff>
      <xdr:row>14</xdr:row>
      <xdr:rowOff>148124</xdr:rowOff>
    </xdr:to>
    <xdr:cxnSp macro="">
      <xdr:nvCxnSpPr>
        <xdr:cNvPr id="445" name="直線コネクタ 444"/>
        <xdr:cNvCxnSpPr/>
      </xdr:nvCxnSpPr>
      <xdr:spPr>
        <a:xfrm flipV="1">
          <a:off x="14401800" y="2539577"/>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6" name="フローチャート: 判断 445"/>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37990</xdr:rowOff>
    </xdr:from>
    <xdr:ext cx="762000" cy="259045"/>
    <xdr:sp macro="" textlink="">
      <xdr:nvSpPr>
        <xdr:cNvPr id="447" name="テキスト ボックス 446"/>
        <xdr:cNvSpPr txBox="1"/>
      </xdr:nvSpPr>
      <xdr:spPr>
        <a:xfrm>
          <a:off x="14909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148124</xdr:rowOff>
    </xdr:from>
    <xdr:to>
      <xdr:col>68</xdr:col>
      <xdr:colOff>152400</xdr:colOff>
      <xdr:row>14</xdr:row>
      <xdr:rowOff>169841</xdr:rowOff>
    </xdr:to>
    <xdr:cxnSp macro="">
      <xdr:nvCxnSpPr>
        <xdr:cNvPr id="448" name="直線コネクタ 447"/>
        <xdr:cNvCxnSpPr/>
      </xdr:nvCxnSpPr>
      <xdr:spPr>
        <a:xfrm flipV="1">
          <a:off x="13512800" y="254842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9" name="フローチャート: 判断 448"/>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50" name="テキスト ボックス 449"/>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1" name="フローチャート: 判断 450"/>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52" name="テキスト ボックス 451"/>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93303</xdr:rowOff>
    </xdr:from>
    <xdr:to>
      <xdr:col>81</xdr:col>
      <xdr:colOff>95250</xdr:colOff>
      <xdr:row>15</xdr:row>
      <xdr:rowOff>23453</xdr:rowOff>
    </xdr:to>
    <xdr:sp macro="" textlink="">
      <xdr:nvSpPr>
        <xdr:cNvPr id="458" name="楕円 457"/>
        <xdr:cNvSpPr/>
      </xdr:nvSpPr>
      <xdr:spPr>
        <a:xfrm>
          <a:off x="16967200" y="24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109830</xdr:rowOff>
    </xdr:from>
    <xdr:ext cx="762000" cy="259045"/>
    <xdr:sp macro="" textlink="">
      <xdr:nvSpPr>
        <xdr:cNvPr id="459" name="将来負担の状況該当値テキスト"/>
        <xdr:cNvSpPr txBox="1"/>
      </xdr:nvSpPr>
      <xdr:spPr>
        <a:xfrm>
          <a:off x="17106900" y="233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114215</xdr:rowOff>
    </xdr:from>
    <xdr:to>
      <xdr:col>77</xdr:col>
      <xdr:colOff>95250</xdr:colOff>
      <xdr:row>15</xdr:row>
      <xdr:rowOff>44365</xdr:rowOff>
    </xdr:to>
    <xdr:sp macro="" textlink="">
      <xdr:nvSpPr>
        <xdr:cNvPr id="460" name="楕円 459"/>
        <xdr:cNvSpPr/>
      </xdr:nvSpPr>
      <xdr:spPr>
        <a:xfrm>
          <a:off x="161290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54542</xdr:rowOff>
    </xdr:from>
    <xdr:ext cx="736600" cy="259045"/>
    <xdr:sp macro="" textlink="">
      <xdr:nvSpPr>
        <xdr:cNvPr id="461" name="テキスト ボックス 460"/>
        <xdr:cNvSpPr txBox="1"/>
      </xdr:nvSpPr>
      <xdr:spPr>
        <a:xfrm>
          <a:off x="15798800" y="228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88477</xdr:rowOff>
    </xdr:from>
    <xdr:to>
      <xdr:col>73</xdr:col>
      <xdr:colOff>44450</xdr:colOff>
      <xdr:row>15</xdr:row>
      <xdr:rowOff>18627</xdr:rowOff>
    </xdr:to>
    <xdr:sp macro="" textlink="">
      <xdr:nvSpPr>
        <xdr:cNvPr id="462" name="楕円 461"/>
        <xdr:cNvSpPr/>
      </xdr:nvSpPr>
      <xdr:spPr>
        <a:xfrm>
          <a:off x="152400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28804</xdr:rowOff>
    </xdr:from>
    <xdr:ext cx="762000" cy="259045"/>
    <xdr:sp macro="" textlink="">
      <xdr:nvSpPr>
        <xdr:cNvPr id="463" name="テキスト ボックス 462"/>
        <xdr:cNvSpPr txBox="1"/>
      </xdr:nvSpPr>
      <xdr:spPr>
        <a:xfrm>
          <a:off x="14909800" y="225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97324</xdr:rowOff>
    </xdr:from>
    <xdr:to>
      <xdr:col>68</xdr:col>
      <xdr:colOff>203200</xdr:colOff>
      <xdr:row>15</xdr:row>
      <xdr:rowOff>27474</xdr:rowOff>
    </xdr:to>
    <xdr:sp macro="" textlink="">
      <xdr:nvSpPr>
        <xdr:cNvPr id="464" name="楕円 463"/>
        <xdr:cNvSpPr/>
      </xdr:nvSpPr>
      <xdr:spPr>
        <a:xfrm>
          <a:off x="14351000" y="2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37651</xdr:rowOff>
    </xdr:from>
    <xdr:ext cx="762000" cy="259045"/>
    <xdr:sp macro="" textlink="">
      <xdr:nvSpPr>
        <xdr:cNvPr id="465" name="テキスト ボックス 464"/>
        <xdr:cNvSpPr txBox="1"/>
      </xdr:nvSpPr>
      <xdr:spPr>
        <a:xfrm>
          <a:off x="14020800" y="22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119041</xdr:rowOff>
    </xdr:from>
    <xdr:to>
      <xdr:col>64</xdr:col>
      <xdr:colOff>152400</xdr:colOff>
      <xdr:row>15</xdr:row>
      <xdr:rowOff>49191</xdr:rowOff>
    </xdr:to>
    <xdr:sp macro="" textlink="">
      <xdr:nvSpPr>
        <xdr:cNvPr id="466" name="楕円 465"/>
        <xdr:cNvSpPr/>
      </xdr:nvSpPr>
      <xdr:spPr>
        <a:xfrm>
          <a:off x="13462000" y="25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59368</xdr:rowOff>
    </xdr:from>
    <xdr:ext cx="762000" cy="259045"/>
    <xdr:sp macro="" textlink="">
      <xdr:nvSpPr>
        <xdr:cNvPr id="467" name="テキスト ボックス 466"/>
        <xdr:cNvSpPr txBox="1"/>
      </xdr:nvSpPr>
      <xdr:spPr>
        <a:xfrm>
          <a:off x="13131800" y="228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85,302
83,153
45.90
38,159,892
36,678,675
1,452,658
17,733,947
16,548,009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令和２年度は、会計年度任用職員制度の導入により、経常収支比率は、前年度と比べ</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ポイントの大幅増となった。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類似団体と比較して人件費の割合が高い傾向にあることから、今後も効率的な組織運営による職員定数の適正化、業務の外部委託化、施設の指定管理者制度への移行などを進め、人件費の抑制を図る。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38</xdr:row>
      <xdr:rowOff>145288</xdr:rowOff>
    </xdr:to>
    <xdr:cxnSp macro="">
      <xdr:nvCxnSpPr>
        <xdr:cNvPr id="64" name="直線コネクタ 63"/>
        <xdr:cNvCxnSpPr/>
      </xdr:nvCxnSpPr>
      <xdr:spPr>
        <a:xfrm>
          <a:off x="3987800" y="6331204"/>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33274</xdr:rowOff>
    </xdr:to>
    <xdr:cxnSp macro="">
      <xdr:nvCxnSpPr>
        <xdr:cNvPr id="67" name="直線コネクタ 66"/>
        <xdr:cNvCxnSpPr/>
      </xdr:nvCxnSpPr>
      <xdr:spPr>
        <a:xfrm flipV="1">
          <a:off x="3098800" y="6331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78994</xdr:rowOff>
    </xdr:to>
    <xdr:cxnSp macro="">
      <xdr:nvCxnSpPr>
        <xdr:cNvPr id="70" name="直線コネクタ 69"/>
        <xdr:cNvCxnSpPr/>
      </xdr:nvCxnSpPr>
      <xdr:spPr>
        <a:xfrm flipV="1">
          <a:off x="2209800" y="6376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78994</xdr:rowOff>
    </xdr:from>
    <xdr:to>
      <xdr:col>11</xdr:col>
      <xdr:colOff>9525</xdr:colOff>
      <xdr:row>37</xdr:row>
      <xdr:rowOff>78994</xdr:rowOff>
    </xdr:to>
    <xdr:cxnSp macro="">
      <xdr:nvCxnSpPr>
        <xdr:cNvPr id="73" name="直線コネクタ 72"/>
        <xdr:cNvCxnSpPr/>
      </xdr:nvCxnSpPr>
      <xdr:spPr>
        <a:xfrm>
          <a:off x="1320800" y="6422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94488</xdr:rowOff>
    </xdr:from>
    <xdr:to>
      <xdr:col>24</xdr:col>
      <xdr:colOff>76200</xdr:colOff>
      <xdr:row>39</xdr:row>
      <xdr:rowOff>24638</xdr:rowOff>
    </xdr:to>
    <xdr:sp macro="" textlink="">
      <xdr:nvSpPr>
        <xdr:cNvPr id="83" name="楕円 82"/>
        <xdr:cNvSpPr/>
      </xdr:nvSpPr>
      <xdr:spPr>
        <a:xfrm>
          <a:off x="4775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66565</xdr:rowOff>
    </xdr:from>
    <xdr:ext cx="762000" cy="259045"/>
    <xdr:sp macro="" textlink="">
      <xdr:nvSpPr>
        <xdr:cNvPr id="84" name="人件費該当値テキスト"/>
        <xdr:cNvSpPr txBox="1"/>
      </xdr:nvSpPr>
      <xdr:spPr>
        <a:xfrm>
          <a:off x="4914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86" name="テキスト ボックス 85"/>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88" name="テキスト ボックス 87"/>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令和２年度は、臨時職員が会計年度任用職員に移行したことによる賃金の皆減などにより前年度と比較して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ポイントの減となったが、類似団体と比較すると大きく上回っている。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を上回っている要因は、市単独で行っている消防業務やごみ処理業務に係る施設等の維持管理経費や、市内公共施設の管理に係る指定管理料が多額となっていることが挙げられる。今後は、引き続き経常経費の削減に努めるとともに、公共施設等総合管理計画などに沿った公共施設の適正配置や管理運営の効率化を進める。また、ごみ処理施設の運営については、施設の更新に合わせて東海市と共同実施する準備を進め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153670</xdr:rowOff>
    </xdr:from>
    <xdr:to>
      <xdr:col>82</xdr:col>
      <xdr:colOff>107950</xdr:colOff>
      <xdr:row>21</xdr:row>
      <xdr:rowOff>16510</xdr:rowOff>
    </xdr:to>
    <xdr:cxnSp macro="">
      <xdr:nvCxnSpPr>
        <xdr:cNvPr id="125" name="直線コネクタ 124"/>
        <xdr:cNvCxnSpPr/>
      </xdr:nvCxnSpPr>
      <xdr:spPr>
        <a:xfrm flipV="1">
          <a:off x="15671800" y="34112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16510</xdr:rowOff>
    </xdr:from>
    <xdr:to>
      <xdr:col>78</xdr:col>
      <xdr:colOff>69850</xdr:colOff>
      <xdr:row>21</xdr:row>
      <xdr:rowOff>31750</xdr:rowOff>
    </xdr:to>
    <xdr:cxnSp macro="">
      <xdr:nvCxnSpPr>
        <xdr:cNvPr id="128" name="直線コネクタ 127"/>
        <xdr:cNvCxnSpPr/>
      </xdr:nvCxnSpPr>
      <xdr:spPr>
        <a:xfrm flipV="1">
          <a:off x="14782800" y="3616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1270</xdr:rowOff>
    </xdr:from>
    <xdr:to>
      <xdr:col>73</xdr:col>
      <xdr:colOff>180975</xdr:colOff>
      <xdr:row>21</xdr:row>
      <xdr:rowOff>31750</xdr:rowOff>
    </xdr:to>
    <xdr:cxnSp macro="">
      <xdr:nvCxnSpPr>
        <xdr:cNvPr id="131" name="直線コネクタ 130"/>
        <xdr:cNvCxnSpPr/>
      </xdr:nvCxnSpPr>
      <xdr:spPr>
        <a:xfrm>
          <a:off x="13893800" y="3601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1270</xdr:rowOff>
    </xdr:from>
    <xdr:to>
      <xdr:col>69</xdr:col>
      <xdr:colOff>92075</xdr:colOff>
      <xdr:row>21</xdr:row>
      <xdr:rowOff>31750</xdr:rowOff>
    </xdr:to>
    <xdr:cxnSp macro="">
      <xdr:nvCxnSpPr>
        <xdr:cNvPr id="134" name="直線コネクタ 133"/>
        <xdr:cNvCxnSpPr/>
      </xdr:nvCxnSpPr>
      <xdr:spPr>
        <a:xfrm flipV="1">
          <a:off x="13004800" y="3601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102870</xdr:rowOff>
    </xdr:from>
    <xdr:to>
      <xdr:col>82</xdr:col>
      <xdr:colOff>158750</xdr:colOff>
      <xdr:row>20</xdr:row>
      <xdr:rowOff>33020</xdr:rowOff>
    </xdr:to>
    <xdr:sp macro="" textlink="">
      <xdr:nvSpPr>
        <xdr:cNvPr id="144" name="楕円 143"/>
        <xdr:cNvSpPr/>
      </xdr:nvSpPr>
      <xdr:spPr>
        <a:xfrm>
          <a:off x="164592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74947</xdr:rowOff>
    </xdr:from>
    <xdr:ext cx="762000" cy="259045"/>
    <xdr:sp macro="" textlink="">
      <xdr:nvSpPr>
        <xdr:cNvPr id="145" name="物件費該当値テキスト"/>
        <xdr:cNvSpPr txBox="1"/>
      </xdr:nvSpPr>
      <xdr:spPr>
        <a:xfrm>
          <a:off x="165989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137160</xdr:rowOff>
    </xdr:from>
    <xdr:to>
      <xdr:col>78</xdr:col>
      <xdr:colOff>120650</xdr:colOff>
      <xdr:row>21</xdr:row>
      <xdr:rowOff>67310</xdr:rowOff>
    </xdr:to>
    <xdr:sp macro="" textlink="">
      <xdr:nvSpPr>
        <xdr:cNvPr id="146" name="楕円 145"/>
        <xdr:cNvSpPr/>
      </xdr:nvSpPr>
      <xdr:spPr>
        <a:xfrm>
          <a:off x="15621000" y="35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52087</xdr:rowOff>
    </xdr:from>
    <xdr:ext cx="736600" cy="259045"/>
    <xdr:sp macro="" textlink="">
      <xdr:nvSpPr>
        <xdr:cNvPr id="147" name="テキスト ボックス 146"/>
        <xdr:cNvSpPr txBox="1"/>
      </xdr:nvSpPr>
      <xdr:spPr>
        <a:xfrm>
          <a:off x="15290800" y="365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152400</xdr:rowOff>
    </xdr:from>
    <xdr:to>
      <xdr:col>74</xdr:col>
      <xdr:colOff>31750</xdr:colOff>
      <xdr:row>21</xdr:row>
      <xdr:rowOff>82550</xdr:rowOff>
    </xdr:to>
    <xdr:sp macro="" textlink="">
      <xdr:nvSpPr>
        <xdr:cNvPr id="148" name="楕円 147"/>
        <xdr:cNvSpPr/>
      </xdr:nvSpPr>
      <xdr:spPr>
        <a:xfrm>
          <a:off x="14732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67327</xdr:rowOff>
    </xdr:from>
    <xdr:ext cx="762000" cy="259045"/>
    <xdr:sp macro="" textlink="">
      <xdr:nvSpPr>
        <xdr:cNvPr id="149" name="テキスト ボックス 148"/>
        <xdr:cNvSpPr txBox="1"/>
      </xdr:nvSpPr>
      <xdr:spPr>
        <a:xfrm>
          <a:off x="14401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121920</xdr:rowOff>
    </xdr:from>
    <xdr:to>
      <xdr:col>69</xdr:col>
      <xdr:colOff>142875</xdr:colOff>
      <xdr:row>21</xdr:row>
      <xdr:rowOff>52070</xdr:rowOff>
    </xdr:to>
    <xdr:sp macro="" textlink="">
      <xdr:nvSpPr>
        <xdr:cNvPr id="150" name="楕円 149"/>
        <xdr:cNvSpPr/>
      </xdr:nvSpPr>
      <xdr:spPr>
        <a:xfrm>
          <a:off x="138430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36847</xdr:rowOff>
    </xdr:from>
    <xdr:ext cx="762000" cy="259045"/>
    <xdr:sp macro="" textlink="">
      <xdr:nvSpPr>
        <xdr:cNvPr id="151" name="テキスト ボックス 150"/>
        <xdr:cNvSpPr txBox="1"/>
      </xdr:nvSpPr>
      <xdr:spPr>
        <a:xfrm>
          <a:off x="13512800" y="363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152400</xdr:rowOff>
    </xdr:from>
    <xdr:to>
      <xdr:col>65</xdr:col>
      <xdr:colOff>53975</xdr:colOff>
      <xdr:row>21</xdr:row>
      <xdr:rowOff>82550</xdr:rowOff>
    </xdr:to>
    <xdr:sp macro="" textlink="">
      <xdr:nvSpPr>
        <xdr:cNvPr id="152" name="楕円 151"/>
        <xdr:cNvSpPr/>
      </xdr:nvSpPr>
      <xdr:spPr>
        <a:xfrm>
          <a:off x="12954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67327</xdr:rowOff>
    </xdr:from>
    <xdr:ext cx="762000" cy="259045"/>
    <xdr:sp macro="" textlink="">
      <xdr:nvSpPr>
        <xdr:cNvPr id="153" name="テキスト ボックス 152"/>
        <xdr:cNvSpPr txBox="1"/>
      </xdr:nvSpPr>
      <xdr:spPr>
        <a:xfrm>
          <a:off x="12623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令和２年度は、子ども医療、障がい者医療などの医療費全体の減により、前年度と比べ</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により、類似団体平均に近い水準となったが、元年度以前は、子ども医療費を始めとする市単独の扶助費に係る事業を多く実施していることから、類似団体と比較しても高い数値であった。市単独の扶助費は、近年増加傾向にあり、市の財政を圧迫する一因となっている。また、高齢化の進行に伴い、要介護高齢者福祉手当などの急増が予測されることから、今後は市民ニーズの変化及び高齢化・長寿化の時代に対応しながら事業の見直しを行うことで、扶助費の増大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57</xdr:row>
      <xdr:rowOff>113393</xdr:rowOff>
    </xdr:to>
    <xdr:cxnSp macro="">
      <xdr:nvCxnSpPr>
        <xdr:cNvPr id="188" name="直線コネクタ 187"/>
        <xdr:cNvCxnSpPr/>
      </xdr:nvCxnSpPr>
      <xdr:spPr>
        <a:xfrm flipV="1">
          <a:off x="3987800" y="9570357"/>
          <a:ext cx="8382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113393</xdr:rowOff>
    </xdr:to>
    <xdr:cxnSp macro="">
      <xdr:nvCxnSpPr>
        <xdr:cNvPr id="191" name="直線コネクタ 190"/>
        <xdr:cNvCxnSpPr/>
      </xdr:nvCxnSpPr>
      <xdr:spPr>
        <a:xfrm>
          <a:off x="3098800" y="97771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154215</xdr:rowOff>
    </xdr:from>
    <xdr:to>
      <xdr:col>15</xdr:col>
      <xdr:colOff>98425</xdr:colOff>
      <xdr:row>57</xdr:row>
      <xdr:rowOff>4535</xdr:rowOff>
    </xdr:to>
    <xdr:cxnSp macro="">
      <xdr:nvCxnSpPr>
        <xdr:cNvPr id="194" name="直線コネクタ 193"/>
        <xdr:cNvCxnSpPr/>
      </xdr:nvCxnSpPr>
      <xdr:spPr>
        <a:xfrm>
          <a:off x="2209800" y="9755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154215</xdr:rowOff>
    </xdr:from>
    <xdr:to>
      <xdr:col>11</xdr:col>
      <xdr:colOff>9525</xdr:colOff>
      <xdr:row>56</xdr:row>
      <xdr:rowOff>154215</xdr:rowOff>
    </xdr:to>
    <xdr:cxnSp macro="">
      <xdr:nvCxnSpPr>
        <xdr:cNvPr id="197" name="直線コネクタ 196"/>
        <xdr:cNvCxnSpPr/>
      </xdr:nvCxnSpPr>
      <xdr:spPr>
        <a:xfrm>
          <a:off x="1320800" y="9755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07" name="楕円 206"/>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61884</xdr:rowOff>
    </xdr:from>
    <xdr:ext cx="762000" cy="259045"/>
    <xdr:sp macro="" textlink="">
      <xdr:nvSpPr>
        <xdr:cNvPr id="208" name="扶助費該当値テキスト"/>
        <xdr:cNvSpPr txBox="1"/>
      </xdr:nvSpPr>
      <xdr:spPr>
        <a:xfrm>
          <a:off x="4914900" y="9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62593</xdr:rowOff>
    </xdr:from>
    <xdr:to>
      <xdr:col>20</xdr:col>
      <xdr:colOff>38100</xdr:colOff>
      <xdr:row>57</xdr:row>
      <xdr:rowOff>164193</xdr:rowOff>
    </xdr:to>
    <xdr:sp macro="" textlink="">
      <xdr:nvSpPr>
        <xdr:cNvPr id="209" name="楕円 208"/>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148970</xdr:rowOff>
    </xdr:from>
    <xdr:ext cx="736600" cy="259045"/>
    <xdr:sp macro="" textlink="">
      <xdr:nvSpPr>
        <xdr:cNvPr id="210" name="テキスト ボックス 209"/>
        <xdr:cNvSpPr txBox="1"/>
      </xdr:nvSpPr>
      <xdr:spPr>
        <a:xfrm>
          <a:off x="3606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1" name="楕円 210"/>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2" name="テキスト ボックス 211"/>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103415</xdr:rowOff>
    </xdr:from>
    <xdr:to>
      <xdr:col>11</xdr:col>
      <xdr:colOff>60325</xdr:colOff>
      <xdr:row>57</xdr:row>
      <xdr:rowOff>33565</xdr:rowOff>
    </xdr:to>
    <xdr:sp macro="" textlink="">
      <xdr:nvSpPr>
        <xdr:cNvPr id="213" name="楕円 212"/>
        <xdr:cNvSpPr/>
      </xdr:nvSpPr>
      <xdr:spPr>
        <a:xfrm>
          <a:off x="2159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214" name="テキスト ボックス 213"/>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103415</xdr:rowOff>
    </xdr:from>
    <xdr:to>
      <xdr:col>6</xdr:col>
      <xdr:colOff>171450</xdr:colOff>
      <xdr:row>57</xdr:row>
      <xdr:rowOff>33565</xdr:rowOff>
    </xdr:to>
    <xdr:sp macro="" textlink="">
      <xdr:nvSpPr>
        <xdr:cNvPr id="215" name="楕円 214"/>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18342</xdr:rowOff>
    </xdr:from>
    <xdr:ext cx="762000" cy="259045"/>
    <xdr:sp macro="" textlink="">
      <xdr:nvSpPr>
        <xdr:cNvPr id="216" name="テキスト ボックス 215"/>
        <xdr:cNvSpPr txBox="1"/>
      </xdr:nvSpPr>
      <xdr:spPr>
        <a:xfrm>
          <a:off x="939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令和２年度は前年度と比べて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が、これは後期高齢者医療事業についての県後期高齢者医療広域連合への繰出金の増などによるものである。類似団体を大きく下回っている要因としては、下水道事業会計を企業会計として実施していることから、下水道事業会計への繰出しを、繰出金ではなく補助費等として支出していることが挙げられる。今後は、公共施設の老朽化により施設修繕料の増加が見込まれるため、計画的な修繕と公共施設の適正配置や管理運営の効率化を進める。繰出金についても、高齢化の更なる進行に備え、介護予防や健康増進事業の取組を進めることで医療・介護給付に係る繰出し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3175</xdr:rowOff>
    </xdr:to>
    <xdr:cxnSp macro="">
      <xdr:nvCxnSpPr>
        <xdr:cNvPr id="253" name="直線コネクタ 252"/>
        <xdr:cNvCxnSpPr/>
      </xdr:nvCxnSpPr>
      <xdr:spPr>
        <a:xfrm>
          <a:off x="15671800" y="94234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136525</xdr:rowOff>
    </xdr:from>
    <xdr:to>
      <xdr:col>78</xdr:col>
      <xdr:colOff>69850</xdr:colOff>
      <xdr:row>54</xdr:row>
      <xdr:rowOff>165100</xdr:rowOff>
    </xdr:to>
    <xdr:cxnSp macro="">
      <xdr:nvCxnSpPr>
        <xdr:cNvPr id="256" name="直線コネクタ 255"/>
        <xdr:cNvCxnSpPr/>
      </xdr:nvCxnSpPr>
      <xdr:spPr>
        <a:xfrm>
          <a:off x="14782800" y="93948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98425</xdr:rowOff>
    </xdr:from>
    <xdr:to>
      <xdr:col>73</xdr:col>
      <xdr:colOff>180975</xdr:colOff>
      <xdr:row>54</xdr:row>
      <xdr:rowOff>136525</xdr:rowOff>
    </xdr:to>
    <xdr:cxnSp macro="">
      <xdr:nvCxnSpPr>
        <xdr:cNvPr id="259" name="直線コネクタ 258"/>
        <xdr:cNvCxnSpPr/>
      </xdr:nvCxnSpPr>
      <xdr:spPr>
        <a:xfrm>
          <a:off x="13893800" y="9356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79375</xdr:rowOff>
    </xdr:from>
    <xdr:to>
      <xdr:col>69</xdr:col>
      <xdr:colOff>92075</xdr:colOff>
      <xdr:row>54</xdr:row>
      <xdr:rowOff>98425</xdr:rowOff>
    </xdr:to>
    <xdr:cxnSp macro="">
      <xdr:nvCxnSpPr>
        <xdr:cNvPr id="262" name="直線コネクタ 261"/>
        <xdr:cNvCxnSpPr/>
      </xdr:nvCxnSpPr>
      <xdr:spPr>
        <a:xfrm>
          <a:off x="13004800" y="93376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123825</xdr:rowOff>
    </xdr:from>
    <xdr:to>
      <xdr:col>82</xdr:col>
      <xdr:colOff>158750</xdr:colOff>
      <xdr:row>55</xdr:row>
      <xdr:rowOff>53975</xdr:rowOff>
    </xdr:to>
    <xdr:sp macro="" textlink="">
      <xdr:nvSpPr>
        <xdr:cNvPr id="272" name="楕円 271"/>
        <xdr:cNvSpPr/>
      </xdr:nvSpPr>
      <xdr:spPr>
        <a:xfrm>
          <a:off x="164592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140352</xdr:rowOff>
    </xdr:from>
    <xdr:ext cx="762000" cy="259045"/>
    <xdr:sp macro="" textlink="">
      <xdr:nvSpPr>
        <xdr:cNvPr id="273" name="その他該当値テキスト"/>
        <xdr:cNvSpPr txBox="1"/>
      </xdr:nvSpPr>
      <xdr:spPr>
        <a:xfrm>
          <a:off x="165989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74" name="楕円 273"/>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75" name="テキスト ボックス 274"/>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85725</xdr:rowOff>
    </xdr:from>
    <xdr:to>
      <xdr:col>74</xdr:col>
      <xdr:colOff>31750</xdr:colOff>
      <xdr:row>55</xdr:row>
      <xdr:rowOff>15875</xdr:rowOff>
    </xdr:to>
    <xdr:sp macro="" textlink="">
      <xdr:nvSpPr>
        <xdr:cNvPr id="276" name="楕円 275"/>
        <xdr:cNvSpPr/>
      </xdr:nvSpPr>
      <xdr:spPr>
        <a:xfrm>
          <a:off x="14732000" y="93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26052</xdr:rowOff>
    </xdr:from>
    <xdr:ext cx="762000" cy="259045"/>
    <xdr:sp macro="" textlink="">
      <xdr:nvSpPr>
        <xdr:cNvPr id="277" name="テキスト ボックス 276"/>
        <xdr:cNvSpPr txBox="1"/>
      </xdr:nvSpPr>
      <xdr:spPr>
        <a:xfrm>
          <a:off x="14401800" y="911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47625</xdr:rowOff>
    </xdr:from>
    <xdr:to>
      <xdr:col>69</xdr:col>
      <xdr:colOff>142875</xdr:colOff>
      <xdr:row>54</xdr:row>
      <xdr:rowOff>149225</xdr:rowOff>
    </xdr:to>
    <xdr:sp macro="" textlink="">
      <xdr:nvSpPr>
        <xdr:cNvPr id="278" name="楕円 277"/>
        <xdr:cNvSpPr/>
      </xdr:nvSpPr>
      <xdr:spPr>
        <a:xfrm>
          <a:off x="13843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159402</xdr:rowOff>
    </xdr:from>
    <xdr:ext cx="762000" cy="259045"/>
    <xdr:sp macro="" textlink="">
      <xdr:nvSpPr>
        <xdr:cNvPr id="279" name="テキスト ボックス 278"/>
        <xdr:cNvSpPr txBox="1"/>
      </xdr:nvSpPr>
      <xdr:spPr>
        <a:xfrm>
          <a:off x="13512800"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28575</xdr:rowOff>
    </xdr:from>
    <xdr:to>
      <xdr:col>65</xdr:col>
      <xdr:colOff>53975</xdr:colOff>
      <xdr:row>54</xdr:row>
      <xdr:rowOff>130175</xdr:rowOff>
    </xdr:to>
    <xdr:sp macro="" textlink="">
      <xdr:nvSpPr>
        <xdr:cNvPr id="280" name="楕円 279"/>
        <xdr:cNvSpPr/>
      </xdr:nvSpPr>
      <xdr:spPr>
        <a:xfrm>
          <a:off x="129540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140352</xdr:rowOff>
    </xdr:from>
    <xdr:ext cx="762000" cy="259045"/>
    <xdr:sp macro="" textlink="">
      <xdr:nvSpPr>
        <xdr:cNvPr id="281" name="テキスト ボックス 280"/>
        <xdr:cNvSpPr txBox="1"/>
      </xdr:nvSpPr>
      <xdr:spPr>
        <a:xfrm>
          <a:off x="12623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令和２年度は、病院事業に係る西知多医療厚生組合負担金の減により前年度に比べて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西知多医療厚生組合、知多北部広域連合への負担金が高額となっている影響により、依然として類似団体を上回っている状況である。今後は、各種負担金、補助金の交付内容や補助金額の見直しを行うとともに、企業会計及び一部事務組合等の事業についても適正な事業運営がなされるよう緊密に連携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10414</xdr:rowOff>
    </xdr:to>
    <xdr:cxnSp macro="">
      <xdr:nvCxnSpPr>
        <xdr:cNvPr id="311" name="直線コネクタ 310"/>
        <xdr:cNvCxnSpPr/>
      </xdr:nvCxnSpPr>
      <xdr:spPr>
        <a:xfrm flipV="1">
          <a:off x="15671800" y="63449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37</xdr:row>
      <xdr:rowOff>10414</xdr:rowOff>
    </xdr:to>
    <xdr:cxnSp macro="">
      <xdr:nvCxnSpPr>
        <xdr:cNvPr id="314" name="直線コネクタ 313"/>
        <xdr:cNvCxnSpPr/>
      </xdr:nvCxnSpPr>
      <xdr:spPr>
        <a:xfrm>
          <a:off x="14782800" y="62946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122428</xdr:rowOff>
    </xdr:to>
    <xdr:cxnSp macro="">
      <xdr:nvCxnSpPr>
        <xdr:cNvPr id="317" name="直線コネクタ 316"/>
        <xdr:cNvCxnSpPr/>
      </xdr:nvCxnSpPr>
      <xdr:spPr>
        <a:xfrm>
          <a:off x="13893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104140</xdr:rowOff>
    </xdr:to>
    <xdr:cxnSp macro="">
      <xdr:nvCxnSpPr>
        <xdr:cNvPr id="320" name="直線コネクタ 319"/>
        <xdr:cNvCxnSpPr/>
      </xdr:nvCxnSpPr>
      <xdr:spPr>
        <a:xfrm flipV="1">
          <a:off x="13004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30" name="楕円 329"/>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93997</xdr:rowOff>
    </xdr:from>
    <xdr:ext cx="762000" cy="259045"/>
    <xdr:sp macro="" textlink="">
      <xdr:nvSpPr>
        <xdr:cNvPr id="331"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32" name="楕円 331"/>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33" name="テキスト ボックス 332"/>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4" name="楕円 333"/>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35" name="テキスト ボックス 334"/>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6" name="楕円 335"/>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37" name="テキスト ボックス 336"/>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8" name="楕円 337"/>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39" name="テキスト ボックス 338"/>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令和２年度は、平成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年度借入の地方道路整備事業、小中学校空調設備整備事業などの償還開始などにより、前年度に比べて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ポイントの増となった。これまでの節度ある借入れにより、公債費に係る経常収支比率は類似団体平均を下回っている。　しかし、財源不足補填のため臨時財政対策債の借入れを毎年行っていることや、小中学校の施設整備を始めとする大規模事業を集中的に実施したことにより、地方債残高は増加しており、今後公債費は増加することが見込まれる。将来の普通建設事業の重点化及び公共施設等整備基金等の活用により、市債発行の適正化を図り、公債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110998</xdr:rowOff>
    </xdr:from>
    <xdr:to>
      <xdr:col>24</xdr:col>
      <xdr:colOff>25400</xdr:colOff>
      <xdr:row>75</xdr:row>
      <xdr:rowOff>115570</xdr:rowOff>
    </xdr:to>
    <xdr:cxnSp macro="">
      <xdr:nvCxnSpPr>
        <xdr:cNvPr id="369" name="直線コネクタ 368"/>
        <xdr:cNvCxnSpPr/>
      </xdr:nvCxnSpPr>
      <xdr:spPr>
        <a:xfrm>
          <a:off x="3987800" y="129697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110998</xdr:rowOff>
    </xdr:from>
    <xdr:to>
      <xdr:col>19</xdr:col>
      <xdr:colOff>187325</xdr:colOff>
      <xdr:row>75</xdr:row>
      <xdr:rowOff>120142</xdr:rowOff>
    </xdr:to>
    <xdr:cxnSp macro="">
      <xdr:nvCxnSpPr>
        <xdr:cNvPr id="372" name="直線コネクタ 371"/>
        <xdr:cNvCxnSpPr/>
      </xdr:nvCxnSpPr>
      <xdr:spPr>
        <a:xfrm flipV="1">
          <a:off x="3098800" y="12969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120142</xdr:rowOff>
    </xdr:from>
    <xdr:to>
      <xdr:col>15</xdr:col>
      <xdr:colOff>98425</xdr:colOff>
      <xdr:row>75</xdr:row>
      <xdr:rowOff>124714</xdr:rowOff>
    </xdr:to>
    <xdr:cxnSp macro="">
      <xdr:nvCxnSpPr>
        <xdr:cNvPr id="375" name="直線コネクタ 374"/>
        <xdr:cNvCxnSpPr/>
      </xdr:nvCxnSpPr>
      <xdr:spPr>
        <a:xfrm flipV="1">
          <a:off x="2209800" y="12978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124714</xdr:rowOff>
    </xdr:to>
    <xdr:cxnSp macro="">
      <xdr:nvCxnSpPr>
        <xdr:cNvPr id="378" name="直線コネクタ 377"/>
        <xdr:cNvCxnSpPr/>
      </xdr:nvCxnSpPr>
      <xdr:spPr>
        <a:xfrm>
          <a:off x="1320800" y="12974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8" name="楕円 387"/>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89"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60198</xdr:rowOff>
    </xdr:from>
    <xdr:to>
      <xdr:col>20</xdr:col>
      <xdr:colOff>38100</xdr:colOff>
      <xdr:row>75</xdr:row>
      <xdr:rowOff>161798</xdr:rowOff>
    </xdr:to>
    <xdr:sp macro="" textlink="">
      <xdr:nvSpPr>
        <xdr:cNvPr id="390" name="楕円 389"/>
        <xdr:cNvSpPr/>
      </xdr:nvSpPr>
      <xdr:spPr>
        <a:xfrm>
          <a:off x="3937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525</xdr:rowOff>
    </xdr:from>
    <xdr:ext cx="736600" cy="259045"/>
    <xdr:sp macro="" textlink="">
      <xdr:nvSpPr>
        <xdr:cNvPr id="391" name="テキスト ボックス 390"/>
        <xdr:cNvSpPr txBox="1"/>
      </xdr:nvSpPr>
      <xdr:spPr>
        <a:xfrm>
          <a:off x="3606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69342</xdr:rowOff>
    </xdr:from>
    <xdr:to>
      <xdr:col>15</xdr:col>
      <xdr:colOff>149225</xdr:colOff>
      <xdr:row>75</xdr:row>
      <xdr:rowOff>170942</xdr:rowOff>
    </xdr:to>
    <xdr:sp macro="" textlink="">
      <xdr:nvSpPr>
        <xdr:cNvPr id="392" name="楕円 391"/>
        <xdr:cNvSpPr/>
      </xdr:nvSpPr>
      <xdr:spPr>
        <a:xfrm>
          <a:off x="3048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9669</xdr:rowOff>
    </xdr:from>
    <xdr:ext cx="762000" cy="259045"/>
    <xdr:sp macro="" textlink="">
      <xdr:nvSpPr>
        <xdr:cNvPr id="393" name="テキスト ボックス 392"/>
        <xdr:cNvSpPr txBox="1"/>
      </xdr:nvSpPr>
      <xdr:spPr>
        <a:xfrm>
          <a:off x="2717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73914</xdr:rowOff>
    </xdr:from>
    <xdr:to>
      <xdr:col>11</xdr:col>
      <xdr:colOff>60325</xdr:colOff>
      <xdr:row>76</xdr:row>
      <xdr:rowOff>4065</xdr:rowOff>
    </xdr:to>
    <xdr:sp macro="" textlink="">
      <xdr:nvSpPr>
        <xdr:cNvPr id="394" name="楕円 393"/>
        <xdr:cNvSpPr/>
      </xdr:nvSpPr>
      <xdr:spPr>
        <a:xfrm>
          <a:off x="2159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14241</xdr:rowOff>
    </xdr:from>
    <xdr:ext cx="762000" cy="259045"/>
    <xdr:sp macro="" textlink="">
      <xdr:nvSpPr>
        <xdr:cNvPr id="395" name="テキスト ボックス 394"/>
        <xdr:cNvSpPr txBox="1"/>
      </xdr:nvSpPr>
      <xdr:spPr>
        <a:xfrm>
          <a:off x="1828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96" name="楕円 395"/>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97" name="テキスト ボックス 396"/>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公債費以外は、前年度と比較して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たものの類似団体平均を大きく上回っている。類似団体平均を上回っている要因は、消防業務やごみ処理業務などを市単独で行っていることにより人件費及び物件費が多額であることや、子ども医療費を始めとした市単独の扶助費が多額であることなどが挙げられる。今後も社会保障関係費の増が見込まれる一方、急激な景気悪化の影響により市税の大幅な減収が見込まれるため、現状のままでは経常収支比率は更に悪化し、深刻化することが予測される。今後は「緊急財政改善プラン」に沿って短期間で集中的に経常経費の削減等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取り組むことで、経常収支比率の改善を図</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80</xdr:row>
      <xdr:rowOff>17272</xdr:rowOff>
    </xdr:to>
    <xdr:cxnSp macro="">
      <xdr:nvCxnSpPr>
        <xdr:cNvPr id="428" name="直線コネクタ 427"/>
        <xdr:cNvCxnSpPr/>
      </xdr:nvCxnSpPr>
      <xdr:spPr>
        <a:xfrm flipV="1">
          <a:off x="15671800" y="13637261"/>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101854</xdr:rowOff>
    </xdr:from>
    <xdr:to>
      <xdr:col>78</xdr:col>
      <xdr:colOff>69850</xdr:colOff>
      <xdr:row>80</xdr:row>
      <xdr:rowOff>17272</xdr:rowOff>
    </xdr:to>
    <xdr:cxnSp macro="">
      <xdr:nvCxnSpPr>
        <xdr:cNvPr id="431" name="直線コネクタ 430"/>
        <xdr:cNvCxnSpPr/>
      </xdr:nvCxnSpPr>
      <xdr:spPr>
        <a:xfrm>
          <a:off x="14782800" y="136464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56135</xdr:rowOff>
    </xdr:from>
    <xdr:to>
      <xdr:col>73</xdr:col>
      <xdr:colOff>180975</xdr:colOff>
      <xdr:row>79</xdr:row>
      <xdr:rowOff>101854</xdr:rowOff>
    </xdr:to>
    <xdr:cxnSp macro="">
      <xdr:nvCxnSpPr>
        <xdr:cNvPr id="434" name="直線コネクタ 433"/>
        <xdr:cNvCxnSpPr/>
      </xdr:nvCxnSpPr>
      <xdr:spPr>
        <a:xfrm>
          <a:off x="13893800" y="136006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56135</xdr:rowOff>
    </xdr:from>
    <xdr:to>
      <xdr:col>69</xdr:col>
      <xdr:colOff>92075</xdr:colOff>
      <xdr:row>79</xdr:row>
      <xdr:rowOff>69850</xdr:rowOff>
    </xdr:to>
    <xdr:cxnSp macro="">
      <xdr:nvCxnSpPr>
        <xdr:cNvPr id="437" name="直線コネクタ 436"/>
        <xdr:cNvCxnSpPr/>
      </xdr:nvCxnSpPr>
      <xdr:spPr>
        <a:xfrm flipV="1">
          <a:off x="13004800" y="136006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47" name="楕円 446"/>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48" name="公債費以外該当値テキスト"/>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137922</xdr:rowOff>
    </xdr:from>
    <xdr:to>
      <xdr:col>78</xdr:col>
      <xdr:colOff>120650</xdr:colOff>
      <xdr:row>80</xdr:row>
      <xdr:rowOff>68072</xdr:rowOff>
    </xdr:to>
    <xdr:sp macro="" textlink="">
      <xdr:nvSpPr>
        <xdr:cNvPr id="449" name="楕円 448"/>
        <xdr:cNvSpPr/>
      </xdr:nvSpPr>
      <xdr:spPr>
        <a:xfrm>
          <a:off x="15621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52849</xdr:rowOff>
    </xdr:from>
    <xdr:ext cx="736600" cy="259045"/>
    <xdr:sp macro="" textlink="">
      <xdr:nvSpPr>
        <xdr:cNvPr id="450" name="テキスト ボックス 449"/>
        <xdr:cNvSpPr txBox="1"/>
      </xdr:nvSpPr>
      <xdr:spPr>
        <a:xfrm>
          <a:off x="15290800" y="1376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51054</xdr:rowOff>
    </xdr:from>
    <xdr:to>
      <xdr:col>74</xdr:col>
      <xdr:colOff>31750</xdr:colOff>
      <xdr:row>79</xdr:row>
      <xdr:rowOff>152654</xdr:rowOff>
    </xdr:to>
    <xdr:sp macro="" textlink="">
      <xdr:nvSpPr>
        <xdr:cNvPr id="451" name="楕円 450"/>
        <xdr:cNvSpPr/>
      </xdr:nvSpPr>
      <xdr:spPr>
        <a:xfrm>
          <a:off x="14732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137431</xdr:rowOff>
    </xdr:from>
    <xdr:ext cx="762000" cy="259045"/>
    <xdr:sp macro="" textlink="">
      <xdr:nvSpPr>
        <xdr:cNvPr id="452" name="テキスト ボックス 451"/>
        <xdr:cNvSpPr txBox="1"/>
      </xdr:nvSpPr>
      <xdr:spPr>
        <a:xfrm>
          <a:off x="14401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5335</xdr:rowOff>
    </xdr:from>
    <xdr:to>
      <xdr:col>69</xdr:col>
      <xdr:colOff>142875</xdr:colOff>
      <xdr:row>79</xdr:row>
      <xdr:rowOff>106935</xdr:rowOff>
    </xdr:to>
    <xdr:sp macro="" textlink="">
      <xdr:nvSpPr>
        <xdr:cNvPr id="453" name="楕円 452"/>
        <xdr:cNvSpPr/>
      </xdr:nvSpPr>
      <xdr:spPr>
        <a:xfrm>
          <a:off x="13843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91712</xdr:rowOff>
    </xdr:from>
    <xdr:ext cx="762000" cy="259045"/>
    <xdr:sp macro="" textlink="">
      <xdr:nvSpPr>
        <xdr:cNvPr id="454" name="テキスト ボックス 453"/>
        <xdr:cNvSpPr txBox="1"/>
      </xdr:nvSpPr>
      <xdr:spPr>
        <a:xfrm>
          <a:off x="13512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55" name="楕円 454"/>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105427</xdr:rowOff>
    </xdr:from>
    <xdr:ext cx="762000" cy="259045"/>
    <xdr:sp macro="" textlink="">
      <xdr:nvSpPr>
        <xdr:cNvPr id="456" name="テキスト ボックス 455"/>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113393</xdr:rowOff>
    </xdr:from>
    <xdr:to>
      <xdr:col>29</xdr:col>
      <xdr:colOff>127000</xdr:colOff>
      <xdr:row>18</xdr:row>
      <xdr:rowOff>14148</xdr:rowOff>
    </xdr:to>
    <xdr:cxnSp macro="">
      <xdr:nvCxnSpPr>
        <xdr:cNvPr id="52" name="直線コネクタ 51"/>
        <xdr:cNvCxnSpPr/>
      </xdr:nvCxnSpPr>
      <xdr:spPr bwMode="auto">
        <a:xfrm flipV="1">
          <a:off x="5003800" y="3075668"/>
          <a:ext cx="647700" cy="72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13135</xdr:rowOff>
    </xdr:from>
    <xdr:to>
      <xdr:col>26</xdr:col>
      <xdr:colOff>50800</xdr:colOff>
      <xdr:row>18</xdr:row>
      <xdr:rowOff>14148</xdr:rowOff>
    </xdr:to>
    <xdr:cxnSp macro="">
      <xdr:nvCxnSpPr>
        <xdr:cNvPr id="55" name="直線コネクタ 54"/>
        <xdr:cNvCxnSpPr/>
      </xdr:nvCxnSpPr>
      <xdr:spPr bwMode="auto">
        <a:xfrm>
          <a:off x="4305300" y="3146860"/>
          <a:ext cx="698500" cy="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11160</xdr:rowOff>
    </xdr:from>
    <xdr:to>
      <xdr:col>22</xdr:col>
      <xdr:colOff>114300</xdr:colOff>
      <xdr:row>18</xdr:row>
      <xdr:rowOff>13135</xdr:rowOff>
    </xdr:to>
    <xdr:cxnSp macro="">
      <xdr:nvCxnSpPr>
        <xdr:cNvPr id="58" name="直線コネクタ 57"/>
        <xdr:cNvCxnSpPr/>
      </xdr:nvCxnSpPr>
      <xdr:spPr bwMode="auto">
        <a:xfrm>
          <a:off x="3606800" y="3144885"/>
          <a:ext cx="698500" cy="1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11160</xdr:rowOff>
    </xdr:from>
    <xdr:to>
      <xdr:col>18</xdr:col>
      <xdr:colOff>177800</xdr:colOff>
      <xdr:row>18</xdr:row>
      <xdr:rowOff>44486</xdr:rowOff>
    </xdr:to>
    <xdr:cxnSp macro="">
      <xdr:nvCxnSpPr>
        <xdr:cNvPr id="61" name="直線コネクタ 60"/>
        <xdr:cNvCxnSpPr/>
      </xdr:nvCxnSpPr>
      <xdr:spPr bwMode="auto">
        <a:xfrm flipV="1">
          <a:off x="2908300" y="3144885"/>
          <a:ext cx="698500" cy="33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62593</xdr:rowOff>
    </xdr:from>
    <xdr:to>
      <xdr:col>29</xdr:col>
      <xdr:colOff>177800</xdr:colOff>
      <xdr:row>17</xdr:row>
      <xdr:rowOff>164193</xdr:rowOff>
    </xdr:to>
    <xdr:sp macro="" textlink="">
      <xdr:nvSpPr>
        <xdr:cNvPr id="71" name="楕円 70"/>
        <xdr:cNvSpPr/>
      </xdr:nvSpPr>
      <xdr:spPr bwMode="auto">
        <a:xfrm>
          <a:off x="5600700" y="3024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34670</xdr:rowOff>
    </xdr:from>
    <xdr:ext cx="762000" cy="259045"/>
    <xdr:sp macro="" textlink="">
      <xdr:nvSpPr>
        <xdr:cNvPr id="72" name="人口1人当たり決算額の推移該当値テキスト130"/>
        <xdr:cNvSpPr txBox="1"/>
      </xdr:nvSpPr>
      <xdr:spPr>
        <a:xfrm>
          <a:off x="5740400" y="299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134798</xdr:rowOff>
    </xdr:from>
    <xdr:to>
      <xdr:col>26</xdr:col>
      <xdr:colOff>101600</xdr:colOff>
      <xdr:row>18</xdr:row>
      <xdr:rowOff>64948</xdr:rowOff>
    </xdr:to>
    <xdr:sp macro="" textlink="">
      <xdr:nvSpPr>
        <xdr:cNvPr id="73" name="楕円 72"/>
        <xdr:cNvSpPr/>
      </xdr:nvSpPr>
      <xdr:spPr bwMode="auto">
        <a:xfrm>
          <a:off x="4953000" y="3097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49725</xdr:rowOff>
    </xdr:from>
    <xdr:ext cx="736600" cy="259045"/>
    <xdr:sp macro="" textlink="">
      <xdr:nvSpPr>
        <xdr:cNvPr id="74" name="テキスト ボックス 73"/>
        <xdr:cNvSpPr txBox="1"/>
      </xdr:nvSpPr>
      <xdr:spPr>
        <a:xfrm>
          <a:off x="4622800" y="3183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133785</xdr:rowOff>
    </xdr:from>
    <xdr:to>
      <xdr:col>22</xdr:col>
      <xdr:colOff>165100</xdr:colOff>
      <xdr:row>18</xdr:row>
      <xdr:rowOff>63935</xdr:rowOff>
    </xdr:to>
    <xdr:sp macro="" textlink="">
      <xdr:nvSpPr>
        <xdr:cNvPr id="75" name="楕円 74"/>
        <xdr:cNvSpPr/>
      </xdr:nvSpPr>
      <xdr:spPr bwMode="auto">
        <a:xfrm>
          <a:off x="4254500" y="3096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48712</xdr:rowOff>
    </xdr:from>
    <xdr:ext cx="762000" cy="259045"/>
    <xdr:sp macro="" textlink="">
      <xdr:nvSpPr>
        <xdr:cNvPr id="76" name="テキスト ボックス 75"/>
        <xdr:cNvSpPr txBox="1"/>
      </xdr:nvSpPr>
      <xdr:spPr>
        <a:xfrm>
          <a:off x="3924300" y="318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131810</xdr:rowOff>
    </xdr:from>
    <xdr:to>
      <xdr:col>19</xdr:col>
      <xdr:colOff>38100</xdr:colOff>
      <xdr:row>18</xdr:row>
      <xdr:rowOff>61960</xdr:rowOff>
    </xdr:to>
    <xdr:sp macro="" textlink="">
      <xdr:nvSpPr>
        <xdr:cNvPr id="77" name="楕円 76"/>
        <xdr:cNvSpPr/>
      </xdr:nvSpPr>
      <xdr:spPr bwMode="auto">
        <a:xfrm>
          <a:off x="3556000" y="3094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46737</xdr:rowOff>
    </xdr:from>
    <xdr:ext cx="762000" cy="259045"/>
    <xdr:sp macro="" textlink="">
      <xdr:nvSpPr>
        <xdr:cNvPr id="78" name="テキスト ボックス 77"/>
        <xdr:cNvSpPr txBox="1"/>
      </xdr:nvSpPr>
      <xdr:spPr>
        <a:xfrm>
          <a:off x="3225800" y="3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165136</xdr:rowOff>
    </xdr:from>
    <xdr:to>
      <xdr:col>15</xdr:col>
      <xdr:colOff>101600</xdr:colOff>
      <xdr:row>18</xdr:row>
      <xdr:rowOff>95286</xdr:rowOff>
    </xdr:to>
    <xdr:sp macro="" textlink="">
      <xdr:nvSpPr>
        <xdr:cNvPr id="79" name="楕円 78"/>
        <xdr:cNvSpPr/>
      </xdr:nvSpPr>
      <xdr:spPr bwMode="auto">
        <a:xfrm>
          <a:off x="2857500" y="312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80063</xdr:rowOff>
    </xdr:from>
    <xdr:ext cx="762000" cy="259045"/>
    <xdr:sp macro="" textlink="">
      <xdr:nvSpPr>
        <xdr:cNvPr id="80" name="テキスト ボックス 79"/>
        <xdr:cNvSpPr txBox="1"/>
      </xdr:nvSpPr>
      <xdr:spPr>
        <a:xfrm>
          <a:off x="2527300" y="321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232744</xdr:rowOff>
    </xdr:from>
    <xdr:to>
      <xdr:col>29</xdr:col>
      <xdr:colOff>127000</xdr:colOff>
      <xdr:row>37</xdr:row>
      <xdr:rowOff>229805</xdr:rowOff>
    </xdr:to>
    <xdr:cxnSp macro="">
      <xdr:nvCxnSpPr>
        <xdr:cNvPr id="110" name="直線コネクタ 109"/>
        <xdr:cNvCxnSpPr/>
      </xdr:nvCxnSpPr>
      <xdr:spPr bwMode="auto">
        <a:xfrm flipV="1">
          <a:off x="5651500" y="6157294"/>
          <a:ext cx="0" cy="1197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201882</xdr:rowOff>
    </xdr:from>
    <xdr:ext cx="762000" cy="259045"/>
    <xdr:sp macro="" textlink="">
      <xdr:nvSpPr>
        <xdr:cNvPr id="111" name="人口1人当たり決算額の推移最小値テキスト445"/>
        <xdr:cNvSpPr txBox="1"/>
      </xdr:nvSpPr>
      <xdr:spPr>
        <a:xfrm>
          <a:off x="5740400" y="732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229805</xdr:rowOff>
    </xdr:from>
    <xdr:to>
      <xdr:col>30</xdr:col>
      <xdr:colOff>25400</xdr:colOff>
      <xdr:row>37</xdr:row>
      <xdr:rowOff>229805</xdr:rowOff>
    </xdr:to>
    <xdr:cxnSp macro="">
      <xdr:nvCxnSpPr>
        <xdr:cNvPr id="112" name="直線コネクタ 111"/>
        <xdr:cNvCxnSpPr/>
      </xdr:nvCxnSpPr>
      <xdr:spPr bwMode="auto">
        <a:xfrm>
          <a:off x="5562600" y="735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147671</xdr:rowOff>
    </xdr:from>
    <xdr:ext cx="762000" cy="259045"/>
    <xdr:sp macro="" textlink="">
      <xdr:nvSpPr>
        <xdr:cNvPr id="113" name="人口1人当たり決算額の推移最大値テキスト445"/>
        <xdr:cNvSpPr txBox="1"/>
      </xdr:nvSpPr>
      <xdr:spPr>
        <a:xfrm>
          <a:off x="5740400" y="590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232744</xdr:rowOff>
    </xdr:from>
    <xdr:to>
      <xdr:col>30</xdr:col>
      <xdr:colOff>25400</xdr:colOff>
      <xdr:row>33</xdr:row>
      <xdr:rowOff>232744</xdr:rowOff>
    </xdr:to>
    <xdr:cxnSp macro="">
      <xdr:nvCxnSpPr>
        <xdr:cNvPr id="114" name="直線コネクタ 113"/>
        <xdr:cNvCxnSpPr/>
      </xdr:nvCxnSpPr>
      <xdr:spPr bwMode="auto">
        <a:xfrm>
          <a:off x="5562600" y="6157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90750</xdr:rowOff>
    </xdr:from>
    <xdr:to>
      <xdr:col>29</xdr:col>
      <xdr:colOff>127000</xdr:colOff>
      <xdr:row>37</xdr:row>
      <xdr:rowOff>114721</xdr:rowOff>
    </xdr:to>
    <xdr:cxnSp macro="">
      <xdr:nvCxnSpPr>
        <xdr:cNvPr id="115" name="直線コネクタ 114"/>
        <xdr:cNvCxnSpPr/>
      </xdr:nvCxnSpPr>
      <xdr:spPr bwMode="auto">
        <a:xfrm flipV="1">
          <a:off x="5003800" y="7215450"/>
          <a:ext cx="647700" cy="23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41390</xdr:rowOff>
    </xdr:from>
    <xdr:ext cx="762000" cy="259045"/>
    <xdr:sp macro="" textlink="">
      <xdr:nvSpPr>
        <xdr:cNvPr id="116" name="人口1人当たり決算額の推移平均値テキスト445"/>
        <xdr:cNvSpPr txBox="1"/>
      </xdr:nvSpPr>
      <xdr:spPr>
        <a:xfrm>
          <a:off x="5740400" y="6651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196313</xdr:rowOff>
    </xdr:from>
    <xdr:to>
      <xdr:col>29</xdr:col>
      <xdr:colOff>177800</xdr:colOff>
      <xdr:row>35</xdr:row>
      <xdr:rowOff>297913</xdr:rowOff>
    </xdr:to>
    <xdr:sp macro="" textlink="">
      <xdr:nvSpPr>
        <xdr:cNvPr id="117" name="フローチャート: 判断 116"/>
        <xdr:cNvSpPr/>
      </xdr:nvSpPr>
      <xdr:spPr bwMode="auto">
        <a:xfrm>
          <a:off x="5600700" y="6806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114721</xdr:rowOff>
    </xdr:from>
    <xdr:to>
      <xdr:col>26</xdr:col>
      <xdr:colOff>50800</xdr:colOff>
      <xdr:row>37</xdr:row>
      <xdr:rowOff>145582</xdr:rowOff>
    </xdr:to>
    <xdr:cxnSp macro="">
      <xdr:nvCxnSpPr>
        <xdr:cNvPr id="118" name="直線コネクタ 117"/>
        <xdr:cNvCxnSpPr/>
      </xdr:nvCxnSpPr>
      <xdr:spPr bwMode="auto">
        <a:xfrm flipV="1">
          <a:off x="4305300" y="7239421"/>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196934</xdr:rowOff>
    </xdr:from>
    <xdr:to>
      <xdr:col>26</xdr:col>
      <xdr:colOff>101600</xdr:colOff>
      <xdr:row>35</xdr:row>
      <xdr:rowOff>298534</xdr:rowOff>
    </xdr:to>
    <xdr:sp macro="" textlink="">
      <xdr:nvSpPr>
        <xdr:cNvPr id="119" name="フローチャート: 判断 118"/>
        <xdr:cNvSpPr/>
      </xdr:nvSpPr>
      <xdr:spPr bwMode="auto">
        <a:xfrm>
          <a:off x="49530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308711</xdr:rowOff>
    </xdr:from>
    <xdr:ext cx="736600" cy="259045"/>
    <xdr:sp macro="" textlink="">
      <xdr:nvSpPr>
        <xdr:cNvPr id="120" name="テキスト ボックス 119"/>
        <xdr:cNvSpPr txBox="1"/>
      </xdr:nvSpPr>
      <xdr:spPr>
        <a:xfrm>
          <a:off x="4622800" y="6576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145582</xdr:rowOff>
    </xdr:from>
    <xdr:to>
      <xdr:col>22</xdr:col>
      <xdr:colOff>114300</xdr:colOff>
      <xdr:row>37</xdr:row>
      <xdr:rowOff>208153</xdr:rowOff>
    </xdr:to>
    <xdr:cxnSp macro="">
      <xdr:nvCxnSpPr>
        <xdr:cNvPr id="121" name="直線コネクタ 120"/>
        <xdr:cNvCxnSpPr/>
      </xdr:nvCxnSpPr>
      <xdr:spPr bwMode="auto">
        <a:xfrm flipV="1">
          <a:off x="3606800" y="7270282"/>
          <a:ext cx="698500" cy="62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182205</xdr:rowOff>
    </xdr:from>
    <xdr:to>
      <xdr:col>22</xdr:col>
      <xdr:colOff>165100</xdr:colOff>
      <xdr:row>35</xdr:row>
      <xdr:rowOff>283805</xdr:rowOff>
    </xdr:to>
    <xdr:sp macro="" textlink="">
      <xdr:nvSpPr>
        <xdr:cNvPr id="122" name="フローチャート: 判断 121"/>
        <xdr:cNvSpPr/>
      </xdr:nvSpPr>
      <xdr:spPr bwMode="auto">
        <a:xfrm>
          <a:off x="42545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293982</xdr:rowOff>
    </xdr:from>
    <xdr:ext cx="762000" cy="259045"/>
    <xdr:sp macro="" textlink="">
      <xdr:nvSpPr>
        <xdr:cNvPr id="123" name="テキスト ボックス 122"/>
        <xdr:cNvSpPr txBox="1"/>
      </xdr:nvSpPr>
      <xdr:spPr>
        <a:xfrm>
          <a:off x="3924300" y="656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208153</xdr:rowOff>
    </xdr:from>
    <xdr:to>
      <xdr:col>18</xdr:col>
      <xdr:colOff>177800</xdr:colOff>
      <xdr:row>37</xdr:row>
      <xdr:rowOff>271475</xdr:rowOff>
    </xdr:to>
    <xdr:cxnSp macro="">
      <xdr:nvCxnSpPr>
        <xdr:cNvPr id="124" name="直線コネクタ 123"/>
        <xdr:cNvCxnSpPr/>
      </xdr:nvCxnSpPr>
      <xdr:spPr bwMode="auto">
        <a:xfrm flipV="1">
          <a:off x="2908300" y="7332853"/>
          <a:ext cx="698500" cy="63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156112</xdr:rowOff>
    </xdr:from>
    <xdr:to>
      <xdr:col>19</xdr:col>
      <xdr:colOff>38100</xdr:colOff>
      <xdr:row>35</xdr:row>
      <xdr:rowOff>257712</xdr:rowOff>
    </xdr:to>
    <xdr:sp macro="" textlink="">
      <xdr:nvSpPr>
        <xdr:cNvPr id="125" name="フローチャート: 判断 124"/>
        <xdr:cNvSpPr/>
      </xdr:nvSpPr>
      <xdr:spPr bwMode="auto">
        <a:xfrm>
          <a:off x="3556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267889</xdr:rowOff>
    </xdr:from>
    <xdr:ext cx="762000" cy="259045"/>
    <xdr:sp macro="" textlink="">
      <xdr:nvSpPr>
        <xdr:cNvPr id="126" name="テキスト ボックス 125"/>
        <xdr:cNvSpPr txBox="1"/>
      </xdr:nvSpPr>
      <xdr:spPr>
        <a:xfrm>
          <a:off x="32258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144519</xdr:rowOff>
    </xdr:from>
    <xdr:to>
      <xdr:col>15</xdr:col>
      <xdr:colOff>101600</xdr:colOff>
      <xdr:row>35</xdr:row>
      <xdr:rowOff>246119</xdr:rowOff>
    </xdr:to>
    <xdr:sp macro="" textlink="">
      <xdr:nvSpPr>
        <xdr:cNvPr id="127" name="フローチャート: 判断 126"/>
        <xdr:cNvSpPr/>
      </xdr:nvSpPr>
      <xdr:spPr bwMode="auto">
        <a:xfrm>
          <a:off x="2857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256296</xdr:rowOff>
    </xdr:from>
    <xdr:ext cx="762000" cy="259045"/>
    <xdr:sp macro="" textlink="">
      <xdr:nvSpPr>
        <xdr:cNvPr id="128" name="テキスト ボックス 127"/>
        <xdr:cNvSpPr txBox="1"/>
      </xdr:nvSpPr>
      <xdr:spPr>
        <a:xfrm>
          <a:off x="2527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39950</xdr:rowOff>
    </xdr:from>
    <xdr:to>
      <xdr:col>29</xdr:col>
      <xdr:colOff>177800</xdr:colOff>
      <xdr:row>37</xdr:row>
      <xdr:rowOff>141550</xdr:rowOff>
    </xdr:to>
    <xdr:sp macro="" textlink="">
      <xdr:nvSpPr>
        <xdr:cNvPr id="134" name="楕円 133"/>
        <xdr:cNvSpPr/>
      </xdr:nvSpPr>
      <xdr:spPr bwMode="auto">
        <a:xfrm>
          <a:off x="5600700" y="7164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12027</xdr:rowOff>
    </xdr:from>
    <xdr:ext cx="762000" cy="259045"/>
    <xdr:sp macro="" textlink="">
      <xdr:nvSpPr>
        <xdr:cNvPr id="135" name="人口1人当たり決算額の推移該当値テキスト445"/>
        <xdr:cNvSpPr txBox="1"/>
      </xdr:nvSpPr>
      <xdr:spPr>
        <a:xfrm>
          <a:off x="5740400" y="71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63921</xdr:rowOff>
    </xdr:from>
    <xdr:to>
      <xdr:col>26</xdr:col>
      <xdr:colOff>101600</xdr:colOff>
      <xdr:row>37</xdr:row>
      <xdr:rowOff>165521</xdr:rowOff>
    </xdr:to>
    <xdr:sp macro="" textlink="">
      <xdr:nvSpPr>
        <xdr:cNvPr id="136" name="楕円 135"/>
        <xdr:cNvSpPr/>
      </xdr:nvSpPr>
      <xdr:spPr bwMode="auto">
        <a:xfrm>
          <a:off x="4953000" y="7188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150298</xdr:rowOff>
    </xdr:from>
    <xdr:ext cx="736600" cy="259045"/>
    <xdr:sp macro="" textlink="">
      <xdr:nvSpPr>
        <xdr:cNvPr id="137" name="テキスト ボックス 136"/>
        <xdr:cNvSpPr txBox="1"/>
      </xdr:nvSpPr>
      <xdr:spPr>
        <a:xfrm>
          <a:off x="4622800" y="727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94782</xdr:rowOff>
    </xdr:from>
    <xdr:to>
      <xdr:col>22</xdr:col>
      <xdr:colOff>165100</xdr:colOff>
      <xdr:row>37</xdr:row>
      <xdr:rowOff>196382</xdr:rowOff>
    </xdr:to>
    <xdr:sp macro="" textlink="">
      <xdr:nvSpPr>
        <xdr:cNvPr id="138" name="楕円 137"/>
        <xdr:cNvSpPr/>
      </xdr:nvSpPr>
      <xdr:spPr bwMode="auto">
        <a:xfrm>
          <a:off x="4254500" y="7219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181159</xdr:rowOff>
    </xdr:from>
    <xdr:ext cx="762000" cy="259045"/>
    <xdr:sp macro="" textlink="">
      <xdr:nvSpPr>
        <xdr:cNvPr id="139" name="テキスト ボックス 138"/>
        <xdr:cNvSpPr txBox="1"/>
      </xdr:nvSpPr>
      <xdr:spPr>
        <a:xfrm>
          <a:off x="3924300" y="730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157353</xdr:rowOff>
    </xdr:from>
    <xdr:to>
      <xdr:col>19</xdr:col>
      <xdr:colOff>38100</xdr:colOff>
      <xdr:row>37</xdr:row>
      <xdr:rowOff>258953</xdr:rowOff>
    </xdr:to>
    <xdr:sp macro="" textlink="">
      <xdr:nvSpPr>
        <xdr:cNvPr id="140" name="楕円 139"/>
        <xdr:cNvSpPr/>
      </xdr:nvSpPr>
      <xdr:spPr bwMode="auto">
        <a:xfrm>
          <a:off x="3556000" y="728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243730</xdr:rowOff>
    </xdr:from>
    <xdr:ext cx="762000" cy="259045"/>
    <xdr:sp macro="" textlink="">
      <xdr:nvSpPr>
        <xdr:cNvPr id="141" name="テキスト ボックス 140"/>
        <xdr:cNvSpPr txBox="1"/>
      </xdr:nvSpPr>
      <xdr:spPr>
        <a:xfrm>
          <a:off x="3225800" y="73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220675</xdr:rowOff>
    </xdr:from>
    <xdr:to>
      <xdr:col>15</xdr:col>
      <xdr:colOff>101600</xdr:colOff>
      <xdr:row>37</xdr:row>
      <xdr:rowOff>322275</xdr:rowOff>
    </xdr:to>
    <xdr:sp macro="" textlink="">
      <xdr:nvSpPr>
        <xdr:cNvPr id="142" name="楕円 141"/>
        <xdr:cNvSpPr/>
      </xdr:nvSpPr>
      <xdr:spPr bwMode="auto">
        <a:xfrm>
          <a:off x="2857500" y="7345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307052</xdr:rowOff>
    </xdr:from>
    <xdr:ext cx="762000" cy="259045"/>
    <xdr:sp macro="" textlink="">
      <xdr:nvSpPr>
        <xdr:cNvPr id="143" name="テキスト ボックス 142"/>
        <xdr:cNvSpPr txBox="1"/>
      </xdr:nvSpPr>
      <xdr:spPr>
        <a:xfrm>
          <a:off x="2527300" y="743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85,302
83,153
45.90
38,159,892
36,678,675
1,452,658
17,733,947
16,548,009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90151</xdr:rowOff>
    </xdr:from>
    <xdr:to>
      <xdr:col>24</xdr:col>
      <xdr:colOff>63500</xdr:colOff>
      <xdr:row>36</xdr:row>
      <xdr:rowOff>129775</xdr:rowOff>
    </xdr:to>
    <xdr:cxnSp macro="">
      <xdr:nvCxnSpPr>
        <xdr:cNvPr id="61" name="直線コネクタ 60"/>
        <xdr:cNvCxnSpPr/>
      </xdr:nvCxnSpPr>
      <xdr:spPr>
        <a:xfrm flipV="1">
          <a:off x="3797300" y="6090901"/>
          <a:ext cx="838200" cy="2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71672</xdr:rowOff>
    </xdr:from>
    <xdr:to>
      <xdr:col>19</xdr:col>
      <xdr:colOff>177800</xdr:colOff>
      <xdr:row>36</xdr:row>
      <xdr:rowOff>129775</xdr:rowOff>
    </xdr:to>
    <xdr:cxnSp macro="">
      <xdr:nvCxnSpPr>
        <xdr:cNvPr id="64" name="直線コネクタ 63"/>
        <xdr:cNvCxnSpPr/>
      </xdr:nvCxnSpPr>
      <xdr:spPr>
        <a:xfrm>
          <a:off x="2908300" y="6243872"/>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60185</xdr:rowOff>
    </xdr:from>
    <xdr:to>
      <xdr:col>15</xdr:col>
      <xdr:colOff>50800</xdr:colOff>
      <xdr:row>36</xdr:row>
      <xdr:rowOff>71672</xdr:rowOff>
    </xdr:to>
    <xdr:cxnSp macro="">
      <xdr:nvCxnSpPr>
        <xdr:cNvPr id="67" name="直線コネクタ 66"/>
        <xdr:cNvCxnSpPr/>
      </xdr:nvCxnSpPr>
      <xdr:spPr>
        <a:xfrm>
          <a:off x="2019300" y="6232385"/>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60185</xdr:rowOff>
    </xdr:from>
    <xdr:to>
      <xdr:col>10</xdr:col>
      <xdr:colOff>114300</xdr:colOff>
      <xdr:row>36</xdr:row>
      <xdr:rowOff>154502</xdr:rowOff>
    </xdr:to>
    <xdr:cxnSp macro="">
      <xdr:nvCxnSpPr>
        <xdr:cNvPr id="70" name="直線コネクタ 69"/>
        <xdr:cNvCxnSpPr/>
      </xdr:nvCxnSpPr>
      <xdr:spPr>
        <a:xfrm flipV="1">
          <a:off x="1130300" y="6232385"/>
          <a:ext cx="889000" cy="9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39351</xdr:rowOff>
    </xdr:from>
    <xdr:to>
      <xdr:col>24</xdr:col>
      <xdr:colOff>114300</xdr:colOff>
      <xdr:row>35</xdr:row>
      <xdr:rowOff>140951</xdr:rowOff>
    </xdr:to>
    <xdr:sp macro="" textlink="">
      <xdr:nvSpPr>
        <xdr:cNvPr id="80" name="楕円 79"/>
        <xdr:cNvSpPr/>
      </xdr:nvSpPr>
      <xdr:spPr>
        <a:xfrm>
          <a:off x="4584700" y="60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62228</xdr:rowOff>
    </xdr:from>
    <xdr:ext cx="534377" cy="259045"/>
    <xdr:sp macro="" textlink="">
      <xdr:nvSpPr>
        <xdr:cNvPr id="81" name="人件費該当値テキスト"/>
        <xdr:cNvSpPr txBox="1"/>
      </xdr:nvSpPr>
      <xdr:spPr>
        <a:xfrm>
          <a:off x="4686300" y="58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78975</xdr:rowOff>
    </xdr:from>
    <xdr:to>
      <xdr:col>20</xdr:col>
      <xdr:colOff>38100</xdr:colOff>
      <xdr:row>37</xdr:row>
      <xdr:rowOff>9125</xdr:rowOff>
    </xdr:to>
    <xdr:sp macro="" textlink="">
      <xdr:nvSpPr>
        <xdr:cNvPr id="82" name="楕円 81"/>
        <xdr:cNvSpPr/>
      </xdr:nvSpPr>
      <xdr:spPr>
        <a:xfrm>
          <a:off x="3746500" y="625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252</xdr:rowOff>
    </xdr:from>
    <xdr:ext cx="534377" cy="259045"/>
    <xdr:sp macro="" textlink="">
      <xdr:nvSpPr>
        <xdr:cNvPr id="83" name="テキスト ボックス 82"/>
        <xdr:cNvSpPr txBox="1"/>
      </xdr:nvSpPr>
      <xdr:spPr>
        <a:xfrm>
          <a:off x="3530111" y="634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20872</xdr:rowOff>
    </xdr:from>
    <xdr:to>
      <xdr:col>15</xdr:col>
      <xdr:colOff>101600</xdr:colOff>
      <xdr:row>36</xdr:row>
      <xdr:rowOff>122472</xdr:rowOff>
    </xdr:to>
    <xdr:sp macro="" textlink="">
      <xdr:nvSpPr>
        <xdr:cNvPr id="84" name="楕円 83"/>
        <xdr:cNvSpPr/>
      </xdr:nvSpPr>
      <xdr:spPr>
        <a:xfrm>
          <a:off x="2857500" y="619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138999</xdr:rowOff>
    </xdr:from>
    <xdr:ext cx="534377" cy="259045"/>
    <xdr:sp macro="" textlink="">
      <xdr:nvSpPr>
        <xdr:cNvPr id="85" name="テキスト ボックス 84"/>
        <xdr:cNvSpPr txBox="1"/>
      </xdr:nvSpPr>
      <xdr:spPr>
        <a:xfrm>
          <a:off x="2641111" y="596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9385</xdr:rowOff>
    </xdr:from>
    <xdr:to>
      <xdr:col>10</xdr:col>
      <xdr:colOff>165100</xdr:colOff>
      <xdr:row>36</xdr:row>
      <xdr:rowOff>110985</xdr:rowOff>
    </xdr:to>
    <xdr:sp macro="" textlink="">
      <xdr:nvSpPr>
        <xdr:cNvPr id="86" name="楕円 85"/>
        <xdr:cNvSpPr/>
      </xdr:nvSpPr>
      <xdr:spPr>
        <a:xfrm>
          <a:off x="1968500" y="61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127512</xdr:rowOff>
    </xdr:from>
    <xdr:ext cx="534377" cy="259045"/>
    <xdr:sp macro="" textlink="">
      <xdr:nvSpPr>
        <xdr:cNvPr id="87" name="テキスト ボックス 86"/>
        <xdr:cNvSpPr txBox="1"/>
      </xdr:nvSpPr>
      <xdr:spPr>
        <a:xfrm>
          <a:off x="1752111" y="595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103702</xdr:rowOff>
    </xdr:from>
    <xdr:to>
      <xdr:col>6</xdr:col>
      <xdr:colOff>38100</xdr:colOff>
      <xdr:row>37</xdr:row>
      <xdr:rowOff>33852</xdr:rowOff>
    </xdr:to>
    <xdr:sp macro="" textlink="">
      <xdr:nvSpPr>
        <xdr:cNvPr id="88" name="楕円 87"/>
        <xdr:cNvSpPr/>
      </xdr:nvSpPr>
      <xdr:spPr>
        <a:xfrm>
          <a:off x="1079500" y="627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24979</xdr:rowOff>
    </xdr:from>
    <xdr:ext cx="534377" cy="259045"/>
    <xdr:sp macro="" textlink="">
      <xdr:nvSpPr>
        <xdr:cNvPr id="89" name="テキスト ボックス 88"/>
        <xdr:cNvSpPr txBox="1"/>
      </xdr:nvSpPr>
      <xdr:spPr>
        <a:xfrm>
          <a:off x="863111" y="636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164361</xdr:rowOff>
    </xdr:from>
    <xdr:to>
      <xdr:col>24</xdr:col>
      <xdr:colOff>63500</xdr:colOff>
      <xdr:row>58</xdr:row>
      <xdr:rowOff>5896</xdr:rowOff>
    </xdr:to>
    <xdr:cxnSp macro="">
      <xdr:nvCxnSpPr>
        <xdr:cNvPr id="117" name="直線コネクタ 116"/>
        <xdr:cNvCxnSpPr/>
      </xdr:nvCxnSpPr>
      <xdr:spPr>
        <a:xfrm>
          <a:off x="3797300" y="9937011"/>
          <a:ext cx="8382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164361</xdr:rowOff>
    </xdr:from>
    <xdr:to>
      <xdr:col>19</xdr:col>
      <xdr:colOff>177800</xdr:colOff>
      <xdr:row>57</xdr:row>
      <xdr:rowOff>164846</xdr:rowOff>
    </xdr:to>
    <xdr:cxnSp macro="">
      <xdr:nvCxnSpPr>
        <xdr:cNvPr id="120" name="直線コネクタ 119"/>
        <xdr:cNvCxnSpPr/>
      </xdr:nvCxnSpPr>
      <xdr:spPr>
        <a:xfrm flipV="1">
          <a:off x="2908300" y="9937011"/>
          <a:ext cx="8890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164846</xdr:rowOff>
    </xdr:from>
    <xdr:to>
      <xdr:col>15</xdr:col>
      <xdr:colOff>50800</xdr:colOff>
      <xdr:row>58</xdr:row>
      <xdr:rowOff>7103</xdr:rowOff>
    </xdr:to>
    <xdr:cxnSp macro="">
      <xdr:nvCxnSpPr>
        <xdr:cNvPr id="123" name="直線コネクタ 122"/>
        <xdr:cNvCxnSpPr/>
      </xdr:nvCxnSpPr>
      <xdr:spPr>
        <a:xfrm flipV="1">
          <a:off x="2019300" y="9937496"/>
          <a:ext cx="889000" cy="1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7103</xdr:rowOff>
    </xdr:from>
    <xdr:to>
      <xdr:col>10</xdr:col>
      <xdr:colOff>114300</xdr:colOff>
      <xdr:row>58</xdr:row>
      <xdr:rowOff>21953</xdr:rowOff>
    </xdr:to>
    <xdr:cxnSp macro="">
      <xdr:nvCxnSpPr>
        <xdr:cNvPr id="126" name="直線コネクタ 125"/>
        <xdr:cNvCxnSpPr/>
      </xdr:nvCxnSpPr>
      <xdr:spPr>
        <a:xfrm flipV="1">
          <a:off x="1130300" y="9951203"/>
          <a:ext cx="889000" cy="1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126546</xdr:rowOff>
    </xdr:from>
    <xdr:to>
      <xdr:col>24</xdr:col>
      <xdr:colOff>114300</xdr:colOff>
      <xdr:row>58</xdr:row>
      <xdr:rowOff>56696</xdr:rowOff>
    </xdr:to>
    <xdr:sp macro="" textlink="">
      <xdr:nvSpPr>
        <xdr:cNvPr id="136" name="楕円 135"/>
        <xdr:cNvSpPr/>
      </xdr:nvSpPr>
      <xdr:spPr>
        <a:xfrm>
          <a:off x="4584700" y="989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104973</xdr:rowOff>
    </xdr:from>
    <xdr:ext cx="534377" cy="259045"/>
    <xdr:sp macro="" textlink="">
      <xdr:nvSpPr>
        <xdr:cNvPr id="137" name="物件費該当値テキスト"/>
        <xdr:cNvSpPr txBox="1"/>
      </xdr:nvSpPr>
      <xdr:spPr>
        <a:xfrm>
          <a:off x="4686300" y="987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113561</xdr:rowOff>
    </xdr:from>
    <xdr:to>
      <xdr:col>20</xdr:col>
      <xdr:colOff>38100</xdr:colOff>
      <xdr:row>58</xdr:row>
      <xdr:rowOff>43711</xdr:rowOff>
    </xdr:to>
    <xdr:sp macro="" textlink="">
      <xdr:nvSpPr>
        <xdr:cNvPr id="138" name="楕円 137"/>
        <xdr:cNvSpPr/>
      </xdr:nvSpPr>
      <xdr:spPr>
        <a:xfrm>
          <a:off x="3746500" y="98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60238</xdr:rowOff>
    </xdr:from>
    <xdr:ext cx="534377" cy="259045"/>
    <xdr:sp macro="" textlink="">
      <xdr:nvSpPr>
        <xdr:cNvPr id="139" name="テキスト ボックス 138"/>
        <xdr:cNvSpPr txBox="1"/>
      </xdr:nvSpPr>
      <xdr:spPr>
        <a:xfrm>
          <a:off x="3530111" y="966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114046</xdr:rowOff>
    </xdr:from>
    <xdr:to>
      <xdr:col>15</xdr:col>
      <xdr:colOff>101600</xdr:colOff>
      <xdr:row>58</xdr:row>
      <xdr:rowOff>44196</xdr:rowOff>
    </xdr:to>
    <xdr:sp macro="" textlink="">
      <xdr:nvSpPr>
        <xdr:cNvPr id="140" name="楕円 139"/>
        <xdr:cNvSpPr/>
      </xdr:nvSpPr>
      <xdr:spPr>
        <a:xfrm>
          <a:off x="2857500" y="98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60723</xdr:rowOff>
    </xdr:from>
    <xdr:ext cx="534377" cy="259045"/>
    <xdr:sp macro="" textlink="">
      <xdr:nvSpPr>
        <xdr:cNvPr id="141" name="テキスト ボックス 140"/>
        <xdr:cNvSpPr txBox="1"/>
      </xdr:nvSpPr>
      <xdr:spPr>
        <a:xfrm>
          <a:off x="2641111" y="96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127753</xdr:rowOff>
    </xdr:from>
    <xdr:to>
      <xdr:col>10</xdr:col>
      <xdr:colOff>165100</xdr:colOff>
      <xdr:row>58</xdr:row>
      <xdr:rowOff>57903</xdr:rowOff>
    </xdr:to>
    <xdr:sp macro="" textlink="">
      <xdr:nvSpPr>
        <xdr:cNvPr id="142" name="楕円 141"/>
        <xdr:cNvSpPr/>
      </xdr:nvSpPr>
      <xdr:spPr>
        <a:xfrm>
          <a:off x="1968500" y="990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74430</xdr:rowOff>
    </xdr:from>
    <xdr:ext cx="534377" cy="259045"/>
    <xdr:sp macro="" textlink="">
      <xdr:nvSpPr>
        <xdr:cNvPr id="143" name="テキスト ボックス 142"/>
        <xdr:cNvSpPr txBox="1"/>
      </xdr:nvSpPr>
      <xdr:spPr>
        <a:xfrm>
          <a:off x="1752111" y="967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142603</xdr:rowOff>
    </xdr:from>
    <xdr:to>
      <xdr:col>6</xdr:col>
      <xdr:colOff>38100</xdr:colOff>
      <xdr:row>58</xdr:row>
      <xdr:rowOff>72753</xdr:rowOff>
    </xdr:to>
    <xdr:sp macro="" textlink="">
      <xdr:nvSpPr>
        <xdr:cNvPr id="144" name="楕円 143"/>
        <xdr:cNvSpPr/>
      </xdr:nvSpPr>
      <xdr:spPr>
        <a:xfrm>
          <a:off x="1079500" y="99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63880</xdr:rowOff>
    </xdr:from>
    <xdr:ext cx="534377" cy="259045"/>
    <xdr:sp macro="" textlink="">
      <xdr:nvSpPr>
        <xdr:cNvPr id="145" name="テキスト ボックス 144"/>
        <xdr:cNvSpPr txBox="1"/>
      </xdr:nvSpPr>
      <xdr:spPr>
        <a:xfrm>
          <a:off x="863111" y="100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126212</xdr:rowOff>
    </xdr:from>
    <xdr:to>
      <xdr:col>24</xdr:col>
      <xdr:colOff>63500</xdr:colOff>
      <xdr:row>76</xdr:row>
      <xdr:rowOff>154445</xdr:rowOff>
    </xdr:to>
    <xdr:cxnSp macro="">
      <xdr:nvCxnSpPr>
        <xdr:cNvPr id="170" name="直線コネクタ 169"/>
        <xdr:cNvCxnSpPr/>
      </xdr:nvCxnSpPr>
      <xdr:spPr>
        <a:xfrm flipV="1">
          <a:off x="3797300" y="13156412"/>
          <a:ext cx="838200" cy="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154445</xdr:rowOff>
    </xdr:from>
    <xdr:to>
      <xdr:col>19</xdr:col>
      <xdr:colOff>177800</xdr:colOff>
      <xdr:row>76</xdr:row>
      <xdr:rowOff>159989</xdr:rowOff>
    </xdr:to>
    <xdr:cxnSp macro="">
      <xdr:nvCxnSpPr>
        <xdr:cNvPr id="173" name="直線コネクタ 172"/>
        <xdr:cNvCxnSpPr/>
      </xdr:nvCxnSpPr>
      <xdr:spPr>
        <a:xfrm flipV="1">
          <a:off x="2908300" y="13184645"/>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159989</xdr:rowOff>
    </xdr:from>
    <xdr:to>
      <xdr:col>15</xdr:col>
      <xdr:colOff>50800</xdr:colOff>
      <xdr:row>77</xdr:row>
      <xdr:rowOff>2884</xdr:rowOff>
    </xdr:to>
    <xdr:cxnSp macro="">
      <xdr:nvCxnSpPr>
        <xdr:cNvPr id="176" name="直線コネクタ 175"/>
        <xdr:cNvCxnSpPr/>
      </xdr:nvCxnSpPr>
      <xdr:spPr>
        <a:xfrm flipV="1">
          <a:off x="2019300" y="13190189"/>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2884</xdr:rowOff>
    </xdr:from>
    <xdr:to>
      <xdr:col>10</xdr:col>
      <xdr:colOff>114300</xdr:colOff>
      <xdr:row>77</xdr:row>
      <xdr:rowOff>19228</xdr:rowOff>
    </xdr:to>
    <xdr:cxnSp macro="">
      <xdr:nvCxnSpPr>
        <xdr:cNvPr id="179" name="直線コネクタ 178"/>
        <xdr:cNvCxnSpPr/>
      </xdr:nvCxnSpPr>
      <xdr:spPr>
        <a:xfrm flipV="1">
          <a:off x="1130300" y="13204534"/>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75412</xdr:rowOff>
    </xdr:from>
    <xdr:to>
      <xdr:col>24</xdr:col>
      <xdr:colOff>114300</xdr:colOff>
      <xdr:row>77</xdr:row>
      <xdr:rowOff>5562</xdr:rowOff>
    </xdr:to>
    <xdr:sp macro="" textlink="">
      <xdr:nvSpPr>
        <xdr:cNvPr id="189" name="楕円 188"/>
        <xdr:cNvSpPr/>
      </xdr:nvSpPr>
      <xdr:spPr>
        <a:xfrm>
          <a:off x="4584700" y="1310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53839</xdr:rowOff>
    </xdr:from>
    <xdr:ext cx="469744" cy="259045"/>
    <xdr:sp macro="" textlink="">
      <xdr:nvSpPr>
        <xdr:cNvPr id="190" name="維持補修費該当値テキスト"/>
        <xdr:cNvSpPr txBox="1"/>
      </xdr:nvSpPr>
      <xdr:spPr>
        <a:xfrm>
          <a:off x="4686300" y="1308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103645</xdr:rowOff>
    </xdr:from>
    <xdr:to>
      <xdr:col>20</xdr:col>
      <xdr:colOff>38100</xdr:colOff>
      <xdr:row>77</xdr:row>
      <xdr:rowOff>33795</xdr:rowOff>
    </xdr:to>
    <xdr:sp macro="" textlink="">
      <xdr:nvSpPr>
        <xdr:cNvPr id="191" name="楕円 190"/>
        <xdr:cNvSpPr/>
      </xdr:nvSpPr>
      <xdr:spPr>
        <a:xfrm>
          <a:off x="3746500" y="131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24922</xdr:rowOff>
    </xdr:from>
    <xdr:ext cx="469744" cy="259045"/>
    <xdr:sp macro="" textlink="">
      <xdr:nvSpPr>
        <xdr:cNvPr id="192" name="テキスト ボックス 191"/>
        <xdr:cNvSpPr txBox="1"/>
      </xdr:nvSpPr>
      <xdr:spPr>
        <a:xfrm>
          <a:off x="3562428" y="1322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109189</xdr:rowOff>
    </xdr:from>
    <xdr:to>
      <xdr:col>15</xdr:col>
      <xdr:colOff>101600</xdr:colOff>
      <xdr:row>77</xdr:row>
      <xdr:rowOff>39339</xdr:rowOff>
    </xdr:to>
    <xdr:sp macro="" textlink="">
      <xdr:nvSpPr>
        <xdr:cNvPr id="193" name="楕円 192"/>
        <xdr:cNvSpPr/>
      </xdr:nvSpPr>
      <xdr:spPr>
        <a:xfrm>
          <a:off x="2857500" y="131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30466</xdr:rowOff>
    </xdr:from>
    <xdr:ext cx="469744" cy="259045"/>
    <xdr:sp macro="" textlink="">
      <xdr:nvSpPr>
        <xdr:cNvPr id="194" name="テキスト ボックス 193"/>
        <xdr:cNvSpPr txBox="1"/>
      </xdr:nvSpPr>
      <xdr:spPr>
        <a:xfrm>
          <a:off x="2673428" y="1323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123534</xdr:rowOff>
    </xdr:from>
    <xdr:to>
      <xdr:col>10</xdr:col>
      <xdr:colOff>165100</xdr:colOff>
      <xdr:row>77</xdr:row>
      <xdr:rowOff>53684</xdr:rowOff>
    </xdr:to>
    <xdr:sp macro="" textlink="">
      <xdr:nvSpPr>
        <xdr:cNvPr id="195" name="楕円 194"/>
        <xdr:cNvSpPr/>
      </xdr:nvSpPr>
      <xdr:spPr>
        <a:xfrm>
          <a:off x="1968500" y="131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44811</xdr:rowOff>
    </xdr:from>
    <xdr:ext cx="469744" cy="259045"/>
    <xdr:sp macro="" textlink="">
      <xdr:nvSpPr>
        <xdr:cNvPr id="196" name="テキスト ボックス 195"/>
        <xdr:cNvSpPr txBox="1"/>
      </xdr:nvSpPr>
      <xdr:spPr>
        <a:xfrm>
          <a:off x="1784428" y="1324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139878</xdr:rowOff>
    </xdr:from>
    <xdr:to>
      <xdr:col>6</xdr:col>
      <xdr:colOff>38100</xdr:colOff>
      <xdr:row>77</xdr:row>
      <xdr:rowOff>70028</xdr:rowOff>
    </xdr:to>
    <xdr:sp macro="" textlink="">
      <xdr:nvSpPr>
        <xdr:cNvPr id="197" name="楕円 196"/>
        <xdr:cNvSpPr/>
      </xdr:nvSpPr>
      <xdr:spPr>
        <a:xfrm>
          <a:off x="1079500" y="1317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61155</xdr:rowOff>
    </xdr:from>
    <xdr:ext cx="469744" cy="259045"/>
    <xdr:sp macro="" textlink="">
      <xdr:nvSpPr>
        <xdr:cNvPr id="198" name="テキスト ボックス 197"/>
        <xdr:cNvSpPr txBox="1"/>
      </xdr:nvSpPr>
      <xdr:spPr>
        <a:xfrm>
          <a:off x="895428" y="1326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59892</xdr:rowOff>
    </xdr:from>
    <xdr:to>
      <xdr:col>24</xdr:col>
      <xdr:colOff>63500</xdr:colOff>
      <xdr:row>98</xdr:row>
      <xdr:rowOff>64884</xdr:rowOff>
    </xdr:to>
    <xdr:cxnSp macro="">
      <xdr:nvCxnSpPr>
        <xdr:cNvPr id="228" name="直線コネクタ 227"/>
        <xdr:cNvCxnSpPr/>
      </xdr:nvCxnSpPr>
      <xdr:spPr>
        <a:xfrm>
          <a:off x="3797300" y="16861992"/>
          <a:ext cx="8382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59892</xdr:rowOff>
    </xdr:from>
    <xdr:to>
      <xdr:col>19</xdr:col>
      <xdr:colOff>177800</xdr:colOff>
      <xdr:row>98</xdr:row>
      <xdr:rowOff>135116</xdr:rowOff>
    </xdr:to>
    <xdr:cxnSp macro="">
      <xdr:nvCxnSpPr>
        <xdr:cNvPr id="231" name="直線コネクタ 230"/>
        <xdr:cNvCxnSpPr/>
      </xdr:nvCxnSpPr>
      <xdr:spPr>
        <a:xfrm flipV="1">
          <a:off x="2908300" y="16861992"/>
          <a:ext cx="889000" cy="7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130353</xdr:rowOff>
    </xdr:from>
    <xdr:to>
      <xdr:col>15</xdr:col>
      <xdr:colOff>50800</xdr:colOff>
      <xdr:row>98</xdr:row>
      <xdr:rowOff>135116</xdr:rowOff>
    </xdr:to>
    <xdr:cxnSp macro="">
      <xdr:nvCxnSpPr>
        <xdr:cNvPr id="234" name="直線コネクタ 233"/>
        <xdr:cNvCxnSpPr/>
      </xdr:nvCxnSpPr>
      <xdr:spPr>
        <a:xfrm>
          <a:off x="2019300" y="16932453"/>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130353</xdr:rowOff>
    </xdr:from>
    <xdr:to>
      <xdr:col>10</xdr:col>
      <xdr:colOff>114300</xdr:colOff>
      <xdr:row>98</xdr:row>
      <xdr:rowOff>136779</xdr:rowOff>
    </xdr:to>
    <xdr:cxnSp macro="">
      <xdr:nvCxnSpPr>
        <xdr:cNvPr id="237" name="直線コネクタ 236"/>
        <xdr:cNvCxnSpPr/>
      </xdr:nvCxnSpPr>
      <xdr:spPr>
        <a:xfrm flipV="1">
          <a:off x="1130300" y="16932453"/>
          <a:ext cx="889000" cy="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14084</xdr:rowOff>
    </xdr:from>
    <xdr:to>
      <xdr:col>24</xdr:col>
      <xdr:colOff>114300</xdr:colOff>
      <xdr:row>98</xdr:row>
      <xdr:rowOff>115684</xdr:rowOff>
    </xdr:to>
    <xdr:sp macro="" textlink="">
      <xdr:nvSpPr>
        <xdr:cNvPr id="247" name="楕円 246"/>
        <xdr:cNvSpPr/>
      </xdr:nvSpPr>
      <xdr:spPr>
        <a:xfrm>
          <a:off x="4584700" y="1681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163961</xdr:rowOff>
    </xdr:from>
    <xdr:ext cx="534377" cy="259045"/>
    <xdr:sp macro="" textlink="">
      <xdr:nvSpPr>
        <xdr:cNvPr id="248" name="扶助費該当値テキスト"/>
        <xdr:cNvSpPr txBox="1"/>
      </xdr:nvSpPr>
      <xdr:spPr>
        <a:xfrm>
          <a:off x="4686300" y="1679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9092</xdr:rowOff>
    </xdr:from>
    <xdr:to>
      <xdr:col>20</xdr:col>
      <xdr:colOff>38100</xdr:colOff>
      <xdr:row>98</xdr:row>
      <xdr:rowOff>110692</xdr:rowOff>
    </xdr:to>
    <xdr:sp macro="" textlink="">
      <xdr:nvSpPr>
        <xdr:cNvPr id="249" name="楕円 248"/>
        <xdr:cNvSpPr/>
      </xdr:nvSpPr>
      <xdr:spPr>
        <a:xfrm>
          <a:off x="3746500" y="1681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101819</xdr:rowOff>
    </xdr:from>
    <xdr:ext cx="534377" cy="259045"/>
    <xdr:sp macro="" textlink="">
      <xdr:nvSpPr>
        <xdr:cNvPr id="250" name="テキスト ボックス 249"/>
        <xdr:cNvSpPr txBox="1"/>
      </xdr:nvSpPr>
      <xdr:spPr>
        <a:xfrm>
          <a:off x="3530111" y="1690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84316</xdr:rowOff>
    </xdr:from>
    <xdr:to>
      <xdr:col>15</xdr:col>
      <xdr:colOff>101600</xdr:colOff>
      <xdr:row>99</xdr:row>
      <xdr:rowOff>14466</xdr:rowOff>
    </xdr:to>
    <xdr:sp macro="" textlink="">
      <xdr:nvSpPr>
        <xdr:cNvPr id="251" name="楕円 250"/>
        <xdr:cNvSpPr/>
      </xdr:nvSpPr>
      <xdr:spPr>
        <a:xfrm>
          <a:off x="2857500" y="1688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5593</xdr:rowOff>
    </xdr:from>
    <xdr:ext cx="534377" cy="259045"/>
    <xdr:sp macro="" textlink="">
      <xdr:nvSpPr>
        <xdr:cNvPr id="252" name="テキスト ボックス 251"/>
        <xdr:cNvSpPr txBox="1"/>
      </xdr:nvSpPr>
      <xdr:spPr>
        <a:xfrm>
          <a:off x="2641111" y="1697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79553</xdr:rowOff>
    </xdr:from>
    <xdr:to>
      <xdr:col>10</xdr:col>
      <xdr:colOff>165100</xdr:colOff>
      <xdr:row>99</xdr:row>
      <xdr:rowOff>9703</xdr:rowOff>
    </xdr:to>
    <xdr:sp macro="" textlink="">
      <xdr:nvSpPr>
        <xdr:cNvPr id="253" name="楕円 252"/>
        <xdr:cNvSpPr/>
      </xdr:nvSpPr>
      <xdr:spPr>
        <a:xfrm>
          <a:off x="1968500" y="168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830</xdr:rowOff>
    </xdr:from>
    <xdr:ext cx="534377" cy="259045"/>
    <xdr:sp macro="" textlink="">
      <xdr:nvSpPr>
        <xdr:cNvPr id="254" name="テキスト ボックス 253"/>
        <xdr:cNvSpPr txBox="1"/>
      </xdr:nvSpPr>
      <xdr:spPr>
        <a:xfrm>
          <a:off x="1752111" y="1697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85979</xdr:rowOff>
    </xdr:from>
    <xdr:to>
      <xdr:col>6</xdr:col>
      <xdr:colOff>38100</xdr:colOff>
      <xdr:row>99</xdr:row>
      <xdr:rowOff>16129</xdr:rowOff>
    </xdr:to>
    <xdr:sp macro="" textlink="">
      <xdr:nvSpPr>
        <xdr:cNvPr id="255" name="楕円 254"/>
        <xdr:cNvSpPr/>
      </xdr:nvSpPr>
      <xdr:spPr>
        <a:xfrm>
          <a:off x="1079500" y="168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7256</xdr:rowOff>
    </xdr:from>
    <xdr:ext cx="534377" cy="259045"/>
    <xdr:sp macro="" textlink="">
      <xdr:nvSpPr>
        <xdr:cNvPr id="256" name="テキスト ボックス 255"/>
        <xdr:cNvSpPr txBox="1"/>
      </xdr:nvSpPr>
      <xdr:spPr>
        <a:xfrm>
          <a:off x="863111" y="1698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151491</xdr:rowOff>
    </xdr:from>
    <xdr:to>
      <xdr:col>55</xdr:col>
      <xdr:colOff>0</xdr:colOff>
      <xdr:row>37</xdr:row>
      <xdr:rowOff>112657</xdr:rowOff>
    </xdr:to>
    <xdr:cxnSp macro="">
      <xdr:nvCxnSpPr>
        <xdr:cNvPr id="283" name="直線コネクタ 282"/>
        <xdr:cNvCxnSpPr/>
      </xdr:nvCxnSpPr>
      <xdr:spPr>
        <a:xfrm flipV="1">
          <a:off x="9639300" y="5980791"/>
          <a:ext cx="838200" cy="47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96298</xdr:rowOff>
    </xdr:from>
    <xdr:to>
      <xdr:col>50</xdr:col>
      <xdr:colOff>114300</xdr:colOff>
      <xdr:row>37</xdr:row>
      <xdr:rowOff>112657</xdr:rowOff>
    </xdr:to>
    <xdr:cxnSp macro="">
      <xdr:nvCxnSpPr>
        <xdr:cNvPr id="286" name="直線コネクタ 285"/>
        <xdr:cNvCxnSpPr/>
      </xdr:nvCxnSpPr>
      <xdr:spPr>
        <a:xfrm>
          <a:off x="8750300" y="6439948"/>
          <a:ext cx="889000" cy="1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96298</xdr:rowOff>
    </xdr:from>
    <xdr:to>
      <xdr:col>45</xdr:col>
      <xdr:colOff>177800</xdr:colOff>
      <xdr:row>37</xdr:row>
      <xdr:rowOff>108551</xdr:rowOff>
    </xdr:to>
    <xdr:cxnSp macro="">
      <xdr:nvCxnSpPr>
        <xdr:cNvPr id="289" name="直線コネクタ 288"/>
        <xdr:cNvCxnSpPr/>
      </xdr:nvCxnSpPr>
      <xdr:spPr>
        <a:xfrm flipV="1">
          <a:off x="7861300" y="6439948"/>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108551</xdr:rowOff>
    </xdr:from>
    <xdr:to>
      <xdr:col>41</xdr:col>
      <xdr:colOff>50800</xdr:colOff>
      <xdr:row>37</xdr:row>
      <xdr:rowOff>113292</xdr:rowOff>
    </xdr:to>
    <xdr:cxnSp macro="">
      <xdr:nvCxnSpPr>
        <xdr:cNvPr id="292" name="直線コネクタ 291"/>
        <xdr:cNvCxnSpPr/>
      </xdr:nvCxnSpPr>
      <xdr:spPr>
        <a:xfrm flipV="1">
          <a:off x="6972300" y="6452201"/>
          <a:ext cx="889000" cy="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100691</xdr:rowOff>
    </xdr:from>
    <xdr:to>
      <xdr:col>55</xdr:col>
      <xdr:colOff>50800</xdr:colOff>
      <xdr:row>35</xdr:row>
      <xdr:rowOff>30841</xdr:rowOff>
    </xdr:to>
    <xdr:sp macro="" textlink="">
      <xdr:nvSpPr>
        <xdr:cNvPr id="302" name="楕円 301"/>
        <xdr:cNvSpPr/>
      </xdr:nvSpPr>
      <xdr:spPr>
        <a:xfrm>
          <a:off x="10426700" y="59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15618</xdr:rowOff>
    </xdr:from>
    <xdr:ext cx="599010" cy="259045"/>
    <xdr:sp macro="" textlink="">
      <xdr:nvSpPr>
        <xdr:cNvPr id="303" name="補助費等該当値テキスト"/>
        <xdr:cNvSpPr txBox="1"/>
      </xdr:nvSpPr>
      <xdr:spPr>
        <a:xfrm>
          <a:off x="10528300" y="584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61857</xdr:rowOff>
    </xdr:from>
    <xdr:to>
      <xdr:col>50</xdr:col>
      <xdr:colOff>165100</xdr:colOff>
      <xdr:row>37</xdr:row>
      <xdr:rowOff>163457</xdr:rowOff>
    </xdr:to>
    <xdr:sp macro="" textlink="">
      <xdr:nvSpPr>
        <xdr:cNvPr id="304" name="楕円 303"/>
        <xdr:cNvSpPr/>
      </xdr:nvSpPr>
      <xdr:spPr>
        <a:xfrm>
          <a:off x="9588500" y="64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154584</xdr:rowOff>
    </xdr:from>
    <xdr:ext cx="534377" cy="259045"/>
    <xdr:sp macro="" textlink="">
      <xdr:nvSpPr>
        <xdr:cNvPr id="305" name="テキスト ボックス 304"/>
        <xdr:cNvSpPr txBox="1"/>
      </xdr:nvSpPr>
      <xdr:spPr>
        <a:xfrm>
          <a:off x="9372111" y="649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45498</xdr:rowOff>
    </xdr:from>
    <xdr:to>
      <xdr:col>46</xdr:col>
      <xdr:colOff>38100</xdr:colOff>
      <xdr:row>37</xdr:row>
      <xdr:rowOff>147098</xdr:rowOff>
    </xdr:to>
    <xdr:sp macro="" textlink="">
      <xdr:nvSpPr>
        <xdr:cNvPr id="306" name="楕円 305"/>
        <xdr:cNvSpPr/>
      </xdr:nvSpPr>
      <xdr:spPr>
        <a:xfrm>
          <a:off x="8699500" y="63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163625</xdr:rowOff>
    </xdr:from>
    <xdr:ext cx="534377" cy="259045"/>
    <xdr:sp macro="" textlink="">
      <xdr:nvSpPr>
        <xdr:cNvPr id="307" name="テキスト ボックス 306"/>
        <xdr:cNvSpPr txBox="1"/>
      </xdr:nvSpPr>
      <xdr:spPr>
        <a:xfrm>
          <a:off x="8483111" y="61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57751</xdr:rowOff>
    </xdr:from>
    <xdr:to>
      <xdr:col>41</xdr:col>
      <xdr:colOff>101600</xdr:colOff>
      <xdr:row>37</xdr:row>
      <xdr:rowOff>159352</xdr:rowOff>
    </xdr:to>
    <xdr:sp macro="" textlink="">
      <xdr:nvSpPr>
        <xdr:cNvPr id="308" name="楕円 307"/>
        <xdr:cNvSpPr/>
      </xdr:nvSpPr>
      <xdr:spPr>
        <a:xfrm>
          <a:off x="7810500" y="64014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4428</xdr:rowOff>
    </xdr:from>
    <xdr:ext cx="534377" cy="259045"/>
    <xdr:sp macro="" textlink="">
      <xdr:nvSpPr>
        <xdr:cNvPr id="309" name="テキスト ボックス 308"/>
        <xdr:cNvSpPr txBox="1"/>
      </xdr:nvSpPr>
      <xdr:spPr>
        <a:xfrm>
          <a:off x="7594111" y="617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62492</xdr:rowOff>
    </xdr:from>
    <xdr:to>
      <xdr:col>36</xdr:col>
      <xdr:colOff>165100</xdr:colOff>
      <xdr:row>37</xdr:row>
      <xdr:rowOff>164092</xdr:rowOff>
    </xdr:to>
    <xdr:sp macro="" textlink="">
      <xdr:nvSpPr>
        <xdr:cNvPr id="310" name="楕円 309"/>
        <xdr:cNvSpPr/>
      </xdr:nvSpPr>
      <xdr:spPr>
        <a:xfrm>
          <a:off x="6921500" y="640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155219</xdr:rowOff>
    </xdr:from>
    <xdr:ext cx="534377" cy="259045"/>
    <xdr:sp macro="" textlink="">
      <xdr:nvSpPr>
        <xdr:cNvPr id="311" name="テキスト ボックス 310"/>
        <xdr:cNvSpPr txBox="1"/>
      </xdr:nvSpPr>
      <xdr:spPr>
        <a:xfrm>
          <a:off x="6705111" y="649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166544</xdr:rowOff>
    </xdr:from>
    <xdr:to>
      <xdr:col>55</xdr:col>
      <xdr:colOff>0</xdr:colOff>
      <xdr:row>59</xdr:row>
      <xdr:rowOff>5525</xdr:rowOff>
    </xdr:to>
    <xdr:cxnSp macro="">
      <xdr:nvCxnSpPr>
        <xdr:cNvPr id="342" name="直線コネクタ 341"/>
        <xdr:cNvCxnSpPr/>
      </xdr:nvCxnSpPr>
      <xdr:spPr>
        <a:xfrm>
          <a:off x="9639300" y="10110644"/>
          <a:ext cx="838200" cy="1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166544</xdr:rowOff>
    </xdr:from>
    <xdr:to>
      <xdr:col>50</xdr:col>
      <xdr:colOff>114300</xdr:colOff>
      <xdr:row>59</xdr:row>
      <xdr:rowOff>32036</xdr:rowOff>
    </xdr:to>
    <xdr:cxnSp macro="">
      <xdr:nvCxnSpPr>
        <xdr:cNvPr id="345" name="直線コネクタ 344"/>
        <xdr:cNvCxnSpPr/>
      </xdr:nvCxnSpPr>
      <xdr:spPr>
        <a:xfrm flipV="1">
          <a:off x="8750300" y="10110644"/>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32036</xdr:rowOff>
    </xdr:from>
    <xdr:to>
      <xdr:col>45</xdr:col>
      <xdr:colOff>177800</xdr:colOff>
      <xdr:row>59</xdr:row>
      <xdr:rowOff>47420</xdr:rowOff>
    </xdr:to>
    <xdr:cxnSp macro="">
      <xdr:nvCxnSpPr>
        <xdr:cNvPr id="348" name="直線コネクタ 347"/>
        <xdr:cNvCxnSpPr/>
      </xdr:nvCxnSpPr>
      <xdr:spPr>
        <a:xfrm flipV="1">
          <a:off x="7861300" y="10147586"/>
          <a:ext cx="889000" cy="1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39050</xdr:rowOff>
    </xdr:from>
    <xdr:to>
      <xdr:col>41</xdr:col>
      <xdr:colOff>50800</xdr:colOff>
      <xdr:row>59</xdr:row>
      <xdr:rowOff>47420</xdr:rowOff>
    </xdr:to>
    <xdr:cxnSp macro="">
      <xdr:nvCxnSpPr>
        <xdr:cNvPr id="351" name="直線コネクタ 350"/>
        <xdr:cNvCxnSpPr/>
      </xdr:nvCxnSpPr>
      <xdr:spPr>
        <a:xfrm>
          <a:off x="6972300" y="10154600"/>
          <a:ext cx="8890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126175</xdr:rowOff>
    </xdr:from>
    <xdr:to>
      <xdr:col>55</xdr:col>
      <xdr:colOff>50800</xdr:colOff>
      <xdr:row>59</xdr:row>
      <xdr:rowOff>56325</xdr:rowOff>
    </xdr:to>
    <xdr:sp macro="" textlink="">
      <xdr:nvSpPr>
        <xdr:cNvPr id="361" name="楕円 360"/>
        <xdr:cNvSpPr/>
      </xdr:nvSpPr>
      <xdr:spPr>
        <a:xfrm>
          <a:off x="10426700" y="1007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41102</xdr:rowOff>
    </xdr:from>
    <xdr:ext cx="534377" cy="259045"/>
    <xdr:sp macro="" textlink="">
      <xdr:nvSpPr>
        <xdr:cNvPr id="362" name="普通建設事業費該当値テキスト"/>
        <xdr:cNvSpPr txBox="1"/>
      </xdr:nvSpPr>
      <xdr:spPr>
        <a:xfrm>
          <a:off x="10528300" y="99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115744</xdr:rowOff>
    </xdr:from>
    <xdr:to>
      <xdr:col>50</xdr:col>
      <xdr:colOff>165100</xdr:colOff>
      <xdr:row>59</xdr:row>
      <xdr:rowOff>45894</xdr:rowOff>
    </xdr:to>
    <xdr:sp macro="" textlink="">
      <xdr:nvSpPr>
        <xdr:cNvPr id="363" name="楕円 362"/>
        <xdr:cNvSpPr/>
      </xdr:nvSpPr>
      <xdr:spPr>
        <a:xfrm>
          <a:off x="9588500" y="100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37021</xdr:rowOff>
    </xdr:from>
    <xdr:ext cx="534377" cy="259045"/>
    <xdr:sp macro="" textlink="">
      <xdr:nvSpPr>
        <xdr:cNvPr id="364" name="テキスト ボックス 363"/>
        <xdr:cNvSpPr txBox="1"/>
      </xdr:nvSpPr>
      <xdr:spPr>
        <a:xfrm>
          <a:off x="9372111" y="1015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152686</xdr:rowOff>
    </xdr:from>
    <xdr:to>
      <xdr:col>46</xdr:col>
      <xdr:colOff>38100</xdr:colOff>
      <xdr:row>59</xdr:row>
      <xdr:rowOff>82836</xdr:rowOff>
    </xdr:to>
    <xdr:sp macro="" textlink="">
      <xdr:nvSpPr>
        <xdr:cNvPr id="365" name="楕円 364"/>
        <xdr:cNvSpPr/>
      </xdr:nvSpPr>
      <xdr:spPr>
        <a:xfrm>
          <a:off x="8699500" y="1009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73963</xdr:rowOff>
    </xdr:from>
    <xdr:ext cx="534377" cy="259045"/>
    <xdr:sp macro="" textlink="">
      <xdr:nvSpPr>
        <xdr:cNvPr id="366" name="テキスト ボックス 365"/>
        <xdr:cNvSpPr txBox="1"/>
      </xdr:nvSpPr>
      <xdr:spPr>
        <a:xfrm>
          <a:off x="8483111" y="1018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168070</xdr:rowOff>
    </xdr:from>
    <xdr:to>
      <xdr:col>41</xdr:col>
      <xdr:colOff>101600</xdr:colOff>
      <xdr:row>59</xdr:row>
      <xdr:rowOff>98220</xdr:rowOff>
    </xdr:to>
    <xdr:sp macro="" textlink="">
      <xdr:nvSpPr>
        <xdr:cNvPr id="367" name="楕円 366"/>
        <xdr:cNvSpPr/>
      </xdr:nvSpPr>
      <xdr:spPr>
        <a:xfrm>
          <a:off x="7810500" y="1011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89347</xdr:rowOff>
    </xdr:from>
    <xdr:ext cx="534377" cy="259045"/>
    <xdr:sp macro="" textlink="">
      <xdr:nvSpPr>
        <xdr:cNvPr id="368" name="テキスト ボックス 367"/>
        <xdr:cNvSpPr txBox="1"/>
      </xdr:nvSpPr>
      <xdr:spPr>
        <a:xfrm>
          <a:off x="7594111" y="1020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159700</xdr:rowOff>
    </xdr:from>
    <xdr:to>
      <xdr:col>36</xdr:col>
      <xdr:colOff>165100</xdr:colOff>
      <xdr:row>59</xdr:row>
      <xdr:rowOff>89850</xdr:rowOff>
    </xdr:to>
    <xdr:sp macro="" textlink="">
      <xdr:nvSpPr>
        <xdr:cNvPr id="369" name="楕円 368"/>
        <xdr:cNvSpPr/>
      </xdr:nvSpPr>
      <xdr:spPr>
        <a:xfrm>
          <a:off x="6921500" y="101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80977</xdr:rowOff>
    </xdr:from>
    <xdr:ext cx="534377" cy="259045"/>
    <xdr:sp macro="" textlink="">
      <xdr:nvSpPr>
        <xdr:cNvPr id="370" name="テキスト ボックス 369"/>
        <xdr:cNvSpPr txBox="1"/>
      </xdr:nvSpPr>
      <xdr:spPr>
        <a:xfrm>
          <a:off x="6705111" y="101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85599</xdr:rowOff>
    </xdr:from>
    <xdr:to>
      <xdr:col>55</xdr:col>
      <xdr:colOff>0</xdr:colOff>
      <xdr:row>78</xdr:row>
      <xdr:rowOff>111235</xdr:rowOff>
    </xdr:to>
    <xdr:cxnSp macro="">
      <xdr:nvCxnSpPr>
        <xdr:cNvPr id="397" name="直線コネクタ 396"/>
        <xdr:cNvCxnSpPr/>
      </xdr:nvCxnSpPr>
      <xdr:spPr>
        <a:xfrm flipV="1">
          <a:off x="9639300" y="13458699"/>
          <a:ext cx="8382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111235</xdr:rowOff>
    </xdr:from>
    <xdr:to>
      <xdr:col>50</xdr:col>
      <xdr:colOff>114300</xdr:colOff>
      <xdr:row>78</xdr:row>
      <xdr:rowOff>124489</xdr:rowOff>
    </xdr:to>
    <xdr:cxnSp macro="">
      <xdr:nvCxnSpPr>
        <xdr:cNvPr id="400" name="直線コネクタ 399"/>
        <xdr:cNvCxnSpPr/>
      </xdr:nvCxnSpPr>
      <xdr:spPr>
        <a:xfrm flipV="1">
          <a:off x="8750300" y="13484335"/>
          <a:ext cx="889000" cy="1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124489</xdr:rowOff>
    </xdr:from>
    <xdr:to>
      <xdr:col>45</xdr:col>
      <xdr:colOff>177800</xdr:colOff>
      <xdr:row>78</xdr:row>
      <xdr:rowOff>130090</xdr:rowOff>
    </xdr:to>
    <xdr:cxnSp macro="">
      <xdr:nvCxnSpPr>
        <xdr:cNvPr id="403" name="直線コネクタ 402"/>
        <xdr:cNvCxnSpPr/>
      </xdr:nvCxnSpPr>
      <xdr:spPr>
        <a:xfrm flipV="1">
          <a:off x="7861300" y="13497589"/>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130090</xdr:rowOff>
    </xdr:from>
    <xdr:to>
      <xdr:col>41</xdr:col>
      <xdr:colOff>50800</xdr:colOff>
      <xdr:row>78</xdr:row>
      <xdr:rowOff>132527</xdr:rowOff>
    </xdr:to>
    <xdr:cxnSp macro="">
      <xdr:nvCxnSpPr>
        <xdr:cNvPr id="406" name="直線コネクタ 405"/>
        <xdr:cNvCxnSpPr/>
      </xdr:nvCxnSpPr>
      <xdr:spPr>
        <a:xfrm flipV="1">
          <a:off x="6972300" y="13503190"/>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34799</xdr:rowOff>
    </xdr:from>
    <xdr:to>
      <xdr:col>55</xdr:col>
      <xdr:colOff>50800</xdr:colOff>
      <xdr:row>78</xdr:row>
      <xdr:rowOff>136399</xdr:rowOff>
    </xdr:to>
    <xdr:sp macro="" textlink="">
      <xdr:nvSpPr>
        <xdr:cNvPr id="416" name="楕円 415"/>
        <xdr:cNvSpPr/>
      </xdr:nvSpPr>
      <xdr:spPr>
        <a:xfrm>
          <a:off x="10426700" y="134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534377" cy="259045"/>
    <xdr:sp macro="" textlink="">
      <xdr:nvSpPr>
        <xdr:cNvPr id="417" name="普通建設事業費 （ うち新規整備　）該当値テキスト"/>
        <xdr:cNvSpPr txBox="1"/>
      </xdr:nvSpPr>
      <xdr:spPr>
        <a:xfrm>
          <a:off x="10528300" y="133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60435</xdr:rowOff>
    </xdr:from>
    <xdr:to>
      <xdr:col>50</xdr:col>
      <xdr:colOff>165100</xdr:colOff>
      <xdr:row>78</xdr:row>
      <xdr:rowOff>162035</xdr:rowOff>
    </xdr:to>
    <xdr:sp macro="" textlink="">
      <xdr:nvSpPr>
        <xdr:cNvPr id="418" name="楕円 417"/>
        <xdr:cNvSpPr/>
      </xdr:nvSpPr>
      <xdr:spPr>
        <a:xfrm>
          <a:off x="9588500" y="134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153162</xdr:rowOff>
    </xdr:from>
    <xdr:ext cx="469744" cy="259045"/>
    <xdr:sp macro="" textlink="">
      <xdr:nvSpPr>
        <xdr:cNvPr id="419" name="テキスト ボックス 418"/>
        <xdr:cNvSpPr txBox="1"/>
      </xdr:nvSpPr>
      <xdr:spPr>
        <a:xfrm>
          <a:off x="9404428" y="1352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73689</xdr:rowOff>
    </xdr:from>
    <xdr:to>
      <xdr:col>46</xdr:col>
      <xdr:colOff>38100</xdr:colOff>
      <xdr:row>79</xdr:row>
      <xdr:rowOff>3839</xdr:rowOff>
    </xdr:to>
    <xdr:sp macro="" textlink="">
      <xdr:nvSpPr>
        <xdr:cNvPr id="420" name="楕円 419"/>
        <xdr:cNvSpPr/>
      </xdr:nvSpPr>
      <xdr:spPr>
        <a:xfrm>
          <a:off x="8699500" y="1344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166416</xdr:rowOff>
    </xdr:from>
    <xdr:ext cx="469744" cy="259045"/>
    <xdr:sp macro="" textlink="">
      <xdr:nvSpPr>
        <xdr:cNvPr id="421" name="テキスト ボックス 420"/>
        <xdr:cNvSpPr txBox="1"/>
      </xdr:nvSpPr>
      <xdr:spPr>
        <a:xfrm>
          <a:off x="8515428" y="1353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79290</xdr:rowOff>
    </xdr:from>
    <xdr:to>
      <xdr:col>41</xdr:col>
      <xdr:colOff>101600</xdr:colOff>
      <xdr:row>79</xdr:row>
      <xdr:rowOff>9440</xdr:rowOff>
    </xdr:to>
    <xdr:sp macro="" textlink="">
      <xdr:nvSpPr>
        <xdr:cNvPr id="422" name="楕円 421"/>
        <xdr:cNvSpPr/>
      </xdr:nvSpPr>
      <xdr:spPr>
        <a:xfrm>
          <a:off x="7810500" y="134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567</xdr:rowOff>
    </xdr:from>
    <xdr:ext cx="469744" cy="259045"/>
    <xdr:sp macro="" textlink="">
      <xdr:nvSpPr>
        <xdr:cNvPr id="423" name="テキスト ボックス 422"/>
        <xdr:cNvSpPr txBox="1"/>
      </xdr:nvSpPr>
      <xdr:spPr>
        <a:xfrm>
          <a:off x="7626428" y="1354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81727</xdr:rowOff>
    </xdr:from>
    <xdr:to>
      <xdr:col>36</xdr:col>
      <xdr:colOff>165100</xdr:colOff>
      <xdr:row>79</xdr:row>
      <xdr:rowOff>11877</xdr:rowOff>
    </xdr:to>
    <xdr:sp macro="" textlink="">
      <xdr:nvSpPr>
        <xdr:cNvPr id="424" name="楕円 423"/>
        <xdr:cNvSpPr/>
      </xdr:nvSpPr>
      <xdr:spPr>
        <a:xfrm>
          <a:off x="6921500" y="1345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3004</xdr:rowOff>
    </xdr:from>
    <xdr:ext cx="469744" cy="259045"/>
    <xdr:sp macro="" textlink="">
      <xdr:nvSpPr>
        <xdr:cNvPr id="425" name="テキスト ボックス 424"/>
        <xdr:cNvSpPr txBox="1"/>
      </xdr:nvSpPr>
      <xdr:spPr>
        <a:xfrm>
          <a:off x="6737428" y="1354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31192</xdr:rowOff>
    </xdr:from>
    <xdr:to>
      <xdr:col>55</xdr:col>
      <xdr:colOff>0</xdr:colOff>
      <xdr:row>98</xdr:row>
      <xdr:rowOff>118146</xdr:rowOff>
    </xdr:to>
    <xdr:cxnSp macro="">
      <xdr:nvCxnSpPr>
        <xdr:cNvPr id="456" name="直線コネクタ 455"/>
        <xdr:cNvCxnSpPr/>
      </xdr:nvCxnSpPr>
      <xdr:spPr>
        <a:xfrm>
          <a:off x="9639300" y="16833292"/>
          <a:ext cx="838200" cy="8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31192</xdr:rowOff>
    </xdr:from>
    <xdr:to>
      <xdr:col>50</xdr:col>
      <xdr:colOff>114300</xdr:colOff>
      <xdr:row>98</xdr:row>
      <xdr:rowOff>125679</xdr:rowOff>
    </xdr:to>
    <xdr:cxnSp macro="">
      <xdr:nvCxnSpPr>
        <xdr:cNvPr id="459" name="直線コネクタ 458"/>
        <xdr:cNvCxnSpPr/>
      </xdr:nvCxnSpPr>
      <xdr:spPr>
        <a:xfrm flipV="1">
          <a:off x="8750300" y="16833292"/>
          <a:ext cx="889000" cy="9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125679</xdr:rowOff>
    </xdr:from>
    <xdr:to>
      <xdr:col>45</xdr:col>
      <xdr:colOff>177800</xdr:colOff>
      <xdr:row>98</xdr:row>
      <xdr:rowOff>153970</xdr:rowOff>
    </xdr:to>
    <xdr:cxnSp macro="">
      <xdr:nvCxnSpPr>
        <xdr:cNvPr id="462" name="直線コネクタ 461"/>
        <xdr:cNvCxnSpPr/>
      </xdr:nvCxnSpPr>
      <xdr:spPr>
        <a:xfrm flipV="1">
          <a:off x="7861300" y="16927779"/>
          <a:ext cx="889000" cy="2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96625</xdr:rowOff>
    </xdr:from>
    <xdr:to>
      <xdr:col>41</xdr:col>
      <xdr:colOff>50800</xdr:colOff>
      <xdr:row>98</xdr:row>
      <xdr:rowOff>153970</xdr:rowOff>
    </xdr:to>
    <xdr:cxnSp macro="">
      <xdr:nvCxnSpPr>
        <xdr:cNvPr id="465" name="直線コネクタ 464"/>
        <xdr:cNvCxnSpPr/>
      </xdr:nvCxnSpPr>
      <xdr:spPr>
        <a:xfrm>
          <a:off x="6972300" y="16898725"/>
          <a:ext cx="889000" cy="5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67346</xdr:rowOff>
    </xdr:from>
    <xdr:to>
      <xdr:col>55</xdr:col>
      <xdr:colOff>50800</xdr:colOff>
      <xdr:row>98</xdr:row>
      <xdr:rowOff>168946</xdr:rowOff>
    </xdr:to>
    <xdr:sp macro="" textlink="">
      <xdr:nvSpPr>
        <xdr:cNvPr id="475" name="楕円 474"/>
        <xdr:cNvSpPr/>
      </xdr:nvSpPr>
      <xdr:spPr>
        <a:xfrm>
          <a:off x="10426700" y="168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153723</xdr:rowOff>
    </xdr:from>
    <xdr:ext cx="534377" cy="259045"/>
    <xdr:sp macro="" textlink="">
      <xdr:nvSpPr>
        <xdr:cNvPr id="476" name="普通建設事業費 （ うち更新整備　）該当値テキスト"/>
        <xdr:cNvSpPr txBox="1"/>
      </xdr:nvSpPr>
      <xdr:spPr>
        <a:xfrm>
          <a:off x="10528300" y="1678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151842</xdr:rowOff>
    </xdr:from>
    <xdr:to>
      <xdr:col>50</xdr:col>
      <xdr:colOff>165100</xdr:colOff>
      <xdr:row>98</xdr:row>
      <xdr:rowOff>81992</xdr:rowOff>
    </xdr:to>
    <xdr:sp macro="" textlink="">
      <xdr:nvSpPr>
        <xdr:cNvPr id="477" name="楕円 476"/>
        <xdr:cNvSpPr/>
      </xdr:nvSpPr>
      <xdr:spPr>
        <a:xfrm>
          <a:off x="9588500" y="1678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73119</xdr:rowOff>
    </xdr:from>
    <xdr:ext cx="534377" cy="259045"/>
    <xdr:sp macro="" textlink="">
      <xdr:nvSpPr>
        <xdr:cNvPr id="478" name="テキスト ボックス 477"/>
        <xdr:cNvSpPr txBox="1"/>
      </xdr:nvSpPr>
      <xdr:spPr>
        <a:xfrm>
          <a:off x="9372111" y="1687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74879</xdr:rowOff>
    </xdr:from>
    <xdr:to>
      <xdr:col>46</xdr:col>
      <xdr:colOff>38100</xdr:colOff>
      <xdr:row>99</xdr:row>
      <xdr:rowOff>5029</xdr:rowOff>
    </xdr:to>
    <xdr:sp macro="" textlink="">
      <xdr:nvSpPr>
        <xdr:cNvPr id="479" name="楕円 478"/>
        <xdr:cNvSpPr/>
      </xdr:nvSpPr>
      <xdr:spPr>
        <a:xfrm>
          <a:off x="8699500" y="1687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167606</xdr:rowOff>
    </xdr:from>
    <xdr:ext cx="534377" cy="259045"/>
    <xdr:sp macro="" textlink="">
      <xdr:nvSpPr>
        <xdr:cNvPr id="480" name="テキスト ボックス 479"/>
        <xdr:cNvSpPr txBox="1"/>
      </xdr:nvSpPr>
      <xdr:spPr>
        <a:xfrm>
          <a:off x="8483111" y="169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103170</xdr:rowOff>
    </xdr:from>
    <xdr:to>
      <xdr:col>41</xdr:col>
      <xdr:colOff>101600</xdr:colOff>
      <xdr:row>99</xdr:row>
      <xdr:rowOff>33320</xdr:rowOff>
    </xdr:to>
    <xdr:sp macro="" textlink="">
      <xdr:nvSpPr>
        <xdr:cNvPr id="481" name="楕円 480"/>
        <xdr:cNvSpPr/>
      </xdr:nvSpPr>
      <xdr:spPr>
        <a:xfrm>
          <a:off x="7810500" y="169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24447</xdr:rowOff>
    </xdr:from>
    <xdr:ext cx="534377" cy="259045"/>
    <xdr:sp macro="" textlink="">
      <xdr:nvSpPr>
        <xdr:cNvPr id="482" name="テキスト ボックス 481"/>
        <xdr:cNvSpPr txBox="1"/>
      </xdr:nvSpPr>
      <xdr:spPr>
        <a:xfrm>
          <a:off x="7594111" y="16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45825</xdr:rowOff>
    </xdr:from>
    <xdr:to>
      <xdr:col>36</xdr:col>
      <xdr:colOff>165100</xdr:colOff>
      <xdr:row>98</xdr:row>
      <xdr:rowOff>147425</xdr:rowOff>
    </xdr:to>
    <xdr:sp macro="" textlink="">
      <xdr:nvSpPr>
        <xdr:cNvPr id="483" name="楕円 482"/>
        <xdr:cNvSpPr/>
      </xdr:nvSpPr>
      <xdr:spPr>
        <a:xfrm>
          <a:off x="6921500" y="168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138552</xdr:rowOff>
    </xdr:from>
    <xdr:ext cx="534377" cy="259045"/>
    <xdr:sp macro="" textlink="">
      <xdr:nvSpPr>
        <xdr:cNvPr id="484" name="テキスト ボックス 483"/>
        <xdr:cNvSpPr txBox="1"/>
      </xdr:nvSpPr>
      <xdr:spPr>
        <a:xfrm>
          <a:off x="6705111" y="169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44229</xdr:rowOff>
    </xdr:from>
    <xdr:to>
      <xdr:col>85</xdr:col>
      <xdr:colOff>127000</xdr:colOff>
      <xdr:row>39</xdr:row>
      <xdr:rowOff>44412</xdr:rowOff>
    </xdr:to>
    <xdr:cxnSp macro="">
      <xdr:nvCxnSpPr>
        <xdr:cNvPr id="513" name="直線コネクタ 512"/>
        <xdr:cNvCxnSpPr/>
      </xdr:nvCxnSpPr>
      <xdr:spPr>
        <a:xfrm>
          <a:off x="15481300" y="6730779"/>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43117</xdr:rowOff>
    </xdr:from>
    <xdr:to>
      <xdr:col>81</xdr:col>
      <xdr:colOff>50800</xdr:colOff>
      <xdr:row>39</xdr:row>
      <xdr:rowOff>44229</xdr:rowOff>
    </xdr:to>
    <xdr:cxnSp macro="">
      <xdr:nvCxnSpPr>
        <xdr:cNvPr id="516" name="直線コネクタ 515"/>
        <xdr:cNvCxnSpPr/>
      </xdr:nvCxnSpPr>
      <xdr:spPr>
        <a:xfrm>
          <a:off x="14592300" y="6729667"/>
          <a:ext cx="8890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41387</xdr:rowOff>
    </xdr:from>
    <xdr:to>
      <xdr:col>76</xdr:col>
      <xdr:colOff>114300</xdr:colOff>
      <xdr:row>39</xdr:row>
      <xdr:rowOff>43117</xdr:rowOff>
    </xdr:to>
    <xdr:cxnSp macro="">
      <xdr:nvCxnSpPr>
        <xdr:cNvPr id="519" name="直線コネクタ 518"/>
        <xdr:cNvCxnSpPr/>
      </xdr:nvCxnSpPr>
      <xdr:spPr>
        <a:xfrm>
          <a:off x="13703300" y="6727937"/>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41387</xdr:rowOff>
    </xdr:from>
    <xdr:to>
      <xdr:col>71</xdr:col>
      <xdr:colOff>177800</xdr:colOff>
      <xdr:row>39</xdr:row>
      <xdr:rowOff>44450</xdr:rowOff>
    </xdr:to>
    <xdr:cxnSp macro="">
      <xdr:nvCxnSpPr>
        <xdr:cNvPr id="522" name="直線コネクタ 521"/>
        <xdr:cNvCxnSpPr/>
      </xdr:nvCxnSpPr>
      <xdr:spPr>
        <a:xfrm flipV="1">
          <a:off x="12814300" y="6727937"/>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165062</xdr:rowOff>
    </xdr:from>
    <xdr:to>
      <xdr:col>85</xdr:col>
      <xdr:colOff>177800</xdr:colOff>
      <xdr:row>39</xdr:row>
      <xdr:rowOff>95212</xdr:rowOff>
    </xdr:to>
    <xdr:sp macro="" textlink="">
      <xdr:nvSpPr>
        <xdr:cNvPr id="532" name="楕円 531"/>
        <xdr:cNvSpPr/>
      </xdr:nvSpPr>
      <xdr:spPr>
        <a:xfrm>
          <a:off x="16268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164879</xdr:rowOff>
    </xdr:from>
    <xdr:to>
      <xdr:col>81</xdr:col>
      <xdr:colOff>101600</xdr:colOff>
      <xdr:row>39</xdr:row>
      <xdr:rowOff>95029</xdr:rowOff>
    </xdr:to>
    <xdr:sp macro="" textlink="">
      <xdr:nvSpPr>
        <xdr:cNvPr id="534" name="楕円 533"/>
        <xdr:cNvSpPr/>
      </xdr:nvSpPr>
      <xdr:spPr>
        <a:xfrm>
          <a:off x="15430500" y="667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86156</xdr:rowOff>
    </xdr:from>
    <xdr:ext cx="313932" cy="259045"/>
    <xdr:sp macro="" textlink="">
      <xdr:nvSpPr>
        <xdr:cNvPr id="535" name="テキスト ボックス 534"/>
        <xdr:cNvSpPr txBox="1"/>
      </xdr:nvSpPr>
      <xdr:spPr>
        <a:xfrm>
          <a:off x="15324333" y="67727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163767</xdr:rowOff>
    </xdr:from>
    <xdr:to>
      <xdr:col>76</xdr:col>
      <xdr:colOff>165100</xdr:colOff>
      <xdr:row>39</xdr:row>
      <xdr:rowOff>93917</xdr:rowOff>
    </xdr:to>
    <xdr:sp macro="" textlink="">
      <xdr:nvSpPr>
        <xdr:cNvPr id="536" name="楕円 535"/>
        <xdr:cNvSpPr/>
      </xdr:nvSpPr>
      <xdr:spPr>
        <a:xfrm>
          <a:off x="145415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85044</xdr:rowOff>
    </xdr:from>
    <xdr:ext cx="378565" cy="259045"/>
    <xdr:sp macro="" textlink="">
      <xdr:nvSpPr>
        <xdr:cNvPr id="537" name="テキスト ボックス 536"/>
        <xdr:cNvSpPr txBox="1"/>
      </xdr:nvSpPr>
      <xdr:spPr>
        <a:xfrm>
          <a:off x="14403017" y="6771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162037</xdr:rowOff>
    </xdr:from>
    <xdr:to>
      <xdr:col>72</xdr:col>
      <xdr:colOff>38100</xdr:colOff>
      <xdr:row>39</xdr:row>
      <xdr:rowOff>92187</xdr:rowOff>
    </xdr:to>
    <xdr:sp macro="" textlink="">
      <xdr:nvSpPr>
        <xdr:cNvPr id="538" name="楕円 537"/>
        <xdr:cNvSpPr/>
      </xdr:nvSpPr>
      <xdr:spPr>
        <a:xfrm>
          <a:off x="13652500" y="6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83314</xdr:rowOff>
    </xdr:from>
    <xdr:ext cx="378565" cy="259045"/>
    <xdr:sp macro="" textlink="">
      <xdr:nvSpPr>
        <xdr:cNvPr id="539" name="テキスト ボックス 538"/>
        <xdr:cNvSpPr txBox="1"/>
      </xdr:nvSpPr>
      <xdr:spPr>
        <a:xfrm>
          <a:off x="13514017" y="676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42659</xdr:rowOff>
    </xdr:from>
    <xdr:to>
      <xdr:col>85</xdr:col>
      <xdr:colOff>127000</xdr:colOff>
      <xdr:row>77</xdr:row>
      <xdr:rowOff>55156</xdr:rowOff>
    </xdr:to>
    <xdr:cxnSp macro="">
      <xdr:nvCxnSpPr>
        <xdr:cNvPr id="619" name="直線コネクタ 618"/>
        <xdr:cNvCxnSpPr/>
      </xdr:nvCxnSpPr>
      <xdr:spPr>
        <a:xfrm flipV="1">
          <a:off x="15481300" y="13244309"/>
          <a:ext cx="8382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54070</xdr:rowOff>
    </xdr:from>
    <xdr:to>
      <xdr:col>81</xdr:col>
      <xdr:colOff>50800</xdr:colOff>
      <xdr:row>77</xdr:row>
      <xdr:rowOff>55156</xdr:rowOff>
    </xdr:to>
    <xdr:cxnSp macro="">
      <xdr:nvCxnSpPr>
        <xdr:cNvPr id="622" name="直線コネクタ 621"/>
        <xdr:cNvCxnSpPr/>
      </xdr:nvCxnSpPr>
      <xdr:spPr>
        <a:xfrm>
          <a:off x="14592300" y="13255720"/>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49746</xdr:rowOff>
    </xdr:from>
    <xdr:to>
      <xdr:col>76</xdr:col>
      <xdr:colOff>114300</xdr:colOff>
      <xdr:row>77</xdr:row>
      <xdr:rowOff>54070</xdr:rowOff>
    </xdr:to>
    <xdr:cxnSp macro="">
      <xdr:nvCxnSpPr>
        <xdr:cNvPr id="625" name="直線コネクタ 624"/>
        <xdr:cNvCxnSpPr/>
      </xdr:nvCxnSpPr>
      <xdr:spPr>
        <a:xfrm>
          <a:off x="13703300" y="13251396"/>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49746</xdr:rowOff>
    </xdr:from>
    <xdr:to>
      <xdr:col>71</xdr:col>
      <xdr:colOff>177800</xdr:colOff>
      <xdr:row>77</xdr:row>
      <xdr:rowOff>63405</xdr:rowOff>
    </xdr:to>
    <xdr:cxnSp macro="">
      <xdr:nvCxnSpPr>
        <xdr:cNvPr id="628" name="直線コネクタ 627"/>
        <xdr:cNvCxnSpPr/>
      </xdr:nvCxnSpPr>
      <xdr:spPr>
        <a:xfrm flipV="1">
          <a:off x="12814300" y="13251396"/>
          <a:ext cx="8890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163309</xdr:rowOff>
    </xdr:from>
    <xdr:to>
      <xdr:col>85</xdr:col>
      <xdr:colOff>177800</xdr:colOff>
      <xdr:row>77</xdr:row>
      <xdr:rowOff>93459</xdr:rowOff>
    </xdr:to>
    <xdr:sp macro="" textlink="">
      <xdr:nvSpPr>
        <xdr:cNvPr id="638" name="楕円 637"/>
        <xdr:cNvSpPr/>
      </xdr:nvSpPr>
      <xdr:spPr>
        <a:xfrm>
          <a:off x="16268700" y="1319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141736</xdr:rowOff>
    </xdr:from>
    <xdr:ext cx="534377" cy="259045"/>
    <xdr:sp macro="" textlink="">
      <xdr:nvSpPr>
        <xdr:cNvPr id="639" name="公債費該当値テキスト"/>
        <xdr:cNvSpPr txBox="1"/>
      </xdr:nvSpPr>
      <xdr:spPr>
        <a:xfrm>
          <a:off x="16370300" y="1317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4356</xdr:rowOff>
    </xdr:from>
    <xdr:to>
      <xdr:col>81</xdr:col>
      <xdr:colOff>101600</xdr:colOff>
      <xdr:row>77</xdr:row>
      <xdr:rowOff>105956</xdr:rowOff>
    </xdr:to>
    <xdr:sp macro="" textlink="">
      <xdr:nvSpPr>
        <xdr:cNvPr id="640" name="楕円 639"/>
        <xdr:cNvSpPr/>
      </xdr:nvSpPr>
      <xdr:spPr>
        <a:xfrm>
          <a:off x="15430500" y="1320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97083</xdr:rowOff>
    </xdr:from>
    <xdr:ext cx="534377" cy="259045"/>
    <xdr:sp macro="" textlink="">
      <xdr:nvSpPr>
        <xdr:cNvPr id="641" name="テキスト ボックス 640"/>
        <xdr:cNvSpPr txBox="1"/>
      </xdr:nvSpPr>
      <xdr:spPr>
        <a:xfrm>
          <a:off x="15214111" y="1329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3270</xdr:rowOff>
    </xdr:from>
    <xdr:to>
      <xdr:col>76</xdr:col>
      <xdr:colOff>165100</xdr:colOff>
      <xdr:row>77</xdr:row>
      <xdr:rowOff>104870</xdr:rowOff>
    </xdr:to>
    <xdr:sp macro="" textlink="">
      <xdr:nvSpPr>
        <xdr:cNvPr id="642" name="楕円 641"/>
        <xdr:cNvSpPr/>
      </xdr:nvSpPr>
      <xdr:spPr>
        <a:xfrm>
          <a:off x="14541500" y="132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95997</xdr:rowOff>
    </xdr:from>
    <xdr:ext cx="534377" cy="259045"/>
    <xdr:sp macro="" textlink="">
      <xdr:nvSpPr>
        <xdr:cNvPr id="643" name="テキスト ボックス 642"/>
        <xdr:cNvSpPr txBox="1"/>
      </xdr:nvSpPr>
      <xdr:spPr>
        <a:xfrm>
          <a:off x="14325111" y="1329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170396</xdr:rowOff>
    </xdr:from>
    <xdr:to>
      <xdr:col>72</xdr:col>
      <xdr:colOff>38100</xdr:colOff>
      <xdr:row>77</xdr:row>
      <xdr:rowOff>100546</xdr:rowOff>
    </xdr:to>
    <xdr:sp macro="" textlink="">
      <xdr:nvSpPr>
        <xdr:cNvPr id="644" name="楕円 643"/>
        <xdr:cNvSpPr/>
      </xdr:nvSpPr>
      <xdr:spPr>
        <a:xfrm>
          <a:off x="13652500" y="132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91673</xdr:rowOff>
    </xdr:from>
    <xdr:ext cx="534377" cy="259045"/>
    <xdr:sp macro="" textlink="">
      <xdr:nvSpPr>
        <xdr:cNvPr id="645" name="テキスト ボックス 644"/>
        <xdr:cNvSpPr txBox="1"/>
      </xdr:nvSpPr>
      <xdr:spPr>
        <a:xfrm>
          <a:off x="13436111" y="1329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12605</xdr:rowOff>
    </xdr:from>
    <xdr:to>
      <xdr:col>67</xdr:col>
      <xdr:colOff>101600</xdr:colOff>
      <xdr:row>77</xdr:row>
      <xdr:rowOff>114205</xdr:rowOff>
    </xdr:to>
    <xdr:sp macro="" textlink="">
      <xdr:nvSpPr>
        <xdr:cNvPr id="646" name="楕円 645"/>
        <xdr:cNvSpPr/>
      </xdr:nvSpPr>
      <xdr:spPr>
        <a:xfrm>
          <a:off x="12763500" y="132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105332</xdr:rowOff>
    </xdr:from>
    <xdr:ext cx="534377" cy="259045"/>
    <xdr:sp macro="" textlink="">
      <xdr:nvSpPr>
        <xdr:cNvPr id="647" name="テキスト ボックス 646"/>
        <xdr:cNvSpPr txBox="1"/>
      </xdr:nvSpPr>
      <xdr:spPr>
        <a:xfrm>
          <a:off x="12547111" y="133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28333</xdr:rowOff>
    </xdr:from>
    <xdr:to>
      <xdr:col>85</xdr:col>
      <xdr:colOff>127000</xdr:colOff>
      <xdr:row>99</xdr:row>
      <xdr:rowOff>28739</xdr:rowOff>
    </xdr:to>
    <xdr:cxnSp macro="">
      <xdr:nvCxnSpPr>
        <xdr:cNvPr id="676" name="直線コネクタ 675"/>
        <xdr:cNvCxnSpPr/>
      </xdr:nvCxnSpPr>
      <xdr:spPr>
        <a:xfrm>
          <a:off x="15481300" y="17001883"/>
          <a:ext cx="8382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158725</xdr:rowOff>
    </xdr:from>
    <xdr:to>
      <xdr:col>81</xdr:col>
      <xdr:colOff>50800</xdr:colOff>
      <xdr:row>99</xdr:row>
      <xdr:rowOff>28333</xdr:rowOff>
    </xdr:to>
    <xdr:cxnSp macro="">
      <xdr:nvCxnSpPr>
        <xdr:cNvPr id="679" name="直線コネクタ 678"/>
        <xdr:cNvCxnSpPr/>
      </xdr:nvCxnSpPr>
      <xdr:spPr>
        <a:xfrm>
          <a:off x="14592300" y="16960825"/>
          <a:ext cx="889000" cy="4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158725</xdr:rowOff>
    </xdr:from>
    <xdr:to>
      <xdr:col>76</xdr:col>
      <xdr:colOff>114300</xdr:colOff>
      <xdr:row>99</xdr:row>
      <xdr:rowOff>9131</xdr:rowOff>
    </xdr:to>
    <xdr:cxnSp macro="">
      <xdr:nvCxnSpPr>
        <xdr:cNvPr id="682" name="直線コネクタ 681"/>
        <xdr:cNvCxnSpPr/>
      </xdr:nvCxnSpPr>
      <xdr:spPr>
        <a:xfrm flipV="1">
          <a:off x="13703300" y="16960825"/>
          <a:ext cx="889000" cy="2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56438</xdr:rowOff>
    </xdr:from>
    <xdr:to>
      <xdr:col>71</xdr:col>
      <xdr:colOff>177800</xdr:colOff>
      <xdr:row>99</xdr:row>
      <xdr:rowOff>9131</xdr:rowOff>
    </xdr:to>
    <xdr:cxnSp macro="">
      <xdr:nvCxnSpPr>
        <xdr:cNvPr id="685" name="直線コネクタ 684"/>
        <xdr:cNvCxnSpPr/>
      </xdr:nvCxnSpPr>
      <xdr:spPr>
        <a:xfrm>
          <a:off x="12814300" y="16858538"/>
          <a:ext cx="889000" cy="12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149389</xdr:rowOff>
    </xdr:from>
    <xdr:to>
      <xdr:col>85</xdr:col>
      <xdr:colOff>177800</xdr:colOff>
      <xdr:row>99</xdr:row>
      <xdr:rowOff>79539</xdr:rowOff>
    </xdr:to>
    <xdr:sp macro="" textlink="">
      <xdr:nvSpPr>
        <xdr:cNvPr id="695" name="楕円 694"/>
        <xdr:cNvSpPr/>
      </xdr:nvSpPr>
      <xdr:spPr>
        <a:xfrm>
          <a:off x="16268700" y="1695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64316</xdr:rowOff>
    </xdr:from>
    <xdr:ext cx="469744" cy="259045"/>
    <xdr:sp macro="" textlink="">
      <xdr:nvSpPr>
        <xdr:cNvPr id="696" name="積立金該当値テキスト"/>
        <xdr:cNvSpPr txBox="1"/>
      </xdr:nvSpPr>
      <xdr:spPr>
        <a:xfrm>
          <a:off x="16370300" y="1686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148983</xdr:rowOff>
    </xdr:from>
    <xdr:to>
      <xdr:col>81</xdr:col>
      <xdr:colOff>101600</xdr:colOff>
      <xdr:row>99</xdr:row>
      <xdr:rowOff>79133</xdr:rowOff>
    </xdr:to>
    <xdr:sp macro="" textlink="">
      <xdr:nvSpPr>
        <xdr:cNvPr id="697" name="楕円 696"/>
        <xdr:cNvSpPr/>
      </xdr:nvSpPr>
      <xdr:spPr>
        <a:xfrm>
          <a:off x="15430500" y="1695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70260</xdr:rowOff>
    </xdr:from>
    <xdr:ext cx="469744" cy="259045"/>
    <xdr:sp macro="" textlink="">
      <xdr:nvSpPr>
        <xdr:cNvPr id="698" name="テキスト ボックス 697"/>
        <xdr:cNvSpPr txBox="1"/>
      </xdr:nvSpPr>
      <xdr:spPr>
        <a:xfrm>
          <a:off x="15246428" y="1704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107925</xdr:rowOff>
    </xdr:from>
    <xdr:to>
      <xdr:col>76</xdr:col>
      <xdr:colOff>165100</xdr:colOff>
      <xdr:row>99</xdr:row>
      <xdr:rowOff>38075</xdr:rowOff>
    </xdr:to>
    <xdr:sp macro="" textlink="">
      <xdr:nvSpPr>
        <xdr:cNvPr id="699" name="楕円 698"/>
        <xdr:cNvSpPr/>
      </xdr:nvSpPr>
      <xdr:spPr>
        <a:xfrm>
          <a:off x="14541500" y="169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29202</xdr:rowOff>
    </xdr:from>
    <xdr:ext cx="469744" cy="259045"/>
    <xdr:sp macro="" textlink="">
      <xdr:nvSpPr>
        <xdr:cNvPr id="700" name="テキスト ボックス 699"/>
        <xdr:cNvSpPr txBox="1"/>
      </xdr:nvSpPr>
      <xdr:spPr>
        <a:xfrm>
          <a:off x="14357428" y="1700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129781</xdr:rowOff>
    </xdr:from>
    <xdr:to>
      <xdr:col>72</xdr:col>
      <xdr:colOff>38100</xdr:colOff>
      <xdr:row>99</xdr:row>
      <xdr:rowOff>59931</xdr:rowOff>
    </xdr:to>
    <xdr:sp macro="" textlink="">
      <xdr:nvSpPr>
        <xdr:cNvPr id="701" name="楕円 700"/>
        <xdr:cNvSpPr/>
      </xdr:nvSpPr>
      <xdr:spPr>
        <a:xfrm>
          <a:off x="13652500" y="169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51058</xdr:rowOff>
    </xdr:from>
    <xdr:ext cx="469744" cy="259045"/>
    <xdr:sp macro="" textlink="">
      <xdr:nvSpPr>
        <xdr:cNvPr id="702" name="テキスト ボックス 701"/>
        <xdr:cNvSpPr txBox="1"/>
      </xdr:nvSpPr>
      <xdr:spPr>
        <a:xfrm>
          <a:off x="13468428" y="1702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5638</xdr:rowOff>
    </xdr:from>
    <xdr:to>
      <xdr:col>67</xdr:col>
      <xdr:colOff>101600</xdr:colOff>
      <xdr:row>98</xdr:row>
      <xdr:rowOff>107238</xdr:rowOff>
    </xdr:to>
    <xdr:sp macro="" textlink="">
      <xdr:nvSpPr>
        <xdr:cNvPr id="703" name="楕円 702"/>
        <xdr:cNvSpPr/>
      </xdr:nvSpPr>
      <xdr:spPr>
        <a:xfrm>
          <a:off x="12763500" y="1680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98365</xdr:rowOff>
    </xdr:from>
    <xdr:ext cx="534377" cy="259045"/>
    <xdr:sp macro="" textlink="">
      <xdr:nvSpPr>
        <xdr:cNvPr id="704" name="テキスト ボックス 703"/>
        <xdr:cNvSpPr txBox="1"/>
      </xdr:nvSpPr>
      <xdr:spPr>
        <a:xfrm>
          <a:off x="12547111" y="169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148463</xdr:rowOff>
    </xdr:from>
    <xdr:to>
      <xdr:col>116</xdr:col>
      <xdr:colOff>63500</xdr:colOff>
      <xdr:row>58</xdr:row>
      <xdr:rowOff>149339</xdr:rowOff>
    </xdr:to>
    <xdr:cxnSp macro="">
      <xdr:nvCxnSpPr>
        <xdr:cNvPr id="790" name="直線コネクタ 789"/>
        <xdr:cNvCxnSpPr/>
      </xdr:nvCxnSpPr>
      <xdr:spPr>
        <a:xfrm>
          <a:off x="21323300" y="10092563"/>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147625</xdr:rowOff>
    </xdr:from>
    <xdr:to>
      <xdr:col>111</xdr:col>
      <xdr:colOff>177800</xdr:colOff>
      <xdr:row>58</xdr:row>
      <xdr:rowOff>148463</xdr:rowOff>
    </xdr:to>
    <xdr:cxnSp macro="">
      <xdr:nvCxnSpPr>
        <xdr:cNvPr id="793" name="直線コネクタ 792"/>
        <xdr:cNvCxnSpPr/>
      </xdr:nvCxnSpPr>
      <xdr:spPr>
        <a:xfrm>
          <a:off x="20434300" y="1009172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146139</xdr:rowOff>
    </xdr:from>
    <xdr:to>
      <xdr:col>107</xdr:col>
      <xdr:colOff>50800</xdr:colOff>
      <xdr:row>58</xdr:row>
      <xdr:rowOff>147625</xdr:rowOff>
    </xdr:to>
    <xdr:cxnSp macro="">
      <xdr:nvCxnSpPr>
        <xdr:cNvPr id="796" name="直線コネクタ 795"/>
        <xdr:cNvCxnSpPr/>
      </xdr:nvCxnSpPr>
      <xdr:spPr>
        <a:xfrm>
          <a:off x="19545300" y="1009023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137109</xdr:rowOff>
    </xdr:from>
    <xdr:to>
      <xdr:col>102</xdr:col>
      <xdr:colOff>114300</xdr:colOff>
      <xdr:row>58</xdr:row>
      <xdr:rowOff>146139</xdr:rowOff>
    </xdr:to>
    <xdr:cxnSp macro="">
      <xdr:nvCxnSpPr>
        <xdr:cNvPr id="799" name="直線コネクタ 798"/>
        <xdr:cNvCxnSpPr/>
      </xdr:nvCxnSpPr>
      <xdr:spPr>
        <a:xfrm>
          <a:off x="18656300" y="10081209"/>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98539</xdr:rowOff>
    </xdr:from>
    <xdr:to>
      <xdr:col>116</xdr:col>
      <xdr:colOff>114300</xdr:colOff>
      <xdr:row>59</xdr:row>
      <xdr:rowOff>28689</xdr:rowOff>
    </xdr:to>
    <xdr:sp macro="" textlink="">
      <xdr:nvSpPr>
        <xdr:cNvPr id="809" name="楕円 808"/>
        <xdr:cNvSpPr/>
      </xdr:nvSpPr>
      <xdr:spPr>
        <a:xfrm>
          <a:off x="22110700" y="100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13466</xdr:rowOff>
    </xdr:from>
    <xdr:ext cx="469744" cy="259045"/>
    <xdr:sp macro="" textlink="">
      <xdr:nvSpPr>
        <xdr:cNvPr id="810" name="貸付金該当値テキスト"/>
        <xdr:cNvSpPr txBox="1"/>
      </xdr:nvSpPr>
      <xdr:spPr>
        <a:xfrm>
          <a:off x="22212300" y="995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97663</xdr:rowOff>
    </xdr:from>
    <xdr:to>
      <xdr:col>112</xdr:col>
      <xdr:colOff>38100</xdr:colOff>
      <xdr:row>59</xdr:row>
      <xdr:rowOff>27813</xdr:rowOff>
    </xdr:to>
    <xdr:sp macro="" textlink="">
      <xdr:nvSpPr>
        <xdr:cNvPr id="811" name="楕円 810"/>
        <xdr:cNvSpPr/>
      </xdr:nvSpPr>
      <xdr:spPr>
        <a:xfrm>
          <a:off x="21272500" y="100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18940</xdr:rowOff>
    </xdr:from>
    <xdr:ext cx="469744" cy="259045"/>
    <xdr:sp macro="" textlink="">
      <xdr:nvSpPr>
        <xdr:cNvPr id="812" name="テキスト ボックス 811"/>
        <xdr:cNvSpPr txBox="1"/>
      </xdr:nvSpPr>
      <xdr:spPr>
        <a:xfrm>
          <a:off x="21088428" y="101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96825</xdr:rowOff>
    </xdr:from>
    <xdr:to>
      <xdr:col>107</xdr:col>
      <xdr:colOff>101600</xdr:colOff>
      <xdr:row>59</xdr:row>
      <xdr:rowOff>26975</xdr:rowOff>
    </xdr:to>
    <xdr:sp macro="" textlink="">
      <xdr:nvSpPr>
        <xdr:cNvPr id="813" name="楕円 812"/>
        <xdr:cNvSpPr/>
      </xdr:nvSpPr>
      <xdr:spPr>
        <a:xfrm>
          <a:off x="20383500" y="100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18102</xdr:rowOff>
    </xdr:from>
    <xdr:ext cx="469744" cy="259045"/>
    <xdr:sp macro="" textlink="">
      <xdr:nvSpPr>
        <xdr:cNvPr id="814" name="テキスト ボックス 813"/>
        <xdr:cNvSpPr txBox="1"/>
      </xdr:nvSpPr>
      <xdr:spPr>
        <a:xfrm>
          <a:off x="20199428" y="1013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95339</xdr:rowOff>
    </xdr:from>
    <xdr:to>
      <xdr:col>102</xdr:col>
      <xdr:colOff>165100</xdr:colOff>
      <xdr:row>59</xdr:row>
      <xdr:rowOff>25489</xdr:rowOff>
    </xdr:to>
    <xdr:sp macro="" textlink="">
      <xdr:nvSpPr>
        <xdr:cNvPr id="815" name="楕円 814"/>
        <xdr:cNvSpPr/>
      </xdr:nvSpPr>
      <xdr:spPr>
        <a:xfrm>
          <a:off x="19494500" y="100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16616</xdr:rowOff>
    </xdr:from>
    <xdr:ext cx="469744" cy="259045"/>
    <xdr:sp macro="" textlink="">
      <xdr:nvSpPr>
        <xdr:cNvPr id="816" name="テキスト ボックス 815"/>
        <xdr:cNvSpPr txBox="1"/>
      </xdr:nvSpPr>
      <xdr:spPr>
        <a:xfrm>
          <a:off x="19310428" y="1013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86309</xdr:rowOff>
    </xdr:from>
    <xdr:to>
      <xdr:col>98</xdr:col>
      <xdr:colOff>38100</xdr:colOff>
      <xdr:row>59</xdr:row>
      <xdr:rowOff>16459</xdr:rowOff>
    </xdr:to>
    <xdr:sp macro="" textlink="">
      <xdr:nvSpPr>
        <xdr:cNvPr id="817" name="楕円 816"/>
        <xdr:cNvSpPr/>
      </xdr:nvSpPr>
      <xdr:spPr>
        <a:xfrm>
          <a:off x="18605500" y="1003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7586</xdr:rowOff>
    </xdr:from>
    <xdr:ext cx="469744" cy="259045"/>
    <xdr:sp macro="" textlink="">
      <xdr:nvSpPr>
        <xdr:cNvPr id="818" name="テキスト ボックス 817"/>
        <xdr:cNvSpPr txBox="1"/>
      </xdr:nvSpPr>
      <xdr:spPr>
        <a:xfrm>
          <a:off x="18421428" y="1012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73799</xdr:rowOff>
    </xdr:from>
    <xdr:to>
      <xdr:col>116</xdr:col>
      <xdr:colOff>63500</xdr:colOff>
      <xdr:row>77</xdr:row>
      <xdr:rowOff>162984</xdr:rowOff>
    </xdr:to>
    <xdr:cxnSp macro="">
      <xdr:nvCxnSpPr>
        <xdr:cNvPr id="850" name="直線コネクタ 849"/>
        <xdr:cNvCxnSpPr/>
      </xdr:nvCxnSpPr>
      <xdr:spPr>
        <a:xfrm>
          <a:off x="21323300" y="13275449"/>
          <a:ext cx="838200" cy="8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73799</xdr:rowOff>
    </xdr:from>
    <xdr:to>
      <xdr:col>111</xdr:col>
      <xdr:colOff>177800</xdr:colOff>
      <xdr:row>77</xdr:row>
      <xdr:rowOff>156975</xdr:rowOff>
    </xdr:to>
    <xdr:cxnSp macro="">
      <xdr:nvCxnSpPr>
        <xdr:cNvPr id="853" name="直線コネクタ 852"/>
        <xdr:cNvCxnSpPr/>
      </xdr:nvCxnSpPr>
      <xdr:spPr>
        <a:xfrm flipV="1">
          <a:off x="20434300" y="13275449"/>
          <a:ext cx="889000" cy="8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70500</xdr:rowOff>
    </xdr:from>
    <xdr:to>
      <xdr:col>107</xdr:col>
      <xdr:colOff>50800</xdr:colOff>
      <xdr:row>77</xdr:row>
      <xdr:rowOff>156975</xdr:rowOff>
    </xdr:to>
    <xdr:cxnSp macro="">
      <xdr:nvCxnSpPr>
        <xdr:cNvPr id="856" name="直線コネクタ 855"/>
        <xdr:cNvCxnSpPr/>
      </xdr:nvCxnSpPr>
      <xdr:spPr>
        <a:xfrm>
          <a:off x="19545300" y="13272150"/>
          <a:ext cx="889000" cy="8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70500</xdr:rowOff>
    </xdr:from>
    <xdr:to>
      <xdr:col>102</xdr:col>
      <xdr:colOff>114300</xdr:colOff>
      <xdr:row>77</xdr:row>
      <xdr:rowOff>149203</xdr:rowOff>
    </xdr:to>
    <xdr:cxnSp macro="">
      <xdr:nvCxnSpPr>
        <xdr:cNvPr id="859" name="直線コネクタ 858"/>
        <xdr:cNvCxnSpPr/>
      </xdr:nvCxnSpPr>
      <xdr:spPr>
        <a:xfrm flipV="1">
          <a:off x="18656300" y="13272150"/>
          <a:ext cx="8890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112184</xdr:rowOff>
    </xdr:from>
    <xdr:to>
      <xdr:col>116</xdr:col>
      <xdr:colOff>114300</xdr:colOff>
      <xdr:row>78</xdr:row>
      <xdr:rowOff>42334</xdr:rowOff>
    </xdr:to>
    <xdr:sp macro="" textlink="">
      <xdr:nvSpPr>
        <xdr:cNvPr id="869" name="楕円 868"/>
        <xdr:cNvSpPr/>
      </xdr:nvSpPr>
      <xdr:spPr>
        <a:xfrm>
          <a:off x="22110700" y="1331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90611</xdr:rowOff>
    </xdr:from>
    <xdr:ext cx="534377" cy="259045"/>
    <xdr:sp macro="" textlink="">
      <xdr:nvSpPr>
        <xdr:cNvPr id="870" name="繰出金該当値テキスト"/>
        <xdr:cNvSpPr txBox="1"/>
      </xdr:nvSpPr>
      <xdr:spPr>
        <a:xfrm>
          <a:off x="22212300" y="132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22999</xdr:rowOff>
    </xdr:from>
    <xdr:to>
      <xdr:col>112</xdr:col>
      <xdr:colOff>38100</xdr:colOff>
      <xdr:row>77</xdr:row>
      <xdr:rowOff>124599</xdr:rowOff>
    </xdr:to>
    <xdr:sp macro="" textlink="">
      <xdr:nvSpPr>
        <xdr:cNvPr id="871" name="楕円 870"/>
        <xdr:cNvSpPr/>
      </xdr:nvSpPr>
      <xdr:spPr>
        <a:xfrm>
          <a:off x="21272500" y="1322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115726</xdr:rowOff>
    </xdr:from>
    <xdr:ext cx="534377" cy="259045"/>
    <xdr:sp macro="" textlink="">
      <xdr:nvSpPr>
        <xdr:cNvPr id="872" name="テキスト ボックス 871"/>
        <xdr:cNvSpPr txBox="1"/>
      </xdr:nvSpPr>
      <xdr:spPr>
        <a:xfrm>
          <a:off x="21056111" y="1331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106175</xdr:rowOff>
    </xdr:from>
    <xdr:to>
      <xdr:col>107</xdr:col>
      <xdr:colOff>101600</xdr:colOff>
      <xdr:row>78</xdr:row>
      <xdr:rowOff>36325</xdr:rowOff>
    </xdr:to>
    <xdr:sp macro="" textlink="">
      <xdr:nvSpPr>
        <xdr:cNvPr id="873" name="楕円 872"/>
        <xdr:cNvSpPr/>
      </xdr:nvSpPr>
      <xdr:spPr>
        <a:xfrm>
          <a:off x="20383500" y="133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27452</xdr:rowOff>
    </xdr:from>
    <xdr:ext cx="534377" cy="259045"/>
    <xdr:sp macro="" textlink="">
      <xdr:nvSpPr>
        <xdr:cNvPr id="874" name="テキスト ボックス 873"/>
        <xdr:cNvSpPr txBox="1"/>
      </xdr:nvSpPr>
      <xdr:spPr>
        <a:xfrm>
          <a:off x="20167111" y="1340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19700</xdr:rowOff>
    </xdr:from>
    <xdr:to>
      <xdr:col>102</xdr:col>
      <xdr:colOff>165100</xdr:colOff>
      <xdr:row>77</xdr:row>
      <xdr:rowOff>121300</xdr:rowOff>
    </xdr:to>
    <xdr:sp macro="" textlink="">
      <xdr:nvSpPr>
        <xdr:cNvPr id="875" name="楕円 874"/>
        <xdr:cNvSpPr/>
      </xdr:nvSpPr>
      <xdr:spPr>
        <a:xfrm>
          <a:off x="19494500" y="132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112427</xdr:rowOff>
    </xdr:from>
    <xdr:ext cx="534377" cy="259045"/>
    <xdr:sp macro="" textlink="">
      <xdr:nvSpPr>
        <xdr:cNvPr id="876" name="テキスト ボックス 875"/>
        <xdr:cNvSpPr txBox="1"/>
      </xdr:nvSpPr>
      <xdr:spPr>
        <a:xfrm>
          <a:off x="19278111" y="1331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98403</xdr:rowOff>
    </xdr:from>
    <xdr:to>
      <xdr:col>98</xdr:col>
      <xdr:colOff>38100</xdr:colOff>
      <xdr:row>78</xdr:row>
      <xdr:rowOff>28553</xdr:rowOff>
    </xdr:to>
    <xdr:sp macro="" textlink="">
      <xdr:nvSpPr>
        <xdr:cNvPr id="877" name="楕円 876"/>
        <xdr:cNvSpPr/>
      </xdr:nvSpPr>
      <xdr:spPr>
        <a:xfrm>
          <a:off x="18605500" y="1330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19680</xdr:rowOff>
    </xdr:from>
    <xdr:ext cx="534377" cy="259045"/>
    <xdr:sp macro="" textlink="">
      <xdr:nvSpPr>
        <xdr:cNvPr id="878" name="テキスト ボックス 877"/>
        <xdr:cNvSpPr txBox="1"/>
      </xdr:nvSpPr>
      <xdr:spPr>
        <a:xfrm>
          <a:off x="18389111" y="133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429,986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108,416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円増加している。増加となった主な要因は、特別定額給付金の給付に伴う補助費の増による。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・人件費は、会計年度任用職員制度の導入により、一人当たりのコストは前年度より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11,080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加した。類似団体平均を上回っており、また、歳出総額に占める人件費の割合が高い傾向にあることから、今後も効率的な組織運営による職員定数の適正化、業務の外部委託化などを進め、人件費の抑制を図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・物件費は、臨時職員が会計年度任用職員に移行したことにより、一人当たりのコストは前年度より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1,420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円減少した。前年度より減少したことにより類似団体平均を下回ることとなったが、放課後児童クラブの委託化や公共施設の指定管理化を進めていること</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ら、今後物件費は増加していくことが見込まれる。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・普通建設事業費は、小中学校の情報通信ネットワーク整備などを実施したものの、前年度と比較すると一人当たりのコストが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3,194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減少した。類似団体と比較すると一人当たりコストは低い状況が続いており、これは、物件費等の経常的なコストが大きいため、投資的経費に振り分けることができる財源が限られている状況を表してい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・公債費は類似団体と比較して一人当たり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コストが低い状況となっている。これまでの節度ある借入れによる結果だが、近年、小中学校の空調整備を始めとする大規模事業を集中的に実施したことにより地方債残高は増加しており、今後公債費は増加することが見込まれ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繰出金は、下水道事業会計を企業会計として実施していることから、下水道事業会計への繰出しを、繰出金ではなく補助費等として支出していることから、類似団体と比較して一人当たりコストが低い状況となってい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85,302
83,153
45.90
38,159,892
36,678,675
1,452,658
17,733,947
16,548,009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35458</xdr:rowOff>
    </xdr:from>
    <xdr:to>
      <xdr:col>24</xdr:col>
      <xdr:colOff>63500</xdr:colOff>
      <xdr:row>36</xdr:row>
      <xdr:rowOff>114554</xdr:rowOff>
    </xdr:to>
    <xdr:cxnSp macro="">
      <xdr:nvCxnSpPr>
        <xdr:cNvPr id="59" name="直線コネクタ 58"/>
        <xdr:cNvCxnSpPr/>
      </xdr:nvCxnSpPr>
      <xdr:spPr>
        <a:xfrm>
          <a:off x="3797300" y="6207658"/>
          <a:ext cx="8382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138786</xdr:rowOff>
    </xdr:from>
    <xdr:to>
      <xdr:col>19</xdr:col>
      <xdr:colOff>177800</xdr:colOff>
      <xdr:row>36</xdr:row>
      <xdr:rowOff>35458</xdr:rowOff>
    </xdr:to>
    <xdr:cxnSp macro="">
      <xdr:nvCxnSpPr>
        <xdr:cNvPr id="62" name="直線コネクタ 61"/>
        <xdr:cNvCxnSpPr/>
      </xdr:nvCxnSpPr>
      <xdr:spPr>
        <a:xfrm>
          <a:off x="2908300" y="6139536"/>
          <a:ext cx="889000" cy="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137414</xdr:rowOff>
    </xdr:from>
    <xdr:to>
      <xdr:col>15</xdr:col>
      <xdr:colOff>50800</xdr:colOff>
      <xdr:row>35</xdr:row>
      <xdr:rowOff>138786</xdr:rowOff>
    </xdr:to>
    <xdr:cxnSp macro="">
      <xdr:nvCxnSpPr>
        <xdr:cNvPr id="65" name="直線コネクタ 64"/>
        <xdr:cNvCxnSpPr/>
      </xdr:nvCxnSpPr>
      <xdr:spPr>
        <a:xfrm>
          <a:off x="2019300" y="613816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122784</xdr:rowOff>
    </xdr:from>
    <xdr:to>
      <xdr:col>10</xdr:col>
      <xdr:colOff>114300</xdr:colOff>
      <xdr:row>35</xdr:row>
      <xdr:rowOff>137414</xdr:rowOff>
    </xdr:to>
    <xdr:cxnSp macro="">
      <xdr:nvCxnSpPr>
        <xdr:cNvPr id="68" name="直線コネクタ 67"/>
        <xdr:cNvCxnSpPr/>
      </xdr:nvCxnSpPr>
      <xdr:spPr>
        <a:xfrm>
          <a:off x="1130300" y="6123534"/>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63754</xdr:rowOff>
    </xdr:from>
    <xdr:to>
      <xdr:col>24</xdr:col>
      <xdr:colOff>114300</xdr:colOff>
      <xdr:row>36</xdr:row>
      <xdr:rowOff>165354</xdr:rowOff>
    </xdr:to>
    <xdr:sp macro="" textlink="">
      <xdr:nvSpPr>
        <xdr:cNvPr id="78" name="楕円 77"/>
        <xdr:cNvSpPr/>
      </xdr:nvSpPr>
      <xdr:spPr>
        <a:xfrm>
          <a:off x="45847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42181</xdr:rowOff>
    </xdr:from>
    <xdr:ext cx="469744" cy="259045"/>
    <xdr:sp macro="" textlink="">
      <xdr:nvSpPr>
        <xdr:cNvPr id="79" name="議会費該当値テキスト"/>
        <xdr:cNvSpPr txBox="1"/>
      </xdr:nvSpPr>
      <xdr:spPr>
        <a:xfrm>
          <a:off x="4686300" y="621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156108</xdr:rowOff>
    </xdr:from>
    <xdr:to>
      <xdr:col>20</xdr:col>
      <xdr:colOff>38100</xdr:colOff>
      <xdr:row>36</xdr:row>
      <xdr:rowOff>86258</xdr:rowOff>
    </xdr:to>
    <xdr:sp macro="" textlink="">
      <xdr:nvSpPr>
        <xdr:cNvPr id="80" name="楕円 79"/>
        <xdr:cNvSpPr/>
      </xdr:nvSpPr>
      <xdr:spPr>
        <a:xfrm>
          <a:off x="3746500" y="61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77385</xdr:rowOff>
    </xdr:from>
    <xdr:ext cx="469744" cy="259045"/>
    <xdr:sp macro="" textlink="">
      <xdr:nvSpPr>
        <xdr:cNvPr id="81" name="テキスト ボックス 80"/>
        <xdr:cNvSpPr txBox="1"/>
      </xdr:nvSpPr>
      <xdr:spPr>
        <a:xfrm>
          <a:off x="3562428" y="624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87986</xdr:rowOff>
    </xdr:from>
    <xdr:to>
      <xdr:col>15</xdr:col>
      <xdr:colOff>101600</xdr:colOff>
      <xdr:row>36</xdr:row>
      <xdr:rowOff>18136</xdr:rowOff>
    </xdr:to>
    <xdr:sp macro="" textlink="">
      <xdr:nvSpPr>
        <xdr:cNvPr id="82" name="楕円 81"/>
        <xdr:cNvSpPr/>
      </xdr:nvSpPr>
      <xdr:spPr>
        <a:xfrm>
          <a:off x="2857500" y="60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9263</xdr:rowOff>
    </xdr:from>
    <xdr:ext cx="469744" cy="259045"/>
    <xdr:sp macro="" textlink="">
      <xdr:nvSpPr>
        <xdr:cNvPr id="83" name="テキスト ボックス 82"/>
        <xdr:cNvSpPr txBox="1"/>
      </xdr:nvSpPr>
      <xdr:spPr>
        <a:xfrm>
          <a:off x="2673428" y="618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86614</xdr:rowOff>
    </xdr:from>
    <xdr:to>
      <xdr:col>10</xdr:col>
      <xdr:colOff>165100</xdr:colOff>
      <xdr:row>36</xdr:row>
      <xdr:rowOff>16764</xdr:rowOff>
    </xdr:to>
    <xdr:sp macro="" textlink="">
      <xdr:nvSpPr>
        <xdr:cNvPr id="84" name="楕円 83"/>
        <xdr:cNvSpPr/>
      </xdr:nvSpPr>
      <xdr:spPr>
        <a:xfrm>
          <a:off x="1968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85" name="テキスト ボックス 84"/>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71984</xdr:rowOff>
    </xdr:from>
    <xdr:to>
      <xdr:col>6</xdr:col>
      <xdr:colOff>38100</xdr:colOff>
      <xdr:row>36</xdr:row>
      <xdr:rowOff>2134</xdr:rowOff>
    </xdr:to>
    <xdr:sp macro="" textlink="">
      <xdr:nvSpPr>
        <xdr:cNvPr id="86" name="楕円 85"/>
        <xdr:cNvSpPr/>
      </xdr:nvSpPr>
      <xdr:spPr>
        <a:xfrm>
          <a:off x="10795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164711</xdr:rowOff>
    </xdr:from>
    <xdr:ext cx="469744" cy="259045"/>
    <xdr:sp macro="" textlink="">
      <xdr:nvSpPr>
        <xdr:cNvPr id="87" name="テキスト ボックス 86"/>
        <xdr:cNvSpPr txBox="1"/>
      </xdr:nvSpPr>
      <xdr:spPr>
        <a:xfrm>
          <a:off x="895428" y="61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30311</xdr:rowOff>
    </xdr:from>
    <xdr:to>
      <xdr:col>24</xdr:col>
      <xdr:colOff>63500</xdr:colOff>
      <xdr:row>58</xdr:row>
      <xdr:rowOff>87339</xdr:rowOff>
    </xdr:to>
    <xdr:cxnSp macro="">
      <xdr:nvCxnSpPr>
        <xdr:cNvPr id="116" name="直線コネクタ 115"/>
        <xdr:cNvCxnSpPr/>
      </xdr:nvCxnSpPr>
      <xdr:spPr>
        <a:xfrm flipV="1">
          <a:off x="3797300" y="9631511"/>
          <a:ext cx="838200" cy="39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62426</xdr:rowOff>
    </xdr:from>
    <xdr:to>
      <xdr:col>19</xdr:col>
      <xdr:colOff>177800</xdr:colOff>
      <xdr:row>58</xdr:row>
      <xdr:rowOff>87339</xdr:rowOff>
    </xdr:to>
    <xdr:cxnSp macro="">
      <xdr:nvCxnSpPr>
        <xdr:cNvPr id="119" name="直線コネクタ 118"/>
        <xdr:cNvCxnSpPr/>
      </xdr:nvCxnSpPr>
      <xdr:spPr>
        <a:xfrm>
          <a:off x="2908300" y="10006526"/>
          <a:ext cx="889000" cy="2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62426</xdr:rowOff>
    </xdr:from>
    <xdr:to>
      <xdr:col>15</xdr:col>
      <xdr:colOff>50800</xdr:colOff>
      <xdr:row>58</xdr:row>
      <xdr:rowOff>76222</xdr:rowOff>
    </xdr:to>
    <xdr:cxnSp macro="">
      <xdr:nvCxnSpPr>
        <xdr:cNvPr id="122" name="直線コネクタ 121"/>
        <xdr:cNvCxnSpPr/>
      </xdr:nvCxnSpPr>
      <xdr:spPr>
        <a:xfrm flipV="1">
          <a:off x="2019300" y="10006526"/>
          <a:ext cx="889000" cy="1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43700</xdr:rowOff>
    </xdr:from>
    <xdr:to>
      <xdr:col>10</xdr:col>
      <xdr:colOff>114300</xdr:colOff>
      <xdr:row>58</xdr:row>
      <xdr:rowOff>76222</xdr:rowOff>
    </xdr:to>
    <xdr:cxnSp macro="">
      <xdr:nvCxnSpPr>
        <xdr:cNvPr id="125" name="直線コネクタ 124"/>
        <xdr:cNvCxnSpPr/>
      </xdr:nvCxnSpPr>
      <xdr:spPr>
        <a:xfrm>
          <a:off x="1130300" y="9987800"/>
          <a:ext cx="889000" cy="3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150961</xdr:rowOff>
    </xdr:from>
    <xdr:to>
      <xdr:col>24</xdr:col>
      <xdr:colOff>114300</xdr:colOff>
      <xdr:row>56</xdr:row>
      <xdr:rowOff>81111</xdr:rowOff>
    </xdr:to>
    <xdr:sp macro="" textlink="">
      <xdr:nvSpPr>
        <xdr:cNvPr id="135" name="楕円 134"/>
        <xdr:cNvSpPr/>
      </xdr:nvSpPr>
      <xdr:spPr>
        <a:xfrm>
          <a:off x="4584700" y="958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65888</xdr:rowOff>
    </xdr:from>
    <xdr:ext cx="599010" cy="259045"/>
    <xdr:sp macro="" textlink="">
      <xdr:nvSpPr>
        <xdr:cNvPr id="136" name="総務費該当値テキスト"/>
        <xdr:cNvSpPr txBox="1"/>
      </xdr:nvSpPr>
      <xdr:spPr>
        <a:xfrm>
          <a:off x="4686300" y="949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36539</xdr:rowOff>
    </xdr:from>
    <xdr:to>
      <xdr:col>20</xdr:col>
      <xdr:colOff>38100</xdr:colOff>
      <xdr:row>58</xdr:row>
      <xdr:rowOff>138139</xdr:rowOff>
    </xdr:to>
    <xdr:sp macro="" textlink="">
      <xdr:nvSpPr>
        <xdr:cNvPr id="137" name="楕円 136"/>
        <xdr:cNvSpPr/>
      </xdr:nvSpPr>
      <xdr:spPr>
        <a:xfrm>
          <a:off x="3746500" y="998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129266</xdr:rowOff>
    </xdr:from>
    <xdr:ext cx="534377" cy="259045"/>
    <xdr:sp macro="" textlink="">
      <xdr:nvSpPr>
        <xdr:cNvPr id="138" name="テキスト ボックス 137"/>
        <xdr:cNvSpPr txBox="1"/>
      </xdr:nvSpPr>
      <xdr:spPr>
        <a:xfrm>
          <a:off x="3530111" y="1007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11626</xdr:rowOff>
    </xdr:from>
    <xdr:to>
      <xdr:col>15</xdr:col>
      <xdr:colOff>101600</xdr:colOff>
      <xdr:row>58</xdr:row>
      <xdr:rowOff>113226</xdr:rowOff>
    </xdr:to>
    <xdr:sp macro="" textlink="">
      <xdr:nvSpPr>
        <xdr:cNvPr id="139" name="楕円 138"/>
        <xdr:cNvSpPr/>
      </xdr:nvSpPr>
      <xdr:spPr>
        <a:xfrm>
          <a:off x="2857500" y="99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104353</xdr:rowOff>
    </xdr:from>
    <xdr:ext cx="534377" cy="259045"/>
    <xdr:sp macro="" textlink="">
      <xdr:nvSpPr>
        <xdr:cNvPr id="140" name="テキスト ボックス 139"/>
        <xdr:cNvSpPr txBox="1"/>
      </xdr:nvSpPr>
      <xdr:spPr>
        <a:xfrm>
          <a:off x="2641111" y="1004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25422</xdr:rowOff>
    </xdr:from>
    <xdr:to>
      <xdr:col>10</xdr:col>
      <xdr:colOff>165100</xdr:colOff>
      <xdr:row>58</xdr:row>
      <xdr:rowOff>127022</xdr:rowOff>
    </xdr:to>
    <xdr:sp macro="" textlink="">
      <xdr:nvSpPr>
        <xdr:cNvPr id="141" name="楕円 140"/>
        <xdr:cNvSpPr/>
      </xdr:nvSpPr>
      <xdr:spPr>
        <a:xfrm>
          <a:off x="1968500" y="99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118149</xdr:rowOff>
    </xdr:from>
    <xdr:ext cx="534377" cy="259045"/>
    <xdr:sp macro="" textlink="">
      <xdr:nvSpPr>
        <xdr:cNvPr id="142" name="テキスト ボックス 141"/>
        <xdr:cNvSpPr txBox="1"/>
      </xdr:nvSpPr>
      <xdr:spPr>
        <a:xfrm>
          <a:off x="1752111" y="1006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164350</xdr:rowOff>
    </xdr:from>
    <xdr:to>
      <xdr:col>6</xdr:col>
      <xdr:colOff>38100</xdr:colOff>
      <xdr:row>58</xdr:row>
      <xdr:rowOff>94500</xdr:rowOff>
    </xdr:to>
    <xdr:sp macro="" textlink="">
      <xdr:nvSpPr>
        <xdr:cNvPr id="143" name="楕円 142"/>
        <xdr:cNvSpPr/>
      </xdr:nvSpPr>
      <xdr:spPr>
        <a:xfrm>
          <a:off x="1079500" y="99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85627</xdr:rowOff>
    </xdr:from>
    <xdr:ext cx="534377" cy="259045"/>
    <xdr:sp macro="" textlink="">
      <xdr:nvSpPr>
        <xdr:cNvPr id="144" name="テキスト ボックス 143"/>
        <xdr:cNvSpPr txBox="1"/>
      </xdr:nvSpPr>
      <xdr:spPr>
        <a:xfrm>
          <a:off x="863111" y="1002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7395</xdr:rowOff>
    </xdr:from>
    <xdr:to>
      <xdr:col>24</xdr:col>
      <xdr:colOff>63500</xdr:colOff>
      <xdr:row>77</xdr:row>
      <xdr:rowOff>20631</xdr:rowOff>
    </xdr:to>
    <xdr:cxnSp macro="">
      <xdr:nvCxnSpPr>
        <xdr:cNvPr id="176" name="直線コネクタ 175"/>
        <xdr:cNvCxnSpPr/>
      </xdr:nvCxnSpPr>
      <xdr:spPr>
        <a:xfrm>
          <a:off x="3797300" y="13209045"/>
          <a:ext cx="8382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7395</xdr:rowOff>
    </xdr:from>
    <xdr:to>
      <xdr:col>19</xdr:col>
      <xdr:colOff>177800</xdr:colOff>
      <xdr:row>77</xdr:row>
      <xdr:rowOff>80090</xdr:rowOff>
    </xdr:to>
    <xdr:cxnSp macro="">
      <xdr:nvCxnSpPr>
        <xdr:cNvPr id="179" name="直線コネクタ 178"/>
        <xdr:cNvCxnSpPr/>
      </xdr:nvCxnSpPr>
      <xdr:spPr>
        <a:xfrm flipV="1">
          <a:off x="2908300" y="13209045"/>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67016</xdr:rowOff>
    </xdr:from>
    <xdr:to>
      <xdr:col>15</xdr:col>
      <xdr:colOff>50800</xdr:colOff>
      <xdr:row>77</xdr:row>
      <xdr:rowOff>80090</xdr:rowOff>
    </xdr:to>
    <xdr:cxnSp macro="">
      <xdr:nvCxnSpPr>
        <xdr:cNvPr id="182" name="直線コネクタ 181"/>
        <xdr:cNvCxnSpPr/>
      </xdr:nvCxnSpPr>
      <xdr:spPr>
        <a:xfrm>
          <a:off x="2019300" y="13268666"/>
          <a:ext cx="8890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67016</xdr:rowOff>
    </xdr:from>
    <xdr:to>
      <xdr:col>10</xdr:col>
      <xdr:colOff>114300</xdr:colOff>
      <xdr:row>77</xdr:row>
      <xdr:rowOff>130502</xdr:rowOff>
    </xdr:to>
    <xdr:cxnSp macro="">
      <xdr:nvCxnSpPr>
        <xdr:cNvPr id="185" name="直線コネクタ 184"/>
        <xdr:cNvCxnSpPr/>
      </xdr:nvCxnSpPr>
      <xdr:spPr>
        <a:xfrm flipV="1">
          <a:off x="1130300" y="13268666"/>
          <a:ext cx="889000" cy="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141281</xdr:rowOff>
    </xdr:from>
    <xdr:to>
      <xdr:col>24</xdr:col>
      <xdr:colOff>114300</xdr:colOff>
      <xdr:row>77</xdr:row>
      <xdr:rowOff>71431</xdr:rowOff>
    </xdr:to>
    <xdr:sp macro="" textlink="">
      <xdr:nvSpPr>
        <xdr:cNvPr id="195" name="楕円 194"/>
        <xdr:cNvSpPr/>
      </xdr:nvSpPr>
      <xdr:spPr>
        <a:xfrm>
          <a:off x="4584700" y="131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119708</xdr:rowOff>
    </xdr:from>
    <xdr:ext cx="599010" cy="259045"/>
    <xdr:sp macro="" textlink="">
      <xdr:nvSpPr>
        <xdr:cNvPr id="196" name="民生費該当値テキスト"/>
        <xdr:cNvSpPr txBox="1"/>
      </xdr:nvSpPr>
      <xdr:spPr>
        <a:xfrm>
          <a:off x="4686300" y="1314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128045</xdr:rowOff>
    </xdr:from>
    <xdr:to>
      <xdr:col>20</xdr:col>
      <xdr:colOff>38100</xdr:colOff>
      <xdr:row>77</xdr:row>
      <xdr:rowOff>58195</xdr:rowOff>
    </xdr:to>
    <xdr:sp macro="" textlink="">
      <xdr:nvSpPr>
        <xdr:cNvPr id="197" name="楕円 196"/>
        <xdr:cNvSpPr/>
      </xdr:nvSpPr>
      <xdr:spPr>
        <a:xfrm>
          <a:off x="3746500" y="131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49322</xdr:rowOff>
    </xdr:from>
    <xdr:ext cx="599010" cy="259045"/>
    <xdr:sp macro="" textlink="">
      <xdr:nvSpPr>
        <xdr:cNvPr id="198" name="テキスト ボックス 197"/>
        <xdr:cNvSpPr txBox="1"/>
      </xdr:nvSpPr>
      <xdr:spPr>
        <a:xfrm>
          <a:off x="3497795" y="1325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29290</xdr:rowOff>
    </xdr:from>
    <xdr:to>
      <xdr:col>15</xdr:col>
      <xdr:colOff>101600</xdr:colOff>
      <xdr:row>77</xdr:row>
      <xdr:rowOff>130890</xdr:rowOff>
    </xdr:to>
    <xdr:sp macro="" textlink="">
      <xdr:nvSpPr>
        <xdr:cNvPr id="199" name="楕円 198"/>
        <xdr:cNvSpPr/>
      </xdr:nvSpPr>
      <xdr:spPr>
        <a:xfrm>
          <a:off x="2857500" y="1323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122017</xdr:rowOff>
    </xdr:from>
    <xdr:ext cx="599010" cy="259045"/>
    <xdr:sp macro="" textlink="">
      <xdr:nvSpPr>
        <xdr:cNvPr id="200" name="テキスト ボックス 199"/>
        <xdr:cNvSpPr txBox="1"/>
      </xdr:nvSpPr>
      <xdr:spPr>
        <a:xfrm>
          <a:off x="2608795" y="1332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16216</xdr:rowOff>
    </xdr:from>
    <xdr:to>
      <xdr:col>10</xdr:col>
      <xdr:colOff>165100</xdr:colOff>
      <xdr:row>77</xdr:row>
      <xdr:rowOff>117816</xdr:rowOff>
    </xdr:to>
    <xdr:sp macro="" textlink="">
      <xdr:nvSpPr>
        <xdr:cNvPr id="201" name="楕円 200"/>
        <xdr:cNvSpPr/>
      </xdr:nvSpPr>
      <xdr:spPr>
        <a:xfrm>
          <a:off x="1968500" y="1321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108943</xdr:rowOff>
    </xdr:from>
    <xdr:ext cx="599010" cy="259045"/>
    <xdr:sp macro="" textlink="">
      <xdr:nvSpPr>
        <xdr:cNvPr id="202" name="テキスト ボックス 201"/>
        <xdr:cNvSpPr txBox="1"/>
      </xdr:nvSpPr>
      <xdr:spPr>
        <a:xfrm>
          <a:off x="1719795" y="1331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79702</xdr:rowOff>
    </xdr:from>
    <xdr:to>
      <xdr:col>6</xdr:col>
      <xdr:colOff>38100</xdr:colOff>
      <xdr:row>78</xdr:row>
      <xdr:rowOff>9852</xdr:rowOff>
    </xdr:to>
    <xdr:sp macro="" textlink="">
      <xdr:nvSpPr>
        <xdr:cNvPr id="203" name="楕円 202"/>
        <xdr:cNvSpPr/>
      </xdr:nvSpPr>
      <xdr:spPr>
        <a:xfrm>
          <a:off x="1079500" y="1328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979</xdr:rowOff>
    </xdr:from>
    <xdr:ext cx="599010" cy="259045"/>
    <xdr:sp macro="" textlink="">
      <xdr:nvSpPr>
        <xdr:cNvPr id="204" name="テキスト ボックス 203"/>
        <xdr:cNvSpPr txBox="1"/>
      </xdr:nvSpPr>
      <xdr:spPr>
        <a:xfrm>
          <a:off x="830795" y="1337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38041</xdr:rowOff>
    </xdr:from>
    <xdr:to>
      <xdr:col>24</xdr:col>
      <xdr:colOff>63500</xdr:colOff>
      <xdr:row>97</xdr:row>
      <xdr:rowOff>41060</xdr:rowOff>
    </xdr:to>
    <xdr:cxnSp macro="">
      <xdr:nvCxnSpPr>
        <xdr:cNvPr id="233" name="直線コネクタ 232"/>
        <xdr:cNvCxnSpPr/>
      </xdr:nvCxnSpPr>
      <xdr:spPr>
        <a:xfrm>
          <a:off x="3797300" y="16668691"/>
          <a:ext cx="8382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18290</xdr:rowOff>
    </xdr:from>
    <xdr:to>
      <xdr:col>19</xdr:col>
      <xdr:colOff>177800</xdr:colOff>
      <xdr:row>97</xdr:row>
      <xdr:rowOff>38041</xdr:rowOff>
    </xdr:to>
    <xdr:cxnSp macro="">
      <xdr:nvCxnSpPr>
        <xdr:cNvPr id="236" name="直線コネクタ 235"/>
        <xdr:cNvCxnSpPr/>
      </xdr:nvCxnSpPr>
      <xdr:spPr>
        <a:xfrm>
          <a:off x="2908300" y="16648940"/>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18290</xdr:rowOff>
    </xdr:from>
    <xdr:to>
      <xdr:col>15</xdr:col>
      <xdr:colOff>50800</xdr:colOff>
      <xdr:row>97</xdr:row>
      <xdr:rowOff>31352</xdr:rowOff>
    </xdr:to>
    <xdr:cxnSp macro="">
      <xdr:nvCxnSpPr>
        <xdr:cNvPr id="239" name="直線コネクタ 238"/>
        <xdr:cNvCxnSpPr/>
      </xdr:nvCxnSpPr>
      <xdr:spPr>
        <a:xfrm flipV="1">
          <a:off x="2019300" y="1664894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25073</xdr:rowOff>
    </xdr:from>
    <xdr:to>
      <xdr:col>10</xdr:col>
      <xdr:colOff>114300</xdr:colOff>
      <xdr:row>97</xdr:row>
      <xdr:rowOff>31352</xdr:rowOff>
    </xdr:to>
    <xdr:cxnSp macro="">
      <xdr:nvCxnSpPr>
        <xdr:cNvPr id="242" name="直線コネクタ 241"/>
        <xdr:cNvCxnSpPr/>
      </xdr:nvCxnSpPr>
      <xdr:spPr>
        <a:xfrm>
          <a:off x="1130300" y="16655723"/>
          <a:ext cx="889000" cy="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161710</xdr:rowOff>
    </xdr:from>
    <xdr:to>
      <xdr:col>24</xdr:col>
      <xdr:colOff>114300</xdr:colOff>
      <xdr:row>97</xdr:row>
      <xdr:rowOff>91860</xdr:rowOff>
    </xdr:to>
    <xdr:sp macro="" textlink="">
      <xdr:nvSpPr>
        <xdr:cNvPr id="252" name="楕円 251"/>
        <xdr:cNvSpPr/>
      </xdr:nvSpPr>
      <xdr:spPr>
        <a:xfrm>
          <a:off x="4584700" y="166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13137</xdr:rowOff>
    </xdr:from>
    <xdr:ext cx="534377" cy="259045"/>
    <xdr:sp macro="" textlink="">
      <xdr:nvSpPr>
        <xdr:cNvPr id="253" name="衛生費該当値テキスト"/>
        <xdr:cNvSpPr txBox="1"/>
      </xdr:nvSpPr>
      <xdr:spPr>
        <a:xfrm>
          <a:off x="4686300" y="1647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158691</xdr:rowOff>
    </xdr:from>
    <xdr:to>
      <xdr:col>20</xdr:col>
      <xdr:colOff>38100</xdr:colOff>
      <xdr:row>97</xdr:row>
      <xdr:rowOff>88841</xdr:rowOff>
    </xdr:to>
    <xdr:sp macro="" textlink="">
      <xdr:nvSpPr>
        <xdr:cNvPr id="254" name="楕円 253"/>
        <xdr:cNvSpPr/>
      </xdr:nvSpPr>
      <xdr:spPr>
        <a:xfrm>
          <a:off x="3746500" y="166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105368</xdr:rowOff>
    </xdr:from>
    <xdr:ext cx="534377" cy="259045"/>
    <xdr:sp macro="" textlink="">
      <xdr:nvSpPr>
        <xdr:cNvPr id="255" name="テキスト ボックス 254"/>
        <xdr:cNvSpPr txBox="1"/>
      </xdr:nvSpPr>
      <xdr:spPr>
        <a:xfrm>
          <a:off x="3530111" y="1639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138940</xdr:rowOff>
    </xdr:from>
    <xdr:to>
      <xdr:col>15</xdr:col>
      <xdr:colOff>101600</xdr:colOff>
      <xdr:row>97</xdr:row>
      <xdr:rowOff>69090</xdr:rowOff>
    </xdr:to>
    <xdr:sp macro="" textlink="">
      <xdr:nvSpPr>
        <xdr:cNvPr id="256" name="楕円 255"/>
        <xdr:cNvSpPr/>
      </xdr:nvSpPr>
      <xdr:spPr>
        <a:xfrm>
          <a:off x="2857500" y="165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85617</xdr:rowOff>
    </xdr:from>
    <xdr:ext cx="534377" cy="259045"/>
    <xdr:sp macro="" textlink="">
      <xdr:nvSpPr>
        <xdr:cNvPr id="257" name="テキスト ボックス 256"/>
        <xdr:cNvSpPr txBox="1"/>
      </xdr:nvSpPr>
      <xdr:spPr>
        <a:xfrm>
          <a:off x="2641111" y="1637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152002</xdr:rowOff>
    </xdr:from>
    <xdr:to>
      <xdr:col>10</xdr:col>
      <xdr:colOff>165100</xdr:colOff>
      <xdr:row>97</xdr:row>
      <xdr:rowOff>82152</xdr:rowOff>
    </xdr:to>
    <xdr:sp macro="" textlink="">
      <xdr:nvSpPr>
        <xdr:cNvPr id="258" name="楕円 257"/>
        <xdr:cNvSpPr/>
      </xdr:nvSpPr>
      <xdr:spPr>
        <a:xfrm>
          <a:off x="1968500" y="166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98679</xdr:rowOff>
    </xdr:from>
    <xdr:ext cx="534377" cy="259045"/>
    <xdr:sp macro="" textlink="">
      <xdr:nvSpPr>
        <xdr:cNvPr id="259" name="テキスト ボックス 258"/>
        <xdr:cNvSpPr txBox="1"/>
      </xdr:nvSpPr>
      <xdr:spPr>
        <a:xfrm>
          <a:off x="1752111" y="1638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145723</xdr:rowOff>
    </xdr:from>
    <xdr:to>
      <xdr:col>6</xdr:col>
      <xdr:colOff>38100</xdr:colOff>
      <xdr:row>97</xdr:row>
      <xdr:rowOff>75873</xdr:rowOff>
    </xdr:to>
    <xdr:sp macro="" textlink="">
      <xdr:nvSpPr>
        <xdr:cNvPr id="260" name="楕円 259"/>
        <xdr:cNvSpPr/>
      </xdr:nvSpPr>
      <xdr:spPr>
        <a:xfrm>
          <a:off x="1079500" y="166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92400</xdr:rowOff>
    </xdr:from>
    <xdr:ext cx="534377" cy="259045"/>
    <xdr:sp macro="" textlink="">
      <xdr:nvSpPr>
        <xdr:cNvPr id="261" name="テキスト ボックス 260"/>
        <xdr:cNvSpPr txBox="1"/>
      </xdr:nvSpPr>
      <xdr:spPr>
        <a:xfrm>
          <a:off x="863111" y="1638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164503</xdr:rowOff>
    </xdr:from>
    <xdr:to>
      <xdr:col>55</xdr:col>
      <xdr:colOff>0</xdr:colOff>
      <xdr:row>37</xdr:row>
      <xdr:rowOff>165818</xdr:rowOff>
    </xdr:to>
    <xdr:cxnSp macro="">
      <xdr:nvCxnSpPr>
        <xdr:cNvPr id="286" name="直線コネクタ 285"/>
        <xdr:cNvCxnSpPr/>
      </xdr:nvCxnSpPr>
      <xdr:spPr>
        <a:xfrm>
          <a:off x="9639300" y="6508153"/>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163246</xdr:rowOff>
    </xdr:from>
    <xdr:to>
      <xdr:col>50</xdr:col>
      <xdr:colOff>114300</xdr:colOff>
      <xdr:row>37</xdr:row>
      <xdr:rowOff>164503</xdr:rowOff>
    </xdr:to>
    <xdr:cxnSp macro="">
      <xdr:nvCxnSpPr>
        <xdr:cNvPr id="289" name="直線コネクタ 288"/>
        <xdr:cNvCxnSpPr/>
      </xdr:nvCxnSpPr>
      <xdr:spPr>
        <a:xfrm>
          <a:off x="8750300" y="650689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158959</xdr:rowOff>
    </xdr:from>
    <xdr:to>
      <xdr:col>45</xdr:col>
      <xdr:colOff>177800</xdr:colOff>
      <xdr:row>37</xdr:row>
      <xdr:rowOff>163246</xdr:rowOff>
    </xdr:to>
    <xdr:cxnSp macro="">
      <xdr:nvCxnSpPr>
        <xdr:cNvPr id="292" name="直線コネクタ 291"/>
        <xdr:cNvCxnSpPr/>
      </xdr:nvCxnSpPr>
      <xdr:spPr>
        <a:xfrm>
          <a:off x="7861300" y="6502609"/>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147072</xdr:rowOff>
    </xdr:from>
    <xdr:to>
      <xdr:col>41</xdr:col>
      <xdr:colOff>50800</xdr:colOff>
      <xdr:row>37</xdr:row>
      <xdr:rowOff>158959</xdr:rowOff>
    </xdr:to>
    <xdr:cxnSp macro="">
      <xdr:nvCxnSpPr>
        <xdr:cNvPr id="295" name="直線コネクタ 294"/>
        <xdr:cNvCxnSpPr/>
      </xdr:nvCxnSpPr>
      <xdr:spPr>
        <a:xfrm>
          <a:off x="6972300" y="6490722"/>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115017</xdr:rowOff>
    </xdr:from>
    <xdr:to>
      <xdr:col>55</xdr:col>
      <xdr:colOff>50800</xdr:colOff>
      <xdr:row>38</xdr:row>
      <xdr:rowOff>45168</xdr:rowOff>
    </xdr:to>
    <xdr:sp macro="" textlink="">
      <xdr:nvSpPr>
        <xdr:cNvPr id="305" name="楕円 304"/>
        <xdr:cNvSpPr/>
      </xdr:nvSpPr>
      <xdr:spPr>
        <a:xfrm>
          <a:off x="10426700" y="64586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378565" cy="259045"/>
    <xdr:sp macro="" textlink="">
      <xdr:nvSpPr>
        <xdr:cNvPr id="306" name="労働費該当値テキスト"/>
        <xdr:cNvSpPr txBox="1"/>
      </xdr:nvSpPr>
      <xdr:spPr>
        <a:xfrm>
          <a:off x="10528300" y="63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113703</xdr:rowOff>
    </xdr:from>
    <xdr:to>
      <xdr:col>50</xdr:col>
      <xdr:colOff>165100</xdr:colOff>
      <xdr:row>38</xdr:row>
      <xdr:rowOff>43853</xdr:rowOff>
    </xdr:to>
    <xdr:sp macro="" textlink="">
      <xdr:nvSpPr>
        <xdr:cNvPr id="307" name="楕円 306"/>
        <xdr:cNvSpPr/>
      </xdr:nvSpPr>
      <xdr:spPr>
        <a:xfrm>
          <a:off x="9588500" y="64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34980</xdr:rowOff>
    </xdr:from>
    <xdr:ext cx="378565" cy="259045"/>
    <xdr:sp macro="" textlink="">
      <xdr:nvSpPr>
        <xdr:cNvPr id="308" name="テキスト ボックス 307"/>
        <xdr:cNvSpPr txBox="1"/>
      </xdr:nvSpPr>
      <xdr:spPr>
        <a:xfrm>
          <a:off x="9450017" y="6550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112446</xdr:rowOff>
    </xdr:from>
    <xdr:to>
      <xdr:col>46</xdr:col>
      <xdr:colOff>38100</xdr:colOff>
      <xdr:row>38</xdr:row>
      <xdr:rowOff>42596</xdr:rowOff>
    </xdr:to>
    <xdr:sp macro="" textlink="">
      <xdr:nvSpPr>
        <xdr:cNvPr id="309" name="楕円 308"/>
        <xdr:cNvSpPr/>
      </xdr:nvSpPr>
      <xdr:spPr>
        <a:xfrm>
          <a:off x="8699500" y="645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33723</xdr:rowOff>
    </xdr:from>
    <xdr:ext cx="378565" cy="259045"/>
    <xdr:sp macro="" textlink="">
      <xdr:nvSpPr>
        <xdr:cNvPr id="310" name="テキスト ボックス 309"/>
        <xdr:cNvSpPr txBox="1"/>
      </xdr:nvSpPr>
      <xdr:spPr>
        <a:xfrm>
          <a:off x="8561017" y="6548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108160</xdr:rowOff>
    </xdr:from>
    <xdr:to>
      <xdr:col>41</xdr:col>
      <xdr:colOff>101600</xdr:colOff>
      <xdr:row>38</xdr:row>
      <xdr:rowOff>38309</xdr:rowOff>
    </xdr:to>
    <xdr:sp macro="" textlink="">
      <xdr:nvSpPr>
        <xdr:cNvPr id="311" name="楕円 310"/>
        <xdr:cNvSpPr/>
      </xdr:nvSpPr>
      <xdr:spPr>
        <a:xfrm>
          <a:off x="7810500" y="64518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29436</xdr:rowOff>
    </xdr:from>
    <xdr:ext cx="378565" cy="259045"/>
    <xdr:sp macro="" textlink="">
      <xdr:nvSpPr>
        <xdr:cNvPr id="312" name="テキスト ボックス 311"/>
        <xdr:cNvSpPr txBox="1"/>
      </xdr:nvSpPr>
      <xdr:spPr>
        <a:xfrm>
          <a:off x="7672017" y="654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96272</xdr:rowOff>
    </xdr:from>
    <xdr:to>
      <xdr:col>36</xdr:col>
      <xdr:colOff>165100</xdr:colOff>
      <xdr:row>38</xdr:row>
      <xdr:rowOff>26422</xdr:rowOff>
    </xdr:to>
    <xdr:sp macro="" textlink="">
      <xdr:nvSpPr>
        <xdr:cNvPr id="313" name="楕円 312"/>
        <xdr:cNvSpPr/>
      </xdr:nvSpPr>
      <xdr:spPr>
        <a:xfrm>
          <a:off x="6921500" y="64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17549</xdr:rowOff>
    </xdr:from>
    <xdr:ext cx="378565" cy="259045"/>
    <xdr:sp macro="" textlink="">
      <xdr:nvSpPr>
        <xdr:cNvPr id="314" name="テキスト ボックス 313"/>
        <xdr:cNvSpPr txBox="1"/>
      </xdr:nvSpPr>
      <xdr:spPr>
        <a:xfrm>
          <a:off x="6783017" y="653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108665</xdr:rowOff>
    </xdr:from>
    <xdr:to>
      <xdr:col>55</xdr:col>
      <xdr:colOff>0</xdr:colOff>
      <xdr:row>58</xdr:row>
      <xdr:rowOff>114198</xdr:rowOff>
    </xdr:to>
    <xdr:cxnSp macro="">
      <xdr:nvCxnSpPr>
        <xdr:cNvPr id="341" name="直線コネクタ 340"/>
        <xdr:cNvCxnSpPr/>
      </xdr:nvCxnSpPr>
      <xdr:spPr>
        <a:xfrm>
          <a:off x="9639300" y="10052765"/>
          <a:ext cx="8382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108665</xdr:rowOff>
    </xdr:from>
    <xdr:to>
      <xdr:col>50</xdr:col>
      <xdr:colOff>114300</xdr:colOff>
      <xdr:row>58</xdr:row>
      <xdr:rowOff>111052</xdr:rowOff>
    </xdr:to>
    <xdr:cxnSp macro="">
      <xdr:nvCxnSpPr>
        <xdr:cNvPr id="344" name="直線コネクタ 343"/>
        <xdr:cNvCxnSpPr/>
      </xdr:nvCxnSpPr>
      <xdr:spPr>
        <a:xfrm flipV="1">
          <a:off x="8750300" y="10052765"/>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111052</xdr:rowOff>
    </xdr:from>
    <xdr:to>
      <xdr:col>45</xdr:col>
      <xdr:colOff>177800</xdr:colOff>
      <xdr:row>58</xdr:row>
      <xdr:rowOff>111573</xdr:rowOff>
    </xdr:to>
    <xdr:cxnSp macro="">
      <xdr:nvCxnSpPr>
        <xdr:cNvPr id="347" name="直線コネクタ 346"/>
        <xdr:cNvCxnSpPr/>
      </xdr:nvCxnSpPr>
      <xdr:spPr>
        <a:xfrm flipV="1">
          <a:off x="7861300" y="10055152"/>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110723</xdr:rowOff>
    </xdr:from>
    <xdr:to>
      <xdr:col>41</xdr:col>
      <xdr:colOff>50800</xdr:colOff>
      <xdr:row>58</xdr:row>
      <xdr:rowOff>111573</xdr:rowOff>
    </xdr:to>
    <xdr:cxnSp macro="">
      <xdr:nvCxnSpPr>
        <xdr:cNvPr id="350" name="直線コネクタ 349"/>
        <xdr:cNvCxnSpPr/>
      </xdr:nvCxnSpPr>
      <xdr:spPr>
        <a:xfrm>
          <a:off x="6972300" y="10054823"/>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63398</xdr:rowOff>
    </xdr:from>
    <xdr:to>
      <xdr:col>55</xdr:col>
      <xdr:colOff>50800</xdr:colOff>
      <xdr:row>58</xdr:row>
      <xdr:rowOff>164998</xdr:rowOff>
    </xdr:to>
    <xdr:sp macro="" textlink="">
      <xdr:nvSpPr>
        <xdr:cNvPr id="360" name="楕円 359"/>
        <xdr:cNvSpPr/>
      </xdr:nvSpPr>
      <xdr:spPr>
        <a:xfrm>
          <a:off x="10426700" y="100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149775</xdr:rowOff>
    </xdr:from>
    <xdr:ext cx="469744" cy="259045"/>
    <xdr:sp macro="" textlink="">
      <xdr:nvSpPr>
        <xdr:cNvPr id="361" name="農林水産業費該当値テキスト"/>
        <xdr:cNvSpPr txBox="1"/>
      </xdr:nvSpPr>
      <xdr:spPr>
        <a:xfrm>
          <a:off x="10528300" y="992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57865</xdr:rowOff>
    </xdr:from>
    <xdr:to>
      <xdr:col>50</xdr:col>
      <xdr:colOff>165100</xdr:colOff>
      <xdr:row>58</xdr:row>
      <xdr:rowOff>159465</xdr:rowOff>
    </xdr:to>
    <xdr:sp macro="" textlink="">
      <xdr:nvSpPr>
        <xdr:cNvPr id="362" name="楕円 361"/>
        <xdr:cNvSpPr/>
      </xdr:nvSpPr>
      <xdr:spPr>
        <a:xfrm>
          <a:off x="9588500" y="1000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150592</xdr:rowOff>
    </xdr:from>
    <xdr:ext cx="469744" cy="259045"/>
    <xdr:sp macro="" textlink="">
      <xdr:nvSpPr>
        <xdr:cNvPr id="363" name="テキスト ボックス 362"/>
        <xdr:cNvSpPr txBox="1"/>
      </xdr:nvSpPr>
      <xdr:spPr>
        <a:xfrm>
          <a:off x="9404428" y="1009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60252</xdr:rowOff>
    </xdr:from>
    <xdr:to>
      <xdr:col>46</xdr:col>
      <xdr:colOff>38100</xdr:colOff>
      <xdr:row>58</xdr:row>
      <xdr:rowOff>161852</xdr:rowOff>
    </xdr:to>
    <xdr:sp macro="" textlink="">
      <xdr:nvSpPr>
        <xdr:cNvPr id="364" name="楕円 363"/>
        <xdr:cNvSpPr/>
      </xdr:nvSpPr>
      <xdr:spPr>
        <a:xfrm>
          <a:off x="8699500" y="1000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152979</xdr:rowOff>
    </xdr:from>
    <xdr:ext cx="469744" cy="259045"/>
    <xdr:sp macro="" textlink="">
      <xdr:nvSpPr>
        <xdr:cNvPr id="365" name="テキスト ボックス 364"/>
        <xdr:cNvSpPr txBox="1"/>
      </xdr:nvSpPr>
      <xdr:spPr>
        <a:xfrm>
          <a:off x="8515428" y="1009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60773</xdr:rowOff>
    </xdr:from>
    <xdr:to>
      <xdr:col>41</xdr:col>
      <xdr:colOff>101600</xdr:colOff>
      <xdr:row>58</xdr:row>
      <xdr:rowOff>162373</xdr:rowOff>
    </xdr:to>
    <xdr:sp macro="" textlink="">
      <xdr:nvSpPr>
        <xdr:cNvPr id="366" name="楕円 365"/>
        <xdr:cNvSpPr/>
      </xdr:nvSpPr>
      <xdr:spPr>
        <a:xfrm>
          <a:off x="7810500" y="1000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153500</xdr:rowOff>
    </xdr:from>
    <xdr:ext cx="469744" cy="259045"/>
    <xdr:sp macro="" textlink="">
      <xdr:nvSpPr>
        <xdr:cNvPr id="367" name="テキスト ボックス 366"/>
        <xdr:cNvSpPr txBox="1"/>
      </xdr:nvSpPr>
      <xdr:spPr>
        <a:xfrm>
          <a:off x="7626428" y="1009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59923</xdr:rowOff>
    </xdr:from>
    <xdr:to>
      <xdr:col>36</xdr:col>
      <xdr:colOff>165100</xdr:colOff>
      <xdr:row>58</xdr:row>
      <xdr:rowOff>161523</xdr:rowOff>
    </xdr:to>
    <xdr:sp macro="" textlink="">
      <xdr:nvSpPr>
        <xdr:cNvPr id="368" name="楕円 367"/>
        <xdr:cNvSpPr/>
      </xdr:nvSpPr>
      <xdr:spPr>
        <a:xfrm>
          <a:off x="6921500" y="1000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152650</xdr:rowOff>
    </xdr:from>
    <xdr:ext cx="469744" cy="259045"/>
    <xdr:sp macro="" textlink="">
      <xdr:nvSpPr>
        <xdr:cNvPr id="369" name="テキスト ボックス 368"/>
        <xdr:cNvSpPr txBox="1"/>
      </xdr:nvSpPr>
      <xdr:spPr>
        <a:xfrm>
          <a:off x="6737428" y="1009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141094</xdr:rowOff>
    </xdr:from>
    <xdr:to>
      <xdr:col>55</xdr:col>
      <xdr:colOff>0</xdr:colOff>
      <xdr:row>78</xdr:row>
      <xdr:rowOff>21743</xdr:rowOff>
    </xdr:to>
    <xdr:cxnSp macro="">
      <xdr:nvCxnSpPr>
        <xdr:cNvPr id="396" name="直線コネクタ 395"/>
        <xdr:cNvCxnSpPr/>
      </xdr:nvCxnSpPr>
      <xdr:spPr>
        <a:xfrm flipV="1">
          <a:off x="9639300" y="13342744"/>
          <a:ext cx="838200" cy="5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21743</xdr:rowOff>
    </xdr:from>
    <xdr:to>
      <xdr:col>50</xdr:col>
      <xdr:colOff>114300</xdr:colOff>
      <xdr:row>78</xdr:row>
      <xdr:rowOff>52054</xdr:rowOff>
    </xdr:to>
    <xdr:cxnSp macro="">
      <xdr:nvCxnSpPr>
        <xdr:cNvPr id="399" name="直線コネクタ 398"/>
        <xdr:cNvCxnSpPr/>
      </xdr:nvCxnSpPr>
      <xdr:spPr>
        <a:xfrm flipV="1">
          <a:off x="8750300" y="13394843"/>
          <a:ext cx="889000" cy="3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50912</xdr:rowOff>
    </xdr:from>
    <xdr:to>
      <xdr:col>45</xdr:col>
      <xdr:colOff>177800</xdr:colOff>
      <xdr:row>78</xdr:row>
      <xdr:rowOff>52054</xdr:rowOff>
    </xdr:to>
    <xdr:cxnSp macro="">
      <xdr:nvCxnSpPr>
        <xdr:cNvPr id="402" name="直線コネクタ 401"/>
        <xdr:cNvCxnSpPr/>
      </xdr:nvCxnSpPr>
      <xdr:spPr>
        <a:xfrm>
          <a:off x="7861300" y="1342401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50912</xdr:rowOff>
    </xdr:from>
    <xdr:to>
      <xdr:col>41</xdr:col>
      <xdr:colOff>50800</xdr:colOff>
      <xdr:row>78</xdr:row>
      <xdr:rowOff>53243</xdr:rowOff>
    </xdr:to>
    <xdr:cxnSp macro="">
      <xdr:nvCxnSpPr>
        <xdr:cNvPr id="405" name="直線コネクタ 404"/>
        <xdr:cNvCxnSpPr/>
      </xdr:nvCxnSpPr>
      <xdr:spPr>
        <a:xfrm flipV="1">
          <a:off x="6972300" y="13424012"/>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90294</xdr:rowOff>
    </xdr:from>
    <xdr:to>
      <xdr:col>55</xdr:col>
      <xdr:colOff>50800</xdr:colOff>
      <xdr:row>78</xdr:row>
      <xdr:rowOff>20444</xdr:rowOff>
    </xdr:to>
    <xdr:sp macro="" textlink="">
      <xdr:nvSpPr>
        <xdr:cNvPr id="415" name="楕円 414"/>
        <xdr:cNvSpPr/>
      </xdr:nvSpPr>
      <xdr:spPr>
        <a:xfrm>
          <a:off x="10426700" y="1329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68721</xdr:rowOff>
    </xdr:from>
    <xdr:ext cx="469744" cy="259045"/>
    <xdr:sp macro="" textlink="">
      <xdr:nvSpPr>
        <xdr:cNvPr id="416" name="商工費該当値テキスト"/>
        <xdr:cNvSpPr txBox="1"/>
      </xdr:nvSpPr>
      <xdr:spPr>
        <a:xfrm>
          <a:off x="10528300" y="132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142393</xdr:rowOff>
    </xdr:from>
    <xdr:to>
      <xdr:col>50</xdr:col>
      <xdr:colOff>165100</xdr:colOff>
      <xdr:row>78</xdr:row>
      <xdr:rowOff>72543</xdr:rowOff>
    </xdr:to>
    <xdr:sp macro="" textlink="">
      <xdr:nvSpPr>
        <xdr:cNvPr id="417" name="楕円 416"/>
        <xdr:cNvSpPr/>
      </xdr:nvSpPr>
      <xdr:spPr>
        <a:xfrm>
          <a:off x="9588500" y="133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63670</xdr:rowOff>
    </xdr:from>
    <xdr:ext cx="469744" cy="259045"/>
    <xdr:sp macro="" textlink="">
      <xdr:nvSpPr>
        <xdr:cNvPr id="418" name="テキスト ボックス 417"/>
        <xdr:cNvSpPr txBox="1"/>
      </xdr:nvSpPr>
      <xdr:spPr>
        <a:xfrm>
          <a:off x="9404428" y="1343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1254</xdr:rowOff>
    </xdr:from>
    <xdr:to>
      <xdr:col>46</xdr:col>
      <xdr:colOff>38100</xdr:colOff>
      <xdr:row>78</xdr:row>
      <xdr:rowOff>102854</xdr:rowOff>
    </xdr:to>
    <xdr:sp macro="" textlink="">
      <xdr:nvSpPr>
        <xdr:cNvPr id="419" name="楕円 418"/>
        <xdr:cNvSpPr/>
      </xdr:nvSpPr>
      <xdr:spPr>
        <a:xfrm>
          <a:off x="8699500" y="1337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93981</xdr:rowOff>
    </xdr:from>
    <xdr:ext cx="469744" cy="259045"/>
    <xdr:sp macro="" textlink="">
      <xdr:nvSpPr>
        <xdr:cNvPr id="420" name="テキスト ボックス 419"/>
        <xdr:cNvSpPr txBox="1"/>
      </xdr:nvSpPr>
      <xdr:spPr>
        <a:xfrm>
          <a:off x="8515428" y="1346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xdr:rowOff>
    </xdr:from>
    <xdr:to>
      <xdr:col>41</xdr:col>
      <xdr:colOff>101600</xdr:colOff>
      <xdr:row>78</xdr:row>
      <xdr:rowOff>101712</xdr:rowOff>
    </xdr:to>
    <xdr:sp macro="" textlink="">
      <xdr:nvSpPr>
        <xdr:cNvPr id="421" name="楕円 420"/>
        <xdr:cNvSpPr/>
      </xdr:nvSpPr>
      <xdr:spPr>
        <a:xfrm>
          <a:off x="7810500" y="1337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92839</xdr:rowOff>
    </xdr:from>
    <xdr:ext cx="469744" cy="259045"/>
    <xdr:sp macro="" textlink="">
      <xdr:nvSpPr>
        <xdr:cNvPr id="422" name="テキスト ボックス 421"/>
        <xdr:cNvSpPr txBox="1"/>
      </xdr:nvSpPr>
      <xdr:spPr>
        <a:xfrm>
          <a:off x="7626428" y="1346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2443</xdr:rowOff>
    </xdr:from>
    <xdr:to>
      <xdr:col>36</xdr:col>
      <xdr:colOff>165100</xdr:colOff>
      <xdr:row>78</xdr:row>
      <xdr:rowOff>104043</xdr:rowOff>
    </xdr:to>
    <xdr:sp macro="" textlink="">
      <xdr:nvSpPr>
        <xdr:cNvPr id="423" name="楕円 422"/>
        <xdr:cNvSpPr/>
      </xdr:nvSpPr>
      <xdr:spPr>
        <a:xfrm>
          <a:off x="6921500" y="133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95170</xdr:rowOff>
    </xdr:from>
    <xdr:ext cx="469744" cy="259045"/>
    <xdr:sp macro="" textlink="">
      <xdr:nvSpPr>
        <xdr:cNvPr id="424" name="テキスト ボックス 423"/>
        <xdr:cNvSpPr txBox="1"/>
      </xdr:nvSpPr>
      <xdr:spPr>
        <a:xfrm>
          <a:off x="6737428" y="134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107967</xdr:rowOff>
    </xdr:from>
    <xdr:to>
      <xdr:col>55</xdr:col>
      <xdr:colOff>0</xdr:colOff>
      <xdr:row>98</xdr:row>
      <xdr:rowOff>116360</xdr:rowOff>
    </xdr:to>
    <xdr:cxnSp macro="">
      <xdr:nvCxnSpPr>
        <xdr:cNvPr id="453" name="直線コネクタ 452"/>
        <xdr:cNvCxnSpPr/>
      </xdr:nvCxnSpPr>
      <xdr:spPr>
        <a:xfrm flipV="1">
          <a:off x="9639300" y="16910067"/>
          <a:ext cx="8382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116360</xdr:rowOff>
    </xdr:from>
    <xdr:to>
      <xdr:col>50</xdr:col>
      <xdr:colOff>114300</xdr:colOff>
      <xdr:row>98</xdr:row>
      <xdr:rowOff>117278</xdr:rowOff>
    </xdr:to>
    <xdr:cxnSp macro="">
      <xdr:nvCxnSpPr>
        <xdr:cNvPr id="456" name="直線コネクタ 455"/>
        <xdr:cNvCxnSpPr/>
      </xdr:nvCxnSpPr>
      <xdr:spPr>
        <a:xfrm flipV="1">
          <a:off x="8750300" y="16918460"/>
          <a:ext cx="889000" cy="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117278</xdr:rowOff>
    </xdr:from>
    <xdr:to>
      <xdr:col>45</xdr:col>
      <xdr:colOff>177800</xdr:colOff>
      <xdr:row>98</xdr:row>
      <xdr:rowOff>123778</xdr:rowOff>
    </xdr:to>
    <xdr:cxnSp macro="">
      <xdr:nvCxnSpPr>
        <xdr:cNvPr id="459" name="直線コネクタ 458"/>
        <xdr:cNvCxnSpPr/>
      </xdr:nvCxnSpPr>
      <xdr:spPr>
        <a:xfrm flipV="1">
          <a:off x="7861300" y="16919378"/>
          <a:ext cx="889000" cy="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123778</xdr:rowOff>
    </xdr:from>
    <xdr:to>
      <xdr:col>41</xdr:col>
      <xdr:colOff>50800</xdr:colOff>
      <xdr:row>98</xdr:row>
      <xdr:rowOff>127535</xdr:rowOff>
    </xdr:to>
    <xdr:cxnSp macro="">
      <xdr:nvCxnSpPr>
        <xdr:cNvPr id="462" name="直線コネクタ 461"/>
        <xdr:cNvCxnSpPr/>
      </xdr:nvCxnSpPr>
      <xdr:spPr>
        <a:xfrm flipV="1">
          <a:off x="6972300" y="16925878"/>
          <a:ext cx="8890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57167</xdr:rowOff>
    </xdr:from>
    <xdr:to>
      <xdr:col>55</xdr:col>
      <xdr:colOff>50800</xdr:colOff>
      <xdr:row>98</xdr:row>
      <xdr:rowOff>158767</xdr:rowOff>
    </xdr:to>
    <xdr:sp macro="" textlink="">
      <xdr:nvSpPr>
        <xdr:cNvPr id="472" name="楕円 471"/>
        <xdr:cNvSpPr/>
      </xdr:nvSpPr>
      <xdr:spPr>
        <a:xfrm>
          <a:off x="10426700" y="1685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65560</xdr:rowOff>
    </xdr:from>
    <xdr:to>
      <xdr:col>50</xdr:col>
      <xdr:colOff>165100</xdr:colOff>
      <xdr:row>98</xdr:row>
      <xdr:rowOff>167160</xdr:rowOff>
    </xdr:to>
    <xdr:sp macro="" textlink="">
      <xdr:nvSpPr>
        <xdr:cNvPr id="474" name="楕円 473"/>
        <xdr:cNvSpPr/>
      </xdr:nvSpPr>
      <xdr:spPr>
        <a:xfrm>
          <a:off x="9588500" y="168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158287</xdr:rowOff>
    </xdr:from>
    <xdr:ext cx="534377" cy="259045"/>
    <xdr:sp macro="" textlink="">
      <xdr:nvSpPr>
        <xdr:cNvPr id="475" name="テキスト ボックス 474"/>
        <xdr:cNvSpPr txBox="1"/>
      </xdr:nvSpPr>
      <xdr:spPr>
        <a:xfrm>
          <a:off x="9372111" y="1696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66478</xdr:rowOff>
    </xdr:from>
    <xdr:to>
      <xdr:col>46</xdr:col>
      <xdr:colOff>38100</xdr:colOff>
      <xdr:row>98</xdr:row>
      <xdr:rowOff>168078</xdr:rowOff>
    </xdr:to>
    <xdr:sp macro="" textlink="">
      <xdr:nvSpPr>
        <xdr:cNvPr id="476" name="楕円 475"/>
        <xdr:cNvSpPr/>
      </xdr:nvSpPr>
      <xdr:spPr>
        <a:xfrm>
          <a:off x="8699500" y="1686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159205</xdr:rowOff>
    </xdr:from>
    <xdr:ext cx="534377" cy="259045"/>
    <xdr:sp macro="" textlink="">
      <xdr:nvSpPr>
        <xdr:cNvPr id="477" name="テキスト ボックス 476"/>
        <xdr:cNvSpPr txBox="1"/>
      </xdr:nvSpPr>
      <xdr:spPr>
        <a:xfrm>
          <a:off x="8483111" y="1696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72978</xdr:rowOff>
    </xdr:from>
    <xdr:to>
      <xdr:col>41</xdr:col>
      <xdr:colOff>101600</xdr:colOff>
      <xdr:row>99</xdr:row>
      <xdr:rowOff>3128</xdr:rowOff>
    </xdr:to>
    <xdr:sp macro="" textlink="">
      <xdr:nvSpPr>
        <xdr:cNvPr id="478" name="楕円 477"/>
        <xdr:cNvSpPr/>
      </xdr:nvSpPr>
      <xdr:spPr>
        <a:xfrm>
          <a:off x="7810500" y="1687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165705</xdr:rowOff>
    </xdr:from>
    <xdr:ext cx="534377" cy="259045"/>
    <xdr:sp macro="" textlink="">
      <xdr:nvSpPr>
        <xdr:cNvPr id="479" name="テキスト ボックス 478"/>
        <xdr:cNvSpPr txBox="1"/>
      </xdr:nvSpPr>
      <xdr:spPr>
        <a:xfrm>
          <a:off x="7594111" y="1696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76735</xdr:rowOff>
    </xdr:from>
    <xdr:to>
      <xdr:col>36</xdr:col>
      <xdr:colOff>165100</xdr:colOff>
      <xdr:row>99</xdr:row>
      <xdr:rowOff>6885</xdr:rowOff>
    </xdr:to>
    <xdr:sp macro="" textlink="">
      <xdr:nvSpPr>
        <xdr:cNvPr id="480" name="楕円 479"/>
        <xdr:cNvSpPr/>
      </xdr:nvSpPr>
      <xdr:spPr>
        <a:xfrm>
          <a:off x="6921500" y="168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169462</xdr:rowOff>
    </xdr:from>
    <xdr:ext cx="534377" cy="259045"/>
    <xdr:sp macro="" textlink="">
      <xdr:nvSpPr>
        <xdr:cNvPr id="481" name="テキスト ボックス 480"/>
        <xdr:cNvSpPr txBox="1"/>
      </xdr:nvSpPr>
      <xdr:spPr>
        <a:xfrm>
          <a:off x="6705111" y="169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170561</xdr:rowOff>
    </xdr:from>
    <xdr:to>
      <xdr:col>85</xdr:col>
      <xdr:colOff>127000</xdr:colOff>
      <xdr:row>38</xdr:row>
      <xdr:rowOff>126578</xdr:rowOff>
    </xdr:to>
    <xdr:cxnSp macro="">
      <xdr:nvCxnSpPr>
        <xdr:cNvPr id="509" name="直線コネクタ 508"/>
        <xdr:cNvCxnSpPr/>
      </xdr:nvCxnSpPr>
      <xdr:spPr>
        <a:xfrm>
          <a:off x="15481300" y="6514211"/>
          <a:ext cx="838200" cy="12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170561</xdr:rowOff>
    </xdr:from>
    <xdr:to>
      <xdr:col>81</xdr:col>
      <xdr:colOff>50800</xdr:colOff>
      <xdr:row>38</xdr:row>
      <xdr:rowOff>22291</xdr:rowOff>
    </xdr:to>
    <xdr:cxnSp macro="">
      <xdr:nvCxnSpPr>
        <xdr:cNvPr id="512" name="直線コネクタ 511"/>
        <xdr:cNvCxnSpPr/>
      </xdr:nvCxnSpPr>
      <xdr:spPr>
        <a:xfrm flipV="1">
          <a:off x="14592300" y="6514211"/>
          <a:ext cx="889000" cy="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22291</xdr:rowOff>
    </xdr:from>
    <xdr:to>
      <xdr:col>76</xdr:col>
      <xdr:colOff>114300</xdr:colOff>
      <xdr:row>38</xdr:row>
      <xdr:rowOff>26863</xdr:rowOff>
    </xdr:to>
    <xdr:cxnSp macro="">
      <xdr:nvCxnSpPr>
        <xdr:cNvPr id="515" name="直線コネクタ 514"/>
        <xdr:cNvCxnSpPr/>
      </xdr:nvCxnSpPr>
      <xdr:spPr>
        <a:xfrm flipV="1">
          <a:off x="13703300" y="653739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26863</xdr:rowOff>
    </xdr:from>
    <xdr:to>
      <xdr:col>71</xdr:col>
      <xdr:colOff>177800</xdr:colOff>
      <xdr:row>38</xdr:row>
      <xdr:rowOff>44054</xdr:rowOff>
    </xdr:to>
    <xdr:cxnSp macro="">
      <xdr:nvCxnSpPr>
        <xdr:cNvPr id="518" name="直線コネクタ 517"/>
        <xdr:cNvCxnSpPr/>
      </xdr:nvCxnSpPr>
      <xdr:spPr>
        <a:xfrm flipV="1">
          <a:off x="12814300" y="6541963"/>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75778</xdr:rowOff>
    </xdr:from>
    <xdr:to>
      <xdr:col>85</xdr:col>
      <xdr:colOff>177800</xdr:colOff>
      <xdr:row>39</xdr:row>
      <xdr:rowOff>5928</xdr:rowOff>
    </xdr:to>
    <xdr:sp macro="" textlink="">
      <xdr:nvSpPr>
        <xdr:cNvPr id="528" name="楕円 527"/>
        <xdr:cNvSpPr/>
      </xdr:nvSpPr>
      <xdr:spPr>
        <a:xfrm>
          <a:off x="16268700" y="659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162155</xdr:rowOff>
    </xdr:from>
    <xdr:ext cx="534377" cy="259045"/>
    <xdr:sp macro="" textlink="">
      <xdr:nvSpPr>
        <xdr:cNvPr id="529" name="消防費該当値テキスト"/>
        <xdr:cNvSpPr txBox="1"/>
      </xdr:nvSpPr>
      <xdr:spPr>
        <a:xfrm>
          <a:off x="16370300" y="650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119761</xdr:rowOff>
    </xdr:from>
    <xdr:to>
      <xdr:col>81</xdr:col>
      <xdr:colOff>101600</xdr:colOff>
      <xdr:row>38</xdr:row>
      <xdr:rowOff>49911</xdr:rowOff>
    </xdr:to>
    <xdr:sp macro="" textlink="">
      <xdr:nvSpPr>
        <xdr:cNvPr id="530" name="楕円 529"/>
        <xdr:cNvSpPr/>
      </xdr:nvSpPr>
      <xdr:spPr>
        <a:xfrm>
          <a:off x="15430500" y="64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41038</xdr:rowOff>
    </xdr:from>
    <xdr:ext cx="534377" cy="259045"/>
    <xdr:sp macro="" textlink="">
      <xdr:nvSpPr>
        <xdr:cNvPr id="531" name="テキスト ボックス 530"/>
        <xdr:cNvSpPr txBox="1"/>
      </xdr:nvSpPr>
      <xdr:spPr>
        <a:xfrm>
          <a:off x="15214111" y="65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142941</xdr:rowOff>
    </xdr:from>
    <xdr:to>
      <xdr:col>76</xdr:col>
      <xdr:colOff>165100</xdr:colOff>
      <xdr:row>38</xdr:row>
      <xdr:rowOff>73091</xdr:rowOff>
    </xdr:to>
    <xdr:sp macro="" textlink="">
      <xdr:nvSpPr>
        <xdr:cNvPr id="532" name="楕円 531"/>
        <xdr:cNvSpPr/>
      </xdr:nvSpPr>
      <xdr:spPr>
        <a:xfrm>
          <a:off x="14541500" y="648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64218</xdr:rowOff>
    </xdr:from>
    <xdr:ext cx="534377" cy="259045"/>
    <xdr:sp macro="" textlink="">
      <xdr:nvSpPr>
        <xdr:cNvPr id="533" name="テキスト ボックス 532"/>
        <xdr:cNvSpPr txBox="1"/>
      </xdr:nvSpPr>
      <xdr:spPr>
        <a:xfrm>
          <a:off x="14325111" y="65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147513</xdr:rowOff>
    </xdr:from>
    <xdr:to>
      <xdr:col>72</xdr:col>
      <xdr:colOff>38100</xdr:colOff>
      <xdr:row>38</xdr:row>
      <xdr:rowOff>77663</xdr:rowOff>
    </xdr:to>
    <xdr:sp macro="" textlink="">
      <xdr:nvSpPr>
        <xdr:cNvPr id="534" name="楕円 533"/>
        <xdr:cNvSpPr/>
      </xdr:nvSpPr>
      <xdr:spPr>
        <a:xfrm>
          <a:off x="13652500" y="649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68790</xdr:rowOff>
    </xdr:from>
    <xdr:ext cx="534377" cy="259045"/>
    <xdr:sp macro="" textlink="">
      <xdr:nvSpPr>
        <xdr:cNvPr id="535" name="テキスト ボックス 534"/>
        <xdr:cNvSpPr txBox="1"/>
      </xdr:nvSpPr>
      <xdr:spPr>
        <a:xfrm>
          <a:off x="13436111" y="65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164704</xdr:rowOff>
    </xdr:from>
    <xdr:to>
      <xdr:col>67</xdr:col>
      <xdr:colOff>101600</xdr:colOff>
      <xdr:row>38</xdr:row>
      <xdr:rowOff>94854</xdr:rowOff>
    </xdr:to>
    <xdr:sp macro="" textlink="">
      <xdr:nvSpPr>
        <xdr:cNvPr id="536" name="楕円 535"/>
        <xdr:cNvSpPr/>
      </xdr:nvSpPr>
      <xdr:spPr>
        <a:xfrm>
          <a:off x="12763500" y="650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85981</xdr:rowOff>
    </xdr:from>
    <xdr:ext cx="534377" cy="259045"/>
    <xdr:sp macro="" textlink="">
      <xdr:nvSpPr>
        <xdr:cNvPr id="537" name="テキスト ボックス 536"/>
        <xdr:cNvSpPr txBox="1"/>
      </xdr:nvSpPr>
      <xdr:spPr>
        <a:xfrm>
          <a:off x="12547111" y="66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3340</xdr:rowOff>
    </xdr:from>
    <xdr:to>
      <xdr:col>85</xdr:col>
      <xdr:colOff>127000</xdr:colOff>
      <xdr:row>57</xdr:row>
      <xdr:rowOff>61045</xdr:rowOff>
    </xdr:to>
    <xdr:cxnSp macro="">
      <xdr:nvCxnSpPr>
        <xdr:cNvPr id="569" name="直線コネクタ 568"/>
        <xdr:cNvCxnSpPr/>
      </xdr:nvCxnSpPr>
      <xdr:spPr>
        <a:xfrm flipV="1">
          <a:off x="15481300" y="9775990"/>
          <a:ext cx="838200" cy="5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61045</xdr:rowOff>
    </xdr:from>
    <xdr:to>
      <xdr:col>81</xdr:col>
      <xdr:colOff>50800</xdr:colOff>
      <xdr:row>58</xdr:row>
      <xdr:rowOff>58417</xdr:rowOff>
    </xdr:to>
    <xdr:cxnSp macro="">
      <xdr:nvCxnSpPr>
        <xdr:cNvPr id="572" name="直線コネクタ 571"/>
        <xdr:cNvCxnSpPr/>
      </xdr:nvCxnSpPr>
      <xdr:spPr>
        <a:xfrm flipV="1">
          <a:off x="14592300" y="9833695"/>
          <a:ext cx="889000" cy="16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58417</xdr:rowOff>
    </xdr:from>
    <xdr:to>
      <xdr:col>76</xdr:col>
      <xdr:colOff>114300</xdr:colOff>
      <xdr:row>58</xdr:row>
      <xdr:rowOff>80166</xdr:rowOff>
    </xdr:to>
    <xdr:cxnSp macro="">
      <xdr:nvCxnSpPr>
        <xdr:cNvPr id="575" name="直線コネクタ 574"/>
        <xdr:cNvCxnSpPr/>
      </xdr:nvCxnSpPr>
      <xdr:spPr>
        <a:xfrm flipV="1">
          <a:off x="13703300" y="10002517"/>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80166</xdr:rowOff>
    </xdr:from>
    <xdr:to>
      <xdr:col>71</xdr:col>
      <xdr:colOff>177800</xdr:colOff>
      <xdr:row>58</xdr:row>
      <xdr:rowOff>90486</xdr:rowOff>
    </xdr:to>
    <xdr:cxnSp macro="">
      <xdr:nvCxnSpPr>
        <xdr:cNvPr id="578" name="直線コネクタ 577"/>
        <xdr:cNvCxnSpPr/>
      </xdr:nvCxnSpPr>
      <xdr:spPr>
        <a:xfrm flipV="1">
          <a:off x="12814300" y="10024266"/>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123990</xdr:rowOff>
    </xdr:from>
    <xdr:to>
      <xdr:col>85</xdr:col>
      <xdr:colOff>177800</xdr:colOff>
      <xdr:row>57</xdr:row>
      <xdr:rowOff>54140</xdr:rowOff>
    </xdr:to>
    <xdr:sp macro="" textlink="">
      <xdr:nvSpPr>
        <xdr:cNvPr id="588" name="楕円 587"/>
        <xdr:cNvSpPr/>
      </xdr:nvSpPr>
      <xdr:spPr>
        <a:xfrm>
          <a:off x="16268700" y="97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102417</xdr:rowOff>
    </xdr:from>
    <xdr:ext cx="534377" cy="259045"/>
    <xdr:sp macro="" textlink="">
      <xdr:nvSpPr>
        <xdr:cNvPr id="589" name="教育費該当値テキスト"/>
        <xdr:cNvSpPr txBox="1"/>
      </xdr:nvSpPr>
      <xdr:spPr>
        <a:xfrm>
          <a:off x="16370300" y="970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10245</xdr:rowOff>
    </xdr:from>
    <xdr:to>
      <xdr:col>81</xdr:col>
      <xdr:colOff>101600</xdr:colOff>
      <xdr:row>57</xdr:row>
      <xdr:rowOff>111845</xdr:rowOff>
    </xdr:to>
    <xdr:sp macro="" textlink="">
      <xdr:nvSpPr>
        <xdr:cNvPr id="590" name="楕円 589"/>
        <xdr:cNvSpPr/>
      </xdr:nvSpPr>
      <xdr:spPr>
        <a:xfrm>
          <a:off x="15430500" y="97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102972</xdr:rowOff>
    </xdr:from>
    <xdr:ext cx="534377" cy="259045"/>
    <xdr:sp macro="" textlink="">
      <xdr:nvSpPr>
        <xdr:cNvPr id="591" name="テキスト ボックス 590"/>
        <xdr:cNvSpPr txBox="1"/>
      </xdr:nvSpPr>
      <xdr:spPr>
        <a:xfrm>
          <a:off x="15214111" y="987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7617</xdr:rowOff>
    </xdr:from>
    <xdr:to>
      <xdr:col>76</xdr:col>
      <xdr:colOff>165100</xdr:colOff>
      <xdr:row>58</xdr:row>
      <xdr:rowOff>109217</xdr:rowOff>
    </xdr:to>
    <xdr:sp macro="" textlink="">
      <xdr:nvSpPr>
        <xdr:cNvPr id="592" name="楕円 591"/>
        <xdr:cNvSpPr/>
      </xdr:nvSpPr>
      <xdr:spPr>
        <a:xfrm>
          <a:off x="14541500" y="995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100344</xdr:rowOff>
    </xdr:from>
    <xdr:ext cx="534377" cy="259045"/>
    <xdr:sp macro="" textlink="">
      <xdr:nvSpPr>
        <xdr:cNvPr id="593" name="テキスト ボックス 592"/>
        <xdr:cNvSpPr txBox="1"/>
      </xdr:nvSpPr>
      <xdr:spPr>
        <a:xfrm>
          <a:off x="14325111" y="1004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29366</xdr:rowOff>
    </xdr:from>
    <xdr:to>
      <xdr:col>72</xdr:col>
      <xdr:colOff>38100</xdr:colOff>
      <xdr:row>58</xdr:row>
      <xdr:rowOff>130966</xdr:rowOff>
    </xdr:to>
    <xdr:sp macro="" textlink="">
      <xdr:nvSpPr>
        <xdr:cNvPr id="594" name="楕円 593"/>
        <xdr:cNvSpPr/>
      </xdr:nvSpPr>
      <xdr:spPr>
        <a:xfrm>
          <a:off x="13652500" y="997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122093</xdr:rowOff>
    </xdr:from>
    <xdr:ext cx="534377" cy="259045"/>
    <xdr:sp macro="" textlink="">
      <xdr:nvSpPr>
        <xdr:cNvPr id="595" name="テキスト ボックス 594"/>
        <xdr:cNvSpPr txBox="1"/>
      </xdr:nvSpPr>
      <xdr:spPr>
        <a:xfrm>
          <a:off x="13436111" y="1006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39686</xdr:rowOff>
    </xdr:from>
    <xdr:to>
      <xdr:col>67</xdr:col>
      <xdr:colOff>101600</xdr:colOff>
      <xdr:row>58</xdr:row>
      <xdr:rowOff>141286</xdr:rowOff>
    </xdr:to>
    <xdr:sp macro="" textlink="">
      <xdr:nvSpPr>
        <xdr:cNvPr id="596" name="楕円 595"/>
        <xdr:cNvSpPr/>
      </xdr:nvSpPr>
      <xdr:spPr>
        <a:xfrm>
          <a:off x="12763500" y="99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132413</xdr:rowOff>
    </xdr:from>
    <xdr:ext cx="534377" cy="259045"/>
    <xdr:sp macro="" textlink="">
      <xdr:nvSpPr>
        <xdr:cNvPr id="597" name="テキスト ボックス 596"/>
        <xdr:cNvSpPr txBox="1"/>
      </xdr:nvSpPr>
      <xdr:spPr>
        <a:xfrm>
          <a:off x="12547111" y="100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44228</xdr:rowOff>
    </xdr:from>
    <xdr:to>
      <xdr:col>85</xdr:col>
      <xdr:colOff>127000</xdr:colOff>
      <xdr:row>79</xdr:row>
      <xdr:rowOff>44411</xdr:rowOff>
    </xdr:to>
    <xdr:cxnSp macro="">
      <xdr:nvCxnSpPr>
        <xdr:cNvPr id="626" name="直線コネクタ 625"/>
        <xdr:cNvCxnSpPr/>
      </xdr:nvCxnSpPr>
      <xdr:spPr>
        <a:xfrm>
          <a:off x="15481300" y="13588778"/>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43117</xdr:rowOff>
    </xdr:from>
    <xdr:to>
      <xdr:col>81</xdr:col>
      <xdr:colOff>50800</xdr:colOff>
      <xdr:row>79</xdr:row>
      <xdr:rowOff>44228</xdr:rowOff>
    </xdr:to>
    <xdr:cxnSp macro="">
      <xdr:nvCxnSpPr>
        <xdr:cNvPr id="629" name="直線コネクタ 628"/>
        <xdr:cNvCxnSpPr/>
      </xdr:nvCxnSpPr>
      <xdr:spPr>
        <a:xfrm>
          <a:off x="14592300" y="13587667"/>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41387</xdr:rowOff>
    </xdr:from>
    <xdr:to>
      <xdr:col>76</xdr:col>
      <xdr:colOff>114300</xdr:colOff>
      <xdr:row>79</xdr:row>
      <xdr:rowOff>43117</xdr:rowOff>
    </xdr:to>
    <xdr:cxnSp macro="">
      <xdr:nvCxnSpPr>
        <xdr:cNvPr id="632" name="直線コネクタ 631"/>
        <xdr:cNvCxnSpPr/>
      </xdr:nvCxnSpPr>
      <xdr:spPr>
        <a:xfrm>
          <a:off x="13703300" y="13585937"/>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41387</xdr:rowOff>
    </xdr:from>
    <xdr:to>
      <xdr:col>71</xdr:col>
      <xdr:colOff>177800</xdr:colOff>
      <xdr:row>79</xdr:row>
      <xdr:rowOff>44450</xdr:rowOff>
    </xdr:to>
    <xdr:cxnSp macro="">
      <xdr:nvCxnSpPr>
        <xdr:cNvPr id="635" name="直線コネクタ 634"/>
        <xdr:cNvCxnSpPr/>
      </xdr:nvCxnSpPr>
      <xdr:spPr>
        <a:xfrm flipV="1">
          <a:off x="12814300" y="13585937"/>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165061</xdr:rowOff>
    </xdr:from>
    <xdr:to>
      <xdr:col>85</xdr:col>
      <xdr:colOff>177800</xdr:colOff>
      <xdr:row>79</xdr:row>
      <xdr:rowOff>95211</xdr:rowOff>
    </xdr:to>
    <xdr:sp macro="" textlink="">
      <xdr:nvSpPr>
        <xdr:cNvPr id="645" name="楕円 644"/>
        <xdr:cNvSpPr/>
      </xdr:nvSpPr>
      <xdr:spPr>
        <a:xfrm>
          <a:off x="162687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110646</xdr:rowOff>
    </xdr:from>
    <xdr:ext cx="249299" cy="259045"/>
    <xdr:sp macro="" textlink="">
      <xdr:nvSpPr>
        <xdr:cNvPr id="646" name="災害復旧費該当値テキスト"/>
        <xdr:cNvSpPr txBox="1"/>
      </xdr:nvSpPr>
      <xdr:spPr>
        <a:xfrm>
          <a:off x="16370300" y="13483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164878</xdr:rowOff>
    </xdr:from>
    <xdr:to>
      <xdr:col>81</xdr:col>
      <xdr:colOff>101600</xdr:colOff>
      <xdr:row>79</xdr:row>
      <xdr:rowOff>95028</xdr:rowOff>
    </xdr:to>
    <xdr:sp macro="" textlink="">
      <xdr:nvSpPr>
        <xdr:cNvPr id="647" name="楕円 646"/>
        <xdr:cNvSpPr/>
      </xdr:nvSpPr>
      <xdr:spPr>
        <a:xfrm>
          <a:off x="15430500" y="1353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86155</xdr:rowOff>
    </xdr:from>
    <xdr:ext cx="313932" cy="259045"/>
    <xdr:sp macro="" textlink="">
      <xdr:nvSpPr>
        <xdr:cNvPr id="648" name="テキスト ボックス 647"/>
        <xdr:cNvSpPr txBox="1"/>
      </xdr:nvSpPr>
      <xdr:spPr>
        <a:xfrm>
          <a:off x="15324333" y="13630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163767</xdr:rowOff>
    </xdr:from>
    <xdr:to>
      <xdr:col>76</xdr:col>
      <xdr:colOff>165100</xdr:colOff>
      <xdr:row>79</xdr:row>
      <xdr:rowOff>93917</xdr:rowOff>
    </xdr:to>
    <xdr:sp macro="" textlink="">
      <xdr:nvSpPr>
        <xdr:cNvPr id="649" name="楕円 648"/>
        <xdr:cNvSpPr/>
      </xdr:nvSpPr>
      <xdr:spPr>
        <a:xfrm>
          <a:off x="14541500" y="135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85044</xdr:rowOff>
    </xdr:from>
    <xdr:ext cx="378565" cy="259045"/>
    <xdr:sp macro="" textlink="">
      <xdr:nvSpPr>
        <xdr:cNvPr id="650" name="テキスト ボックス 649"/>
        <xdr:cNvSpPr txBox="1"/>
      </xdr:nvSpPr>
      <xdr:spPr>
        <a:xfrm>
          <a:off x="14403017" y="13629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162037</xdr:rowOff>
    </xdr:from>
    <xdr:to>
      <xdr:col>72</xdr:col>
      <xdr:colOff>38100</xdr:colOff>
      <xdr:row>79</xdr:row>
      <xdr:rowOff>92187</xdr:rowOff>
    </xdr:to>
    <xdr:sp macro="" textlink="">
      <xdr:nvSpPr>
        <xdr:cNvPr id="651" name="楕円 650"/>
        <xdr:cNvSpPr/>
      </xdr:nvSpPr>
      <xdr:spPr>
        <a:xfrm>
          <a:off x="13652500" y="1353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83314</xdr:rowOff>
    </xdr:from>
    <xdr:ext cx="378565" cy="259045"/>
    <xdr:sp macro="" textlink="">
      <xdr:nvSpPr>
        <xdr:cNvPr id="652" name="テキスト ボックス 651"/>
        <xdr:cNvSpPr txBox="1"/>
      </xdr:nvSpPr>
      <xdr:spPr>
        <a:xfrm>
          <a:off x="13514017" y="13627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42659</xdr:rowOff>
    </xdr:from>
    <xdr:to>
      <xdr:col>85</xdr:col>
      <xdr:colOff>127000</xdr:colOff>
      <xdr:row>97</xdr:row>
      <xdr:rowOff>55156</xdr:rowOff>
    </xdr:to>
    <xdr:cxnSp macro="">
      <xdr:nvCxnSpPr>
        <xdr:cNvPr id="683" name="直線コネクタ 682"/>
        <xdr:cNvCxnSpPr/>
      </xdr:nvCxnSpPr>
      <xdr:spPr>
        <a:xfrm flipV="1">
          <a:off x="15481300" y="16673309"/>
          <a:ext cx="8382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54070</xdr:rowOff>
    </xdr:from>
    <xdr:to>
      <xdr:col>81</xdr:col>
      <xdr:colOff>50800</xdr:colOff>
      <xdr:row>97</xdr:row>
      <xdr:rowOff>55156</xdr:rowOff>
    </xdr:to>
    <xdr:cxnSp macro="">
      <xdr:nvCxnSpPr>
        <xdr:cNvPr id="686" name="直線コネクタ 685"/>
        <xdr:cNvCxnSpPr/>
      </xdr:nvCxnSpPr>
      <xdr:spPr>
        <a:xfrm>
          <a:off x="14592300" y="16684720"/>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49746</xdr:rowOff>
    </xdr:from>
    <xdr:to>
      <xdr:col>76</xdr:col>
      <xdr:colOff>114300</xdr:colOff>
      <xdr:row>97</xdr:row>
      <xdr:rowOff>54070</xdr:rowOff>
    </xdr:to>
    <xdr:cxnSp macro="">
      <xdr:nvCxnSpPr>
        <xdr:cNvPr id="689" name="直線コネクタ 688"/>
        <xdr:cNvCxnSpPr/>
      </xdr:nvCxnSpPr>
      <xdr:spPr>
        <a:xfrm>
          <a:off x="13703300" y="16680396"/>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49746</xdr:rowOff>
    </xdr:from>
    <xdr:to>
      <xdr:col>71</xdr:col>
      <xdr:colOff>177800</xdr:colOff>
      <xdr:row>97</xdr:row>
      <xdr:rowOff>63405</xdr:rowOff>
    </xdr:to>
    <xdr:cxnSp macro="">
      <xdr:nvCxnSpPr>
        <xdr:cNvPr id="692" name="直線コネクタ 691"/>
        <xdr:cNvCxnSpPr/>
      </xdr:nvCxnSpPr>
      <xdr:spPr>
        <a:xfrm flipV="1">
          <a:off x="12814300" y="16680396"/>
          <a:ext cx="889000" cy="1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163309</xdr:rowOff>
    </xdr:from>
    <xdr:to>
      <xdr:col>85</xdr:col>
      <xdr:colOff>177800</xdr:colOff>
      <xdr:row>97</xdr:row>
      <xdr:rowOff>93459</xdr:rowOff>
    </xdr:to>
    <xdr:sp macro="" textlink="">
      <xdr:nvSpPr>
        <xdr:cNvPr id="702" name="楕円 701"/>
        <xdr:cNvSpPr/>
      </xdr:nvSpPr>
      <xdr:spPr>
        <a:xfrm>
          <a:off x="16268700" y="166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141736</xdr:rowOff>
    </xdr:from>
    <xdr:ext cx="534377" cy="259045"/>
    <xdr:sp macro="" textlink="">
      <xdr:nvSpPr>
        <xdr:cNvPr id="703" name="公債費該当値テキスト"/>
        <xdr:cNvSpPr txBox="1"/>
      </xdr:nvSpPr>
      <xdr:spPr>
        <a:xfrm>
          <a:off x="16370300" y="1660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4356</xdr:rowOff>
    </xdr:from>
    <xdr:to>
      <xdr:col>81</xdr:col>
      <xdr:colOff>101600</xdr:colOff>
      <xdr:row>97</xdr:row>
      <xdr:rowOff>105956</xdr:rowOff>
    </xdr:to>
    <xdr:sp macro="" textlink="">
      <xdr:nvSpPr>
        <xdr:cNvPr id="704" name="楕円 703"/>
        <xdr:cNvSpPr/>
      </xdr:nvSpPr>
      <xdr:spPr>
        <a:xfrm>
          <a:off x="15430500" y="1663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97083</xdr:rowOff>
    </xdr:from>
    <xdr:ext cx="534377" cy="259045"/>
    <xdr:sp macro="" textlink="">
      <xdr:nvSpPr>
        <xdr:cNvPr id="705" name="テキスト ボックス 704"/>
        <xdr:cNvSpPr txBox="1"/>
      </xdr:nvSpPr>
      <xdr:spPr>
        <a:xfrm>
          <a:off x="15214111" y="1672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3270</xdr:rowOff>
    </xdr:from>
    <xdr:to>
      <xdr:col>76</xdr:col>
      <xdr:colOff>165100</xdr:colOff>
      <xdr:row>97</xdr:row>
      <xdr:rowOff>104870</xdr:rowOff>
    </xdr:to>
    <xdr:sp macro="" textlink="">
      <xdr:nvSpPr>
        <xdr:cNvPr id="706" name="楕円 705"/>
        <xdr:cNvSpPr/>
      </xdr:nvSpPr>
      <xdr:spPr>
        <a:xfrm>
          <a:off x="14541500" y="166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95997</xdr:rowOff>
    </xdr:from>
    <xdr:ext cx="534377" cy="259045"/>
    <xdr:sp macro="" textlink="">
      <xdr:nvSpPr>
        <xdr:cNvPr id="707" name="テキスト ボックス 706"/>
        <xdr:cNvSpPr txBox="1"/>
      </xdr:nvSpPr>
      <xdr:spPr>
        <a:xfrm>
          <a:off x="14325111" y="1672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170396</xdr:rowOff>
    </xdr:from>
    <xdr:to>
      <xdr:col>72</xdr:col>
      <xdr:colOff>38100</xdr:colOff>
      <xdr:row>97</xdr:row>
      <xdr:rowOff>100546</xdr:rowOff>
    </xdr:to>
    <xdr:sp macro="" textlink="">
      <xdr:nvSpPr>
        <xdr:cNvPr id="708" name="楕円 707"/>
        <xdr:cNvSpPr/>
      </xdr:nvSpPr>
      <xdr:spPr>
        <a:xfrm>
          <a:off x="13652500" y="166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91673</xdr:rowOff>
    </xdr:from>
    <xdr:ext cx="534377" cy="259045"/>
    <xdr:sp macro="" textlink="">
      <xdr:nvSpPr>
        <xdr:cNvPr id="709" name="テキスト ボックス 708"/>
        <xdr:cNvSpPr txBox="1"/>
      </xdr:nvSpPr>
      <xdr:spPr>
        <a:xfrm>
          <a:off x="13436111" y="167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12605</xdr:rowOff>
    </xdr:from>
    <xdr:to>
      <xdr:col>67</xdr:col>
      <xdr:colOff>101600</xdr:colOff>
      <xdr:row>97</xdr:row>
      <xdr:rowOff>114205</xdr:rowOff>
    </xdr:to>
    <xdr:sp macro="" textlink="">
      <xdr:nvSpPr>
        <xdr:cNvPr id="710" name="楕円 709"/>
        <xdr:cNvSpPr/>
      </xdr:nvSpPr>
      <xdr:spPr>
        <a:xfrm>
          <a:off x="12763500" y="166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105332</xdr:rowOff>
    </xdr:from>
    <xdr:ext cx="534377" cy="259045"/>
    <xdr:sp macro="" textlink="">
      <xdr:nvSpPr>
        <xdr:cNvPr id="711" name="テキスト ボックス 710"/>
        <xdr:cNvSpPr txBox="1"/>
      </xdr:nvSpPr>
      <xdr:spPr>
        <a:xfrm>
          <a:off x="12547111" y="1673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・歳出決算総額は、住民一人当たり</a:t>
          </a:r>
          <a:r>
            <a:rPr kumimoji="1" lang="en-US" altLang="ja-JP" sz="1100">
              <a:latin typeface="ＭＳ ゴシック" panose="020B0609070205080204" pitchFamily="49" charset="-128"/>
              <a:ea typeface="ＭＳ ゴシック" panose="020B0609070205080204" pitchFamily="49" charset="-128"/>
            </a:rPr>
            <a:t>429,986</a:t>
          </a:r>
          <a:r>
            <a:rPr kumimoji="1" lang="ja-JP" altLang="en-US" sz="1100">
              <a:latin typeface="ＭＳ ゴシック" panose="020B0609070205080204" pitchFamily="49" charset="-128"/>
              <a:ea typeface="ＭＳ ゴシック" panose="020B0609070205080204" pitchFamily="49" charset="-128"/>
            </a:rPr>
            <a:t>円となっており、前年度から</a:t>
          </a:r>
          <a:r>
            <a:rPr kumimoji="1" lang="en-US" altLang="ja-JP" sz="1100">
              <a:latin typeface="ＭＳ ゴシック" panose="020B0609070205080204" pitchFamily="49" charset="-128"/>
              <a:ea typeface="ＭＳ ゴシック" panose="020B0609070205080204" pitchFamily="49" charset="-128"/>
            </a:rPr>
            <a:t>108,416</a:t>
          </a:r>
          <a:r>
            <a:rPr kumimoji="1" lang="ja-JP" altLang="en-US" sz="1100">
              <a:latin typeface="ＭＳ ゴシック" panose="020B0609070205080204" pitchFamily="49" charset="-128"/>
              <a:ea typeface="ＭＳ ゴシック" panose="020B0609070205080204" pitchFamily="49" charset="-128"/>
            </a:rPr>
            <a:t>円増加している。増加となった主な要因は、特別定額給付金の給付に伴う総務費の増による。</a:t>
          </a:r>
        </a:p>
        <a:p>
          <a:r>
            <a:rPr kumimoji="1" lang="ja-JP" altLang="en-US" sz="1100">
              <a:latin typeface="ＭＳ ゴシック" panose="020B0609070205080204" pitchFamily="49" charset="-128"/>
              <a:ea typeface="ＭＳ ゴシック" panose="020B0609070205080204" pitchFamily="49" charset="-128"/>
            </a:rPr>
            <a:t>・商工費は、前年度と比較して住民一人当たりのコストが</a:t>
          </a:r>
          <a:r>
            <a:rPr kumimoji="1" lang="en-US" altLang="ja-JP" sz="1100">
              <a:latin typeface="ＭＳ ゴシック" panose="020B0609070205080204" pitchFamily="49" charset="-128"/>
              <a:ea typeface="ＭＳ ゴシック" panose="020B0609070205080204" pitchFamily="49" charset="-128"/>
            </a:rPr>
            <a:t>2,279</a:t>
          </a:r>
          <a:r>
            <a:rPr kumimoji="1" lang="ja-JP" altLang="en-US" sz="1100">
              <a:latin typeface="ＭＳ ゴシック" panose="020B0609070205080204" pitchFamily="49" charset="-128"/>
              <a:ea typeface="ＭＳ ゴシック" panose="020B0609070205080204" pitchFamily="49" charset="-128"/>
            </a:rPr>
            <a:t>円増加している。これは、新型コロナウイルス対策として協力金事業やプレミアム付食事券事業を実施したことなどによるものである。</a:t>
          </a:r>
        </a:p>
        <a:p>
          <a:r>
            <a:rPr kumimoji="1" lang="ja-JP" altLang="en-US" sz="1100">
              <a:latin typeface="ＭＳ ゴシック" panose="020B0609070205080204" pitchFamily="49" charset="-128"/>
              <a:ea typeface="ＭＳ ゴシック" panose="020B0609070205080204" pitchFamily="49" charset="-128"/>
            </a:rPr>
            <a:t>・教育費は、前年度と比較して住民一人当たりのコストが</a:t>
          </a:r>
          <a:r>
            <a:rPr kumimoji="1" lang="en-US" altLang="ja-JP" sz="1100">
              <a:latin typeface="ＭＳ ゴシック" panose="020B0609070205080204" pitchFamily="49" charset="-128"/>
              <a:ea typeface="ＭＳ ゴシック" panose="020B0609070205080204" pitchFamily="49" charset="-128"/>
            </a:rPr>
            <a:t>3,534</a:t>
          </a:r>
          <a:r>
            <a:rPr kumimoji="1" lang="ja-JP" altLang="en-US" sz="1100">
              <a:latin typeface="ＭＳ ゴシック" panose="020B0609070205080204" pitchFamily="49" charset="-128"/>
              <a:ea typeface="ＭＳ ゴシック" panose="020B0609070205080204" pitchFamily="49" charset="-128"/>
            </a:rPr>
            <a:t>円増加している。これは、</a:t>
          </a:r>
          <a:r>
            <a:rPr kumimoji="1" lang="en-US" altLang="ja-JP" sz="1100">
              <a:latin typeface="ＭＳ ゴシック" panose="020B0609070205080204" pitchFamily="49" charset="-128"/>
              <a:ea typeface="ＭＳ ゴシック" panose="020B0609070205080204" pitchFamily="49" charset="-128"/>
            </a:rPr>
            <a:t>GIGA</a:t>
          </a:r>
          <a:r>
            <a:rPr kumimoji="1" lang="ja-JP" altLang="en-US" sz="1100">
              <a:latin typeface="ＭＳ ゴシック" panose="020B0609070205080204" pitchFamily="49" charset="-128"/>
              <a:ea typeface="ＭＳ ゴシック" panose="020B0609070205080204" pitchFamily="49" charset="-128"/>
            </a:rPr>
            <a:t>スクール構想の実現に向け小中学校での情報通信ネットワークの整備、教育用タブレット端末の整備を実施したことなどによるものである。</a:t>
          </a:r>
        </a:p>
        <a:p>
          <a:r>
            <a:rPr kumimoji="1" lang="ja-JP" altLang="en-US" sz="1100">
              <a:latin typeface="ＭＳ ゴシック" panose="020B0609070205080204" pitchFamily="49" charset="-128"/>
              <a:ea typeface="ＭＳ ゴシック" panose="020B0609070205080204" pitchFamily="49" charset="-128"/>
            </a:rPr>
            <a:t>・全体的に類似団体平均を下回っているが、衛生費のみ類似団体を上回っている。これは、ごみ処理施設を市単独で運営しているため施設の運転管理経費が多額となっていること、病院事業に対する西知多医療厚生組合への負担金が多額となっていることによるものである。ごみ処理施設については、令和６年度から東海市と共同運営する準備を進めており、統合による効果が発揮できるよう努める。病院事業については、平成</a:t>
          </a:r>
          <a:r>
            <a:rPr kumimoji="1" lang="en-US" altLang="ja-JP" sz="1100">
              <a:latin typeface="ＭＳ ゴシック" panose="020B0609070205080204" pitchFamily="49" charset="-128"/>
              <a:ea typeface="ＭＳ ゴシック" panose="020B0609070205080204" pitchFamily="49" charset="-128"/>
            </a:rPr>
            <a:t>27</a:t>
          </a:r>
          <a:r>
            <a:rPr kumimoji="1" lang="ja-JP" altLang="en-US" sz="1100">
              <a:latin typeface="ＭＳ ゴシック" panose="020B0609070205080204" pitchFamily="49" charset="-128"/>
              <a:ea typeface="ＭＳ ゴシック" panose="020B0609070205080204" pitchFamily="49" charset="-128"/>
            </a:rPr>
            <a:t>年度から東海市と共同で西知多総合病院を運営しており、今後は西知多医療厚生組合と連携しながら、健全な経営基盤を確立できるよう努める。</a:t>
          </a: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前年度と比較して財政調整基金残高が増加し、実質収支比率も</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ポイント改善した。これは、市税の増などを要因とした歳入総額の増が、歳出総額の増を上回ったことによるものである。財政調整基金残高は標準財政規模の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％以上を確保することを目標としており、令和２年度末は目標水準を確保できているが、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中長期的には少子高齢化の進行に伴う、市税の減、</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社会保障関係経費の増が見込まれるため、財源不足を補填するための基金取崩しが必要となり、基金残高も減少することが予測される。今後は「緊急財政改善プラン」に沿って、歳入確保・歳出削減に取り組み、財政調整基金の取崩しに依存しない財務体質へ改善を図ることで、継続的に基金残高を一定水準確保できるよう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6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ての会計について実質赤字額はなく、良好な算定結果を保っている。今後は新型コロナウイルス感染症拡大による景気悪化の影響により税収等収入の減が予測されるが、引き続き歳入確保策の検討、限られた財源の効果的な配分、事務事業の見直し等による歳出削減の取組を行うことで、</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持続可能な財政運営</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の確保に努める。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x14ac:dyDescent="0.15">
      <c r="A1" s="180"/>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1"/>
      <c r="DK1" s="181"/>
      <c r="DL1" s="181"/>
      <c r="DM1" s="181"/>
      <c r="DN1" s="181"/>
      <c r="DO1" s="181"/>
    </row>
    <row r="2" spans="1:119" ht="24.75" thickBot="1" x14ac:dyDescent="0.2">
      <c r="A2" s="180"/>
      <c r="B2" s="183" t="s">
        <v>81</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
      <c r="A3" s="181"/>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0"/>
      <c r="DK3" s="180"/>
      <c r="DL3" s="180"/>
      <c r="DM3" s="180"/>
      <c r="DN3" s="180"/>
      <c r="DO3" s="180"/>
    </row>
    <row r="4" spans="1:119" ht="18.75" customHeight="1" x14ac:dyDescent="0.15">
      <c r="A4" s="181"/>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38159892</v>
      </c>
      <c r="BO4" s="430"/>
      <c r="BP4" s="430"/>
      <c r="BQ4" s="430"/>
      <c r="BR4" s="430"/>
      <c r="BS4" s="430"/>
      <c r="BT4" s="430"/>
      <c r="BU4" s="431"/>
      <c r="BV4" s="429">
        <v>28663139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8.1999999999999993</v>
      </c>
      <c r="CU4" s="436"/>
      <c r="CV4" s="436"/>
      <c r="CW4" s="436"/>
      <c r="CX4" s="436"/>
      <c r="CY4" s="436"/>
      <c r="CZ4" s="436"/>
      <c r="DA4" s="437"/>
      <c r="DB4" s="435">
        <v>7</v>
      </c>
      <c r="DC4" s="436"/>
      <c r="DD4" s="436"/>
      <c r="DE4" s="436"/>
      <c r="DF4" s="436"/>
      <c r="DG4" s="436"/>
      <c r="DH4" s="436"/>
      <c r="DI4" s="437"/>
      <c r="DJ4" s="180"/>
      <c r="DK4" s="180"/>
      <c r="DL4" s="180"/>
      <c r="DM4" s="180"/>
      <c r="DN4" s="180"/>
      <c r="DO4" s="180"/>
    </row>
    <row r="5" spans="1:119" ht="18.75" customHeight="1" x14ac:dyDescent="0.15">
      <c r="A5" s="181"/>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36678675</v>
      </c>
      <c r="BO5" s="467"/>
      <c r="BP5" s="467"/>
      <c r="BQ5" s="467"/>
      <c r="BR5" s="467"/>
      <c r="BS5" s="467"/>
      <c r="BT5" s="467"/>
      <c r="BU5" s="468"/>
      <c r="BV5" s="466">
        <v>27439903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91.5</v>
      </c>
      <c r="CU5" s="464"/>
      <c r="CV5" s="464"/>
      <c r="CW5" s="464"/>
      <c r="CX5" s="464"/>
      <c r="CY5" s="464"/>
      <c r="CZ5" s="464"/>
      <c r="DA5" s="465"/>
      <c r="DB5" s="463">
        <v>93.5</v>
      </c>
      <c r="DC5" s="464"/>
      <c r="DD5" s="464"/>
      <c r="DE5" s="464"/>
      <c r="DF5" s="464"/>
      <c r="DG5" s="464"/>
      <c r="DH5" s="464"/>
      <c r="DI5" s="465"/>
      <c r="DJ5" s="180"/>
      <c r="DK5" s="180"/>
      <c r="DL5" s="180"/>
      <c r="DM5" s="180"/>
      <c r="DN5" s="180"/>
      <c r="DO5" s="180"/>
    </row>
    <row r="6" spans="1:119" ht="18.75" customHeight="1" x14ac:dyDescent="0.15">
      <c r="A6" s="181"/>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1481217</v>
      </c>
      <c r="BO6" s="467"/>
      <c r="BP6" s="467"/>
      <c r="BQ6" s="467"/>
      <c r="BR6" s="467"/>
      <c r="BS6" s="467"/>
      <c r="BT6" s="467"/>
      <c r="BU6" s="468"/>
      <c r="BV6" s="466">
        <v>1223236</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94.2</v>
      </c>
      <c r="CU6" s="504"/>
      <c r="CV6" s="504"/>
      <c r="CW6" s="504"/>
      <c r="CX6" s="504"/>
      <c r="CY6" s="504"/>
      <c r="CZ6" s="504"/>
      <c r="DA6" s="505"/>
      <c r="DB6" s="503">
        <v>97</v>
      </c>
      <c r="DC6" s="504"/>
      <c r="DD6" s="504"/>
      <c r="DE6" s="504"/>
      <c r="DF6" s="504"/>
      <c r="DG6" s="504"/>
      <c r="DH6" s="504"/>
      <c r="DI6" s="505"/>
      <c r="DJ6" s="180"/>
      <c r="DK6" s="180"/>
      <c r="DL6" s="180"/>
      <c r="DM6" s="180"/>
      <c r="DN6" s="180"/>
      <c r="DO6" s="180"/>
    </row>
    <row r="7" spans="1:119" ht="18.75" customHeight="1" x14ac:dyDescent="0.15">
      <c r="A7" s="181"/>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28559</v>
      </c>
      <c r="BO7" s="467"/>
      <c r="BP7" s="467"/>
      <c r="BQ7" s="467"/>
      <c r="BR7" s="467"/>
      <c r="BS7" s="467"/>
      <c r="BT7" s="467"/>
      <c r="BU7" s="468"/>
      <c r="BV7" s="466">
        <v>15095</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17733947</v>
      </c>
      <c r="CU7" s="467"/>
      <c r="CV7" s="467"/>
      <c r="CW7" s="467"/>
      <c r="CX7" s="467"/>
      <c r="CY7" s="467"/>
      <c r="CZ7" s="467"/>
      <c r="DA7" s="468"/>
      <c r="DB7" s="466">
        <v>17190179</v>
      </c>
      <c r="DC7" s="467"/>
      <c r="DD7" s="467"/>
      <c r="DE7" s="467"/>
      <c r="DF7" s="467"/>
      <c r="DG7" s="467"/>
      <c r="DH7" s="467"/>
      <c r="DI7" s="468"/>
      <c r="DJ7" s="180"/>
      <c r="DK7" s="180"/>
      <c r="DL7" s="180"/>
      <c r="DM7" s="180"/>
      <c r="DN7" s="180"/>
      <c r="DO7" s="180"/>
    </row>
    <row r="8" spans="1:119" ht="18.75" customHeight="1" thickBot="1" x14ac:dyDescent="0.2">
      <c r="A8" s="181"/>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1452658</v>
      </c>
      <c r="BO8" s="467"/>
      <c r="BP8" s="467"/>
      <c r="BQ8" s="467"/>
      <c r="BR8" s="467"/>
      <c r="BS8" s="467"/>
      <c r="BT8" s="467"/>
      <c r="BU8" s="468"/>
      <c r="BV8" s="466">
        <v>1208141</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0.97</v>
      </c>
      <c r="CU8" s="507"/>
      <c r="CV8" s="507"/>
      <c r="CW8" s="507"/>
      <c r="CX8" s="507"/>
      <c r="CY8" s="507"/>
      <c r="CZ8" s="507"/>
      <c r="DA8" s="508"/>
      <c r="DB8" s="506">
        <v>0.97</v>
      </c>
      <c r="DC8" s="507"/>
      <c r="DD8" s="507"/>
      <c r="DE8" s="507"/>
      <c r="DF8" s="507"/>
      <c r="DG8" s="507"/>
      <c r="DH8" s="507"/>
      <c r="DI8" s="508"/>
      <c r="DJ8" s="180"/>
      <c r="DK8" s="180"/>
      <c r="DL8" s="180"/>
      <c r="DM8" s="180"/>
      <c r="DN8" s="180"/>
      <c r="DO8" s="180"/>
    </row>
    <row r="9" spans="1:119" ht="18.75" customHeight="1" thickBot="1" x14ac:dyDescent="0.2">
      <c r="A9" s="181"/>
      <c r="B9" s="460" t="s">
        <v>111</v>
      </c>
      <c r="C9" s="461"/>
      <c r="D9" s="461"/>
      <c r="E9" s="461"/>
      <c r="F9" s="461"/>
      <c r="G9" s="461"/>
      <c r="H9" s="461"/>
      <c r="I9" s="461"/>
      <c r="J9" s="461"/>
      <c r="K9" s="509"/>
      <c r="L9" s="510" t="s">
        <v>112</v>
      </c>
      <c r="M9" s="511"/>
      <c r="N9" s="511"/>
      <c r="O9" s="511"/>
      <c r="P9" s="511"/>
      <c r="Q9" s="512"/>
      <c r="R9" s="513">
        <v>84364</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244517</v>
      </c>
      <c r="BO9" s="467"/>
      <c r="BP9" s="467"/>
      <c r="BQ9" s="467"/>
      <c r="BR9" s="467"/>
      <c r="BS9" s="467"/>
      <c r="BT9" s="467"/>
      <c r="BU9" s="468"/>
      <c r="BV9" s="466">
        <v>128389</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7.4</v>
      </c>
      <c r="CU9" s="464"/>
      <c r="CV9" s="464"/>
      <c r="CW9" s="464"/>
      <c r="CX9" s="464"/>
      <c r="CY9" s="464"/>
      <c r="CZ9" s="464"/>
      <c r="DA9" s="465"/>
      <c r="DB9" s="463">
        <v>7.3</v>
      </c>
      <c r="DC9" s="464"/>
      <c r="DD9" s="464"/>
      <c r="DE9" s="464"/>
      <c r="DF9" s="464"/>
      <c r="DG9" s="464"/>
      <c r="DH9" s="464"/>
      <c r="DI9" s="465"/>
      <c r="DJ9" s="180"/>
      <c r="DK9" s="180"/>
      <c r="DL9" s="180"/>
      <c r="DM9" s="180"/>
      <c r="DN9" s="180"/>
      <c r="DO9" s="180"/>
    </row>
    <row r="10" spans="1:119" ht="18.75" customHeight="1" thickBot="1" x14ac:dyDescent="0.2">
      <c r="A10" s="181"/>
      <c r="B10" s="460"/>
      <c r="C10" s="461"/>
      <c r="D10" s="461"/>
      <c r="E10" s="461"/>
      <c r="F10" s="461"/>
      <c r="G10" s="461"/>
      <c r="H10" s="461"/>
      <c r="I10" s="461"/>
      <c r="J10" s="461"/>
      <c r="K10" s="509"/>
      <c r="L10" s="516" t="s">
        <v>118</v>
      </c>
      <c r="M10" s="496"/>
      <c r="N10" s="496"/>
      <c r="O10" s="496"/>
      <c r="P10" s="496"/>
      <c r="Q10" s="497"/>
      <c r="R10" s="517">
        <v>84617</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971</v>
      </c>
      <c r="BO10" s="467"/>
      <c r="BP10" s="467"/>
      <c r="BQ10" s="467"/>
      <c r="BR10" s="467"/>
      <c r="BS10" s="467"/>
      <c r="BT10" s="467"/>
      <c r="BU10" s="468"/>
      <c r="BV10" s="466">
        <v>1315</v>
      </c>
      <c r="BW10" s="467"/>
      <c r="BX10" s="467"/>
      <c r="BY10" s="467"/>
      <c r="BZ10" s="467"/>
      <c r="CA10" s="467"/>
      <c r="CB10" s="467"/>
      <c r="CC10" s="468"/>
      <c r="CD10" s="185" t="s">
        <v>122</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
      <c r="A11" s="181"/>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105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0"/>
      <c r="DK11" s="180"/>
      <c r="DL11" s="180"/>
      <c r="DM11" s="180"/>
      <c r="DN11" s="180"/>
      <c r="DO11" s="180"/>
    </row>
    <row r="12" spans="1:119" ht="18.75" customHeight="1" x14ac:dyDescent="0.15">
      <c r="A12" s="181"/>
      <c r="B12" s="526" t="s">
        <v>130</v>
      </c>
      <c r="C12" s="527"/>
      <c r="D12" s="527"/>
      <c r="E12" s="527"/>
      <c r="F12" s="527"/>
      <c r="G12" s="527"/>
      <c r="H12" s="527"/>
      <c r="I12" s="527"/>
      <c r="J12" s="527"/>
      <c r="K12" s="528"/>
      <c r="L12" s="535" t="s">
        <v>131</v>
      </c>
      <c r="M12" s="536"/>
      <c r="N12" s="536"/>
      <c r="O12" s="536"/>
      <c r="P12" s="536"/>
      <c r="Q12" s="537"/>
      <c r="R12" s="538">
        <v>85302</v>
      </c>
      <c r="S12" s="539"/>
      <c r="T12" s="539"/>
      <c r="U12" s="539"/>
      <c r="V12" s="540"/>
      <c r="W12" s="541" t="s">
        <v>1</v>
      </c>
      <c r="X12" s="499"/>
      <c r="Y12" s="499"/>
      <c r="Z12" s="499"/>
      <c r="AA12" s="499"/>
      <c r="AB12" s="542"/>
      <c r="AC12" s="543" t="s">
        <v>132</v>
      </c>
      <c r="AD12" s="544"/>
      <c r="AE12" s="544"/>
      <c r="AF12" s="544"/>
      <c r="AG12" s="545"/>
      <c r="AH12" s="543" t="s">
        <v>133</v>
      </c>
      <c r="AI12" s="544"/>
      <c r="AJ12" s="544"/>
      <c r="AK12" s="544"/>
      <c r="AL12" s="546"/>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161257</v>
      </c>
      <c r="BO12" s="467"/>
      <c r="BP12" s="467"/>
      <c r="BQ12" s="467"/>
      <c r="BR12" s="467"/>
      <c r="BS12" s="467"/>
      <c r="BT12" s="467"/>
      <c r="BU12" s="468"/>
      <c r="BV12" s="466">
        <v>770852</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128</v>
      </c>
      <c r="DC12" s="507"/>
      <c r="DD12" s="507"/>
      <c r="DE12" s="507"/>
      <c r="DF12" s="507"/>
      <c r="DG12" s="507"/>
      <c r="DH12" s="507"/>
      <c r="DI12" s="508"/>
      <c r="DJ12" s="180"/>
      <c r="DK12" s="180"/>
      <c r="DL12" s="180"/>
      <c r="DM12" s="180"/>
      <c r="DN12" s="180"/>
      <c r="DO12" s="180"/>
    </row>
    <row r="13" spans="1:119" ht="18.75" customHeight="1" x14ac:dyDescent="0.15">
      <c r="A13" s="181"/>
      <c r="B13" s="529"/>
      <c r="C13" s="530"/>
      <c r="D13" s="530"/>
      <c r="E13" s="530"/>
      <c r="F13" s="530"/>
      <c r="G13" s="530"/>
      <c r="H13" s="530"/>
      <c r="I13" s="530"/>
      <c r="J13" s="530"/>
      <c r="K13" s="531"/>
      <c r="L13" s="191"/>
      <c r="M13" s="557" t="s">
        <v>139</v>
      </c>
      <c r="N13" s="558"/>
      <c r="O13" s="558"/>
      <c r="P13" s="558"/>
      <c r="Q13" s="559"/>
      <c r="R13" s="550">
        <v>83153</v>
      </c>
      <c r="S13" s="551"/>
      <c r="T13" s="551"/>
      <c r="U13" s="551"/>
      <c r="V13" s="552"/>
      <c r="W13" s="482" t="s">
        <v>140</v>
      </c>
      <c r="X13" s="483"/>
      <c r="Y13" s="483"/>
      <c r="Z13" s="483"/>
      <c r="AA13" s="483"/>
      <c r="AB13" s="473"/>
      <c r="AC13" s="517">
        <v>829</v>
      </c>
      <c r="AD13" s="518"/>
      <c r="AE13" s="518"/>
      <c r="AF13" s="518"/>
      <c r="AG13" s="560"/>
      <c r="AH13" s="517">
        <v>874</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84231</v>
      </c>
      <c r="BO13" s="467"/>
      <c r="BP13" s="467"/>
      <c r="BQ13" s="467"/>
      <c r="BR13" s="467"/>
      <c r="BS13" s="467"/>
      <c r="BT13" s="467"/>
      <c r="BU13" s="468"/>
      <c r="BV13" s="466">
        <v>-641148</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0.6</v>
      </c>
      <c r="CU13" s="464"/>
      <c r="CV13" s="464"/>
      <c r="CW13" s="464"/>
      <c r="CX13" s="464"/>
      <c r="CY13" s="464"/>
      <c r="CZ13" s="464"/>
      <c r="DA13" s="465"/>
      <c r="DB13" s="463">
        <v>0</v>
      </c>
      <c r="DC13" s="464"/>
      <c r="DD13" s="464"/>
      <c r="DE13" s="464"/>
      <c r="DF13" s="464"/>
      <c r="DG13" s="464"/>
      <c r="DH13" s="464"/>
      <c r="DI13" s="465"/>
      <c r="DJ13" s="180"/>
      <c r="DK13" s="180"/>
      <c r="DL13" s="180"/>
      <c r="DM13" s="180"/>
      <c r="DN13" s="180"/>
      <c r="DO13" s="180"/>
    </row>
    <row r="14" spans="1:119" ht="18.75" customHeight="1" thickBot="1" x14ac:dyDescent="0.2">
      <c r="A14" s="181"/>
      <c r="B14" s="529"/>
      <c r="C14" s="530"/>
      <c r="D14" s="530"/>
      <c r="E14" s="530"/>
      <c r="F14" s="530"/>
      <c r="G14" s="530"/>
      <c r="H14" s="530"/>
      <c r="I14" s="530"/>
      <c r="J14" s="530"/>
      <c r="K14" s="531"/>
      <c r="L14" s="547" t="s">
        <v>145</v>
      </c>
      <c r="M14" s="548"/>
      <c r="N14" s="548"/>
      <c r="O14" s="548"/>
      <c r="P14" s="548"/>
      <c r="Q14" s="549"/>
      <c r="R14" s="550">
        <v>85331</v>
      </c>
      <c r="S14" s="551"/>
      <c r="T14" s="551"/>
      <c r="U14" s="551"/>
      <c r="V14" s="552"/>
      <c r="W14" s="456"/>
      <c r="X14" s="457"/>
      <c r="Y14" s="457"/>
      <c r="Z14" s="457"/>
      <c r="AA14" s="457"/>
      <c r="AB14" s="446"/>
      <c r="AC14" s="553">
        <v>2.1</v>
      </c>
      <c r="AD14" s="554"/>
      <c r="AE14" s="554"/>
      <c r="AF14" s="554"/>
      <c r="AG14" s="555"/>
      <c r="AH14" s="553">
        <v>2.2000000000000002</v>
      </c>
      <c r="AI14" s="554"/>
      <c r="AJ14" s="554"/>
      <c r="AK14" s="554"/>
      <c r="AL14" s="556"/>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61" t="s">
        <v>146</v>
      </c>
      <c r="CE14" s="562"/>
      <c r="CF14" s="562"/>
      <c r="CG14" s="562"/>
      <c r="CH14" s="562"/>
      <c r="CI14" s="562"/>
      <c r="CJ14" s="562"/>
      <c r="CK14" s="562"/>
      <c r="CL14" s="562"/>
      <c r="CM14" s="562"/>
      <c r="CN14" s="562"/>
      <c r="CO14" s="562"/>
      <c r="CP14" s="562"/>
      <c r="CQ14" s="562"/>
      <c r="CR14" s="562"/>
      <c r="CS14" s="563"/>
      <c r="CT14" s="564">
        <v>21.6</v>
      </c>
      <c r="CU14" s="565"/>
      <c r="CV14" s="565"/>
      <c r="CW14" s="565"/>
      <c r="CX14" s="565"/>
      <c r="CY14" s="565"/>
      <c r="CZ14" s="565"/>
      <c r="DA14" s="566"/>
      <c r="DB14" s="564">
        <v>24.2</v>
      </c>
      <c r="DC14" s="565"/>
      <c r="DD14" s="565"/>
      <c r="DE14" s="565"/>
      <c r="DF14" s="565"/>
      <c r="DG14" s="565"/>
      <c r="DH14" s="565"/>
      <c r="DI14" s="566"/>
      <c r="DJ14" s="180"/>
      <c r="DK14" s="180"/>
      <c r="DL14" s="180"/>
      <c r="DM14" s="180"/>
      <c r="DN14" s="180"/>
      <c r="DO14" s="180"/>
    </row>
    <row r="15" spans="1:119" ht="18.75" customHeight="1" x14ac:dyDescent="0.15">
      <c r="A15" s="181"/>
      <c r="B15" s="529"/>
      <c r="C15" s="530"/>
      <c r="D15" s="530"/>
      <c r="E15" s="530"/>
      <c r="F15" s="530"/>
      <c r="G15" s="530"/>
      <c r="H15" s="530"/>
      <c r="I15" s="530"/>
      <c r="J15" s="530"/>
      <c r="K15" s="531"/>
      <c r="L15" s="191"/>
      <c r="M15" s="557" t="s">
        <v>147</v>
      </c>
      <c r="N15" s="558"/>
      <c r="O15" s="558"/>
      <c r="P15" s="558"/>
      <c r="Q15" s="559"/>
      <c r="R15" s="550">
        <v>83264</v>
      </c>
      <c r="S15" s="551"/>
      <c r="T15" s="551"/>
      <c r="U15" s="551"/>
      <c r="V15" s="552"/>
      <c r="W15" s="482" t="s">
        <v>148</v>
      </c>
      <c r="X15" s="483"/>
      <c r="Y15" s="483"/>
      <c r="Z15" s="483"/>
      <c r="AA15" s="483"/>
      <c r="AB15" s="473"/>
      <c r="AC15" s="517">
        <v>14112</v>
      </c>
      <c r="AD15" s="518"/>
      <c r="AE15" s="518"/>
      <c r="AF15" s="518"/>
      <c r="AG15" s="560"/>
      <c r="AH15" s="517">
        <v>14414</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13138948</v>
      </c>
      <c r="BO15" s="430"/>
      <c r="BP15" s="430"/>
      <c r="BQ15" s="430"/>
      <c r="BR15" s="430"/>
      <c r="BS15" s="430"/>
      <c r="BT15" s="430"/>
      <c r="BU15" s="431"/>
      <c r="BV15" s="429">
        <v>12553202</v>
      </c>
      <c r="BW15" s="430"/>
      <c r="BX15" s="430"/>
      <c r="BY15" s="430"/>
      <c r="BZ15" s="430"/>
      <c r="CA15" s="430"/>
      <c r="CB15" s="430"/>
      <c r="CC15" s="431"/>
      <c r="CD15" s="567" t="s">
        <v>150</v>
      </c>
      <c r="CE15" s="568"/>
      <c r="CF15" s="568"/>
      <c r="CG15" s="568"/>
      <c r="CH15" s="568"/>
      <c r="CI15" s="568"/>
      <c r="CJ15" s="568"/>
      <c r="CK15" s="568"/>
      <c r="CL15" s="568"/>
      <c r="CM15" s="568"/>
      <c r="CN15" s="568"/>
      <c r="CO15" s="568"/>
      <c r="CP15" s="568"/>
      <c r="CQ15" s="568"/>
      <c r="CR15" s="568"/>
      <c r="CS15" s="569"/>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15">
      <c r="A16" s="181"/>
      <c r="B16" s="529"/>
      <c r="C16" s="530"/>
      <c r="D16" s="530"/>
      <c r="E16" s="530"/>
      <c r="F16" s="530"/>
      <c r="G16" s="530"/>
      <c r="H16" s="530"/>
      <c r="I16" s="530"/>
      <c r="J16" s="530"/>
      <c r="K16" s="531"/>
      <c r="L16" s="547" t="s">
        <v>151</v>
      </c>
      <c r="M16" s="578"/>
      <c r="N16" s="578"/>
      <c r="O16" s="578"/>
      <c r="P16" s="578"/>
      <c r="Q16" s="579"/>
      <c r="R16" s="570" t="s">
        <v>152</v>
      </c>
      <c r="S16" s="571"/>
      <c r="T16" s="571"/>
      <c r="U16" s="571"/>
      <c r="V16" s="572"/>
      <c r="W16" s="456"/>
      <c r="X16" s="457"/>
      <c r="Y16" s="457"/>
      <c r="Z16" s="457"/>
      <c r="AA16" s="457"/>
      <c r="AB16" s="446"/>
      <c r="AC16" s="553">
        <v>35.5</v>
      </c>
      <c r="AD16" s="554"/>
      <c r="AE16" s="554"/>
      <c r="AF16" s="554"/>
      <c r="AG16" s="555"/>
      <c r="AH16" s="553">
        <v>35.9</v>
      </c>
      <c r="AI16" s="554"/>
      <c r="AJ16" s="554"/>
      <c r="AK16" s="554"/>
      <c r="AL16" s="556"/>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13581617</v>
      </c>
      <c r="BO16" s="467"/>
      <c r="BP16" s="467"/>
      <c r="BQ16" s="467"/>
      <c r="BR16" s="467"/>
      <c r="BS16" s="467"/>
      <c r="BT16" s="467"/>
      <c r="BU16" s="468"/>
      <c r="BV16" s="466">
        <v>13007512</v>
      </c>
      <c r="BW16" s="467"/>
      <c r="BX16" s="467"/>
      <c r="BY16" s="467"/>
      <c r="BZ16" s="467"/>
      <c r="CA16" s="467"/>
      <c r="CB16" s="467"/>
      <c r="CC16" s="468"/>
      <c r="CD16" s="195"/>
      <c r="CE16" s="576"/>
      <c r="CF16" s="576"/>
      <c r="CG16" s="576"/>
      <c r="CH16" s="576"/>
      <c r="CI16" s="576"/>
      <c r="CJ16" s="576"/>
      <c r="CK16" s="576"/>
      <c r="CL16" s="576"/>
      <c r="CM16" s="576"/>
      <c r="CN16" s="576"/>
      <c r="CO16" s="576"/>
      <c r="CP16" s="576"/>
      <c r="CQ16" s="576"/>
      <c r="CR16" s="576"/>
      <c r="CS16" s="577"/>
      <c r="CT16" s="463"/>
      <c r="CU16" s="464"/>
      <c r="CV16" s="464"/>
      <c r="CW16" s="464"/>
      <c r="CX16" s="464"/>
      <c r="CY16" s="464"/>
      <c r="CZ16" s="464"/>
      <c r="DA16" s="465"/>
      <c r="DB16" s="463"/>
      <c r="DC16" s="464"/>
      <c r="DD16" s="464"/>
      <c r="DE16" s="464"/>
      <c r="DF16" s="464"/>
      <c r="DG16" s="464"/>
      <c r="DH16" s="464"/>
      <c r="DI16" s="465"/>
      <c r="DJ16" s="180"/>
      <c r="DK16" s="180"/>
      <c r="DL16" s="180"/>
      <c r="DM16" s="180"/>
      <c r="DN16" s="180"/>
      <c r="DO16" s="180"/>
    </row>
    <row r="17" spans="1:119" ht="18.75" customHeight="1" thickBot="1" x14ac:dyDescent="0.2">
      <c r="A17" s="181"/>
      <c r="B17" s="532"/>
      <c r="C17" s="533"/>
      <c r="D17" s="533"/>
      <c r="E17" s="533"/>
      <c r="F17" s="533"/>
      <c r="G17" s="533"/>
      <c r="H17" s="533"/>
      <c r="I17" s="533"/>
      <c r="J17" s="533"/>
      <c r="K17" s="534"/>
      <c r="L17" s="196"/>
      <c r="M17" s="573" t="s">
        <v>154</v>
      </c>
      <c r="N17" s="574"/>
      <c r="O17" s="574"/>
      <c r="P17" s="574"/>
      <c r="Q17" s="575"/>
      <c r="R17" s="570" t="s">
        <v>155</v>
      </c>
      <c r="S17" s="571"/>
      <c r="T17" s="571"/>
      <c r="U17" s="571"/>
      <c r="V17" s="572"/>
      <c r="W17" s="482" t="s">
        <v>156</v>
      </c>
      <c r="X17" s="483"/>
      <c r="Y17" s="483"/>
      <c r="Z17" s="483"/>
      <c r="AA17" s="483"/>
      <c r="AB17" s="473"/>
      <c r="AC17" s="517">
        <v>24837</v>
      </c>
      <c r="AD17" s="518"/>
      <c r="AE17" s="518"/>
      <c r="AF17" s="518"/>
      <c r="AG17" s="560"/>
      <c r="AH17" s="517">
        <v>24875</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16762976</v>
      </c>
      <c r="BO17" s="467"/>
      <c r="BP17" s="467"/>
      <c r="BQ17" s="467"/>
      <c r="BR17" s="467"/>
      <c r="BS17" s="467"/>
      <c r="BT17" s="467"/>
      <c r="BU17" s="468"/>
      <c r="BV17" s="466">
        <v>16113367</v>
      </c>
      <c r="BW17" s="467"/>
      <c r="BX17" s="467"/>
      <c r="BY17" s="467"/>
      <c r="BZ17" s="467"/>
      <c r="CA17" s="467"/>
      <c r="CB17" s="467"/>
      <c r="CC17" s="468"/>
      <c r="CD17" s="195"/>
      <c r="CE17" s="576"/>
      <c r="CF17" s="576"/>
      <c r="CG17" s="576"/>
      <c r="CH17" s="576"/>
      <c r="CI17" s="576"/>
      <c r="CJ17" s="576"/>
      <c r="CK17" s="576"/>
      <c r="CL17" s="576"/>
      <c r="CM17" s="576"/>
      <c r="CN17" s="576"/>
      <c r="CO17" s="576"/>
      <c r="CP17" s="576"/>
      <c r="CQ17" s="576"/>
      <c r="CR17" s="576"/>
      <c r="CS17" s="577"/>
      <c r="CT17" s="463"/>
      <c r="CU17" s="464"/>
      <c r="CV17" s="464"/>
      <c r="CW17" s="464"/>
      <c r="CX17" s="464"/>
      <c r="CY17" s="464"/>
      <c r="CZ17" s="464"/>
      <c r="DA17" s="465"/>
      <c r="DB17" s="463"/>
      <c r="DC17" s="464"/>
      <c r="DD17" s="464"/>
      <c r="DE17" s="464"/>
      <c r="DF17" s="464"/>
      <c r="DG17" s="464"/>
      <c r="DH17" s="464"/>
      <c r="DI17" s="465"/>
      <c r="DJ17" s="180"/>
      <c r="DK17" s="180"/>
      <c r="DL17" s="180"/>
      <c r="DM17" s="180"/>
      <c r="DN17" s="180"/>
      <c r="DO17" s="180"/>
    </row>
    <row r="18" spans="1:119" ht="18.75" customHeight="1" thickBot="1" x14ac:dyDescent="0.2">
      <c r="A18" s="181"/>
      <c r="B18" s="580" t="s">
        <v>158</v>
      </c>
      <c r="C18" s="509"/>
      <c r="D18" s="509"/>
      <c r="E18" s="581"/>
      <c r="F18" s="581"/>
      <c r="G18" s="581"/>
      <c r="H18" s="581"/>
      <c r="I18" s="581"/>
      <c r="J18" s="581"/>
      <c r="K18" s="581"/>
      <c r="L18" s="582">
        <v>45.9</v>
      </c>
      <c r="M18" s="582"/>
      <c r="N18" s="582"/>
      <c r="O18" s="582"/>
      <c r="P18" s="582"/>
      <c r="Q18" s="582"/>
      <c r="R18" s="583"/>
      <c r="S18" s="583"/>
      <c r="T18" s="583"/>
      <c r="U18" s="583"/>
      <c r="V18" s="584"/>
      <c r="W18" s="484"/>
      <c r="X18" s="485"/>
      <c r="Y18" s="485"/>
      <c r="Z18" s="485"/>
      <c r="AA18" s="485"/>
      <c r="AB18" s="476"/>
      <c r="AC18" s="585">
        <v>62.4</v>
      </c>
      <c r="AD18" s="586"/>
      <c r="AE18" s="586"/>
      <c r="AF18" s="586"/>
      <c r="AG18" s="587"/>
      <c r="AH18" s="585">
        <v>61.9</v>
      </c>
      <c r="AI18" s="586"/>
      <c r="AJ18" s="586"/>
      <c r="AK18" s="586"/>
      <c r="AL18" s="588"/>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16539439</v>
      </c>
      <c r="BO18" s="467"/>
      <c r="BP18" s="467"/>
      <c r="BQ18" s="467"/>
      <c r="BR18" s="467"/>
      <c r="BS18" s="467"/>
      <c r="BT18" s="467"/>
      <c r="BU18" s="468"/>
      <c r="BV18" s="466">
        <v>16476625</v>
      </c>
      <c r="BW18" s="467"/>
      <c r="BX18" s="467"/>
      <c r="BY18" s="467"/>
      <c r="BZ18" s="467"/>
      <c r="CA18" s="467"/>
      <c r="CB18" s="467"/>
      <c r="CC18" s="468"/>
      <c r="CD18" s="195"/>
      <c r="CE18" s="576"/>
      <c r="CF18" s="576"/>
      <c r="CG18" s="576"/>
      <c r="CH18" s="576"/>
      <c r="CI18" s="576"/>
      <c r="CJ18" s="576"/>
      <c r="CK18" s="576"/>
      <c r="CL18" s="576"/>
      <c r="CM18" s="576"/>
      <c r="CN18" s="576"/>
      <c r="CO18" s="576"/>
      <c r="CP18" s="576"/>
      <c r="CQ18" s="576"/>
      <c r="CR18" s="576"/>
      <c r="CS18" s="577"/>
      <c r="CT18" s="463"/>
      <c r="CU18" s="464"/>
      <c r="CV18" s="464"/>
      <c r="CW18" s="464"/>
      <c r="CX18" s="464"/>
      <c r="CY18" s="464"/>
      <c r="CZ18" s="464"/>
      <c r="DA18" s="465"/>
      <c r="DB18" s="463"/>
      <c r="DC18" s="464"/>
      <c r="DD18" s="464"/>
      <c r="DE18" s="464"/>
      <c r="DF18" s="464"/>
      <c r="DG18" s="464"/>
      <c r="DH18" s="464"/>
      <c r="DI18" s="465"/>
      <c r="DJ18" s="180"/>
      <c r="DK18" s="180"/>
      <c r="DL18" s="180"/>
      <c r="DM18" s="180"/>
      <c r="DN18" s="180"/>
      <c r="DO18" s="180"/>
    </row>
    <row r="19" spans="1:119" ht="18.75" customHeight="1" thickBot="1" x14ac:dyDescent="0.2">
      <c r="A19" s="181"/>
      <c r="B19" s="580" t="s">
        <v>160</v>
      </c>
      <c r="C19" s="509"/>
      <c r="D19" s="509"/>
      <c r="E19" s="581"/>
      <c r="F19" s="581"/>
      <c r="G19" s="581"/>
      <c r="H19" s="581"/>
      <c r="I19" s="581"/>
      <c r="J19" s="581"/>
      <c r="K19" s="581"/>
      <c r="L19" s="589">
        <v>1838</v>
      </c>
      <c r="M19" s="589"/>
      <c r="N19" s="589"/>
      <c r="O19" s="589"/>
      <c r="P19" s="589"/>
      <c r="Q19" s="589"/>
      <c r="R19" s="590"/>
      <c r="S19" s="590"/>
      <c r="T19" s="590"/>
      <c r="U19" s="590"/>
      <c r="V19" s="591"/>
      <c r="W19" s="423"/>
      <c r="X19" s="424"/>
      <c r="Y19" s="424"/>
      <c r="Z19" s="424"/>
      <c r="AA19" s="424"/>
      <c r="AB19" s="424"/>
      <c r="AC19" s="598"/>
      <c r="AD19" s="598"/>
      <c r="AE19" s="598"/>
      <c r="AF19" s="598"/>
      <c r="AG19" s="598"/>
      <c r="AH19" s="598"/>
      <c r="AI19" s="598"/>
      <c r="AJ19" s="598"/>
      <c r="AK19" s="598"/>
      <c r="AL19" s="599"/>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20942320</v>
      </c>
      <c r="BO19" s="467"/>
      <c r="BP19" s="467"/>
      <c r="BQ19" s="467"/>
      <c r="BR19" s="467"/>
      <c r="BS19" s="467"/>
      <c r="BT19" s="467"/>
      <c r="BU19" s="468"/>
      <c r="BV19" s="466">
        <v>20308718</v>
      </c>
      <c r="BW19" s="467"/>
      <c r="BX19" s="467"/>
      <c r="BY19" s="467"/>
      <c r="BZ19" s="467"/>
      <c r="CA19" s="467"/>
      <c r="CB19" s="467"/>
      <c r="CC19" s="468"/>
      <c r="CD19" s="195"/>
      <c r="CE19" s="576"/>
      <c r="CF19" s="576"/>
      <c r="CG19" s="576"/>
      <c r="CH19" s="576"/>
      <c r="CI19" s="576"/>
      <c r="CJ19" s="576"/>
      <c r="CK19" s="576"/>
      <c r="CL19" s="576"/>
      <c r="CM19" s="576"/>
      <c r="CN19" s="576"/>
      <c r="CO19" s="576"/>
      <c r="CP19" s="576"/>
      <c r="CQ19" s="576"/>
      <c r="CR19" s="576"/>
      <c r="CS19" s="577"/>
      <c r="CT19" s="463"/>
      <c r="CU19" s="464"/>
      <c r="CV19" s="464"/>
      <c r="CW19" s="464"/>
      <c r="CX19" s="464"/>
      <c r="CY19" s="464"/>
      <c r="CZ19" s="464"/>
      <c r="DA19" s="465"/>
      <c r="DB19" s="463"/>
      <c r="DC19" s="464"/>
      <c r="DD19" s="464"/>
      <c r="DE19" s="464"/>
      <c r="DF19" s="464"/>
      <c r="DG19" s="464"/>
      <c r="DH19" s="464"/>
      <c r="DI19" s="465"/>
      <c r="DJ19" s="180"/>
      <c r="DK19" s="180"/>
      <c r="DL19" s="180"/>
      <c r="DM19" s="180"/>
      <c r="DN19" s="180"/>
      <c r="DO19" s="180"/>
    </row>
    <row r="20" spans="1:119" ht="18.75" customHeight="1" thickBot="1" x14ac:dyDescent="0.2">
      <c r="A20" s="181"/>
      <c r="B20" s="580" t="s">
        <v>162</v>
      </c>
      <c r="C20" s="509"/>
      <c r="D20" s="509"/>
      <c r="E20" s="581"/>
      <c r="F20" s="581"/>
      <c r="G20" s="581"/>
      <c r="H20" s="581"/>
      <c r="I20" s="581"/>
      <c r="J20" s="581"/>
      <c r="K20" s="581"/>
      <c r="L20" s="589">
        <v>34025</v>
      </c>
      <c r="M20" s="589"/>
      <c r="N20" s="589"/>
      <c r="O20" s="589"/>
      <c r="P20" s="589"/>
      <c r="Q20" s="589"/>
      <c r="R20" s="590"/>
      <c r="S20" s="590"/>
      <c r="T20" s="590"/>
      <c r="U20" s="590"/>
      <c r="V20" s="591"/>
      <c r="W20" s="484"/>
      <c r="X20" s="485"/>
      <c r="Y20" s="485"/>
      <c r="Z20" s="485"/>
      <c r="AA20" s="485"/>
      <c r="AB20" s="485"/>
      <c r="AC20" s="592"/>
      <c r="AD20" s="592"/>
      <c r="AE20" s="592"/>
      <c r="AF20" s="592"/>
      <c r="AG20" s="592"/>
      <c r="AH20" s="592"/>
      <c r="AI20" s="592"/>
      <c r="AJ20" s="592"/>
      <c r="AK20" s="592"/>
      <c r="AL20" s="593"/>
      <c r="AM20" s="594"/>
      <c r="AN20" s="521"/>
      <c r="AO20" s="521"/>
      <c r="AP20" s="521"/>
      <c r="AQ20" s="521"/>
      <c r="AR20" s="521"/>
      <c r="AS20" s="521"/>
      <c r="AT20" s="522"/>
      <c r="AU20" s="595"/>
      <c r="AV20" s="596"/>
      <c r="AW20" s="596"/>
      <c r="AX20" s="597"/>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195"/>
      <c r="CE20" s="576"/>
      <c r="CF20" s="576"/>
      <c r="CG20" s="576"/>
      <c r="CH20" s="576"/>
      <c r="CI20" s="576"/>
      <c r="CJ20" s="576"/>
      <c r="CK20" s="576"/>
      <c r="CL20" s="576"/>
      <c r="CM20" s="576"/>
      <c r="CN20" s="576"/>
      <c r="CO20" s="576"/>
      <c r="CP20" s="576"/>
      <c r="CQ20" s="576"/>
      <c r="CR20" s="576"/>
      <c r="CS20" s="577"/>
      <c r="CT20" s="463"/>
      <c r="CU20" s="464"/>
      <c r="CV20" s="464"/>
      <c r="CW20" s="464"/>
      <c r="CX20" s="464"/>
      <c r="CY20" s="464"/>
      <c r="CZ20" s="464"/>
      <c r="DA20" s="465"/>
      <c r="DB20" s="463"/>
      <c r="DC20" s="464"/>
      <c r="DD20" s="464"/>
      <c r="DE20" s="464"/>
      <c r="DF20" s="464"/>
      <c r="DG20" s="464"/>
      <c r="DH20" s="464"/>
      <c r="DI20" s="465"/>
      <c r="DJ20" s="180"/>
      <c r="DK20" s="180"/>
      <c r="DL20" s="180"/>
      <c r="DM20" s="180"/>
      <c r="DN20" s="180"/>
      <c r="DO20" s="180"/>
    </row>
    <row r="21" spans="1:119" ht="18.75" customHeight="1" x14ac:dyDescent="0.15">
      <c r="A21" s="181"/>
      <c r="B21" s="600" t="s">
        <v>163</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R21" s="601"/>
      <c r="AS21" s="601"/>
      <c r="AT21" s="601"/>
      <c r="AU21" s="601"/>
      <c r="AV21" s="601"/>
      <c r="AW21" s="601"/>
      <c r="AX21" s="602"/>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195"/>
      <c r="CE21" s="576"/>
      <c r="CF21" s="576"/>
      <c r="CG21" s="576"/>
      <c r="CH21" s="576"/>
      <c r="CI21" s="576"/>
      <c r="CJ21" s="576"/>
      <c r="CK21" s="576"/>
      <c r="CL21" s="576"/>
      <c r="CM21" s="576"/>
      <c r="CN21" s="576"/>
      <c r="CO21" s="576"/>
      <c r="CP21" s="576"/>
      <c r="CQ21" s="576"/>
      <c r="CR21" s="576"/>
      <c r="CS21" s="577"/>
      <c r="CT21" s="463"/>
      <c r="CU21" s="464"/>
      <c r="CV21" s="464"/>
      <c r="CW21" s="464"/>
      <c r="CX21" s="464"/>
      <c r="CY21" s="464"/>
      <c r="CZ21" s="464"/>
      <c r="DA21" s="465"/>
      <c r="DB21" s="463"/>
      <c r="DC21" s="464"/>
      <c r="DD21" s="464"/>
      <c r="DE21" s="464"/>
      <c r="DF21" s="464"/>
      <c r="DG21" s="464"/>
      <c r="DH21" s="464"/>
      <c r="DI21" s="465"/>
      <c r="DJ21" s="180"/>
      <c r="DK21" s="180"/>
      <c r="DL21" s="180"/>
      <c r="DM21" s="180"/>
      <c r="DN21" s="180"/>
      <c r="DO21" s="180"/>
    </row>
    <row r="22" spans="1:119" ht="18.75" customHeight="1" thickBot="1" x14ac:dyDescent="0.2">
      <c r="A22" s="181"/>
      <c r="B22" s="603" t="s">
        <v>164</v>
      </c>
      <c r="C22" s="604"/>
      <c r="D22" s="605"/>
      <c r="E22" s="478" t="s">
        <v>1</v>
      </c>
      <c r="F22" s="483"/>
      <c r="G22" s="483"/>
      <c r="H22" s="483"/>
      <c r="I22" s="483"/>
      <c r="J22" s="483"/>
      <c r="K22" s="473"/>
      <c r="L22" s="478" t="s">
        <v>165</v>
      </c>
      <c r="M22" s="483"/>
      <c r="N22" s="483"/>
      <c r="O22" s="483"/>
      <c r="P22" s="473"/>
      <c r="Q22" s="612" t="s">
        <v>166</v>
      </c>
      <c r="R22" s="613"/>
      <c r="S22" s="613"/>
      <c r="T22" s="613"/>
      <c r="U22" s="613"/>
      <c r="V22" s="614"/>
      <c r="W22" s="618" t="s">
        <v>167</v>
      </c>
      <c r="X22" s="604"/>
      <c r="Y22" s="605"/>
      <c r="Z22" s="478" t="s">
        <v>1</v>
      </c>
      <c r="AA22" s="483"/>
      <c r="AB22" s="483"/>
      <c r="AC22" s="483"/>
      <c r="AD22" s="483"/>
      <c r="AE22" s="483"/>
      <c r="AF22" s="483"/>
      <c r="AG22" s="473"/>
      <c r="AH22" s="631" t="s">
        <v>168</v>
      </c>
      <c r="AI22" s="483"/>
      <c r="AJ22" s="483"/>
      <c r="AK22" s="483"/>
      <c r="AL22" s="473"/>
      <c r="AM22" s="631" t="s">
        <v>169</v>
      </c>
      <c r="AN22" s="632"/>
      <c r="AO22" s="632"/>
      <c r="AP22" s="632"/>
      <c r="AQ22" s="632"/>
      <c r="AR22" s="633"/>
      <c r="AS22" s="612" t="s">
        <v>166</v>
      </c>
      <c r="AT22" s="613"/>
      <c r="AU22" s="613"/>
      <c r="AV22" s="613"/>
      <c r="AW22" s="613"/>
      <c r="AX22" s="637"/>
      <c r="AY22" s="639"/>
      <c r="AZ22" s="640"/>
      <c r="BA22" s="640"/>
      <c r="BB22" s="640"/>
      <c r="BC22" s="640"/>
      <c r="BD22" s="640"/>
      <c r="BE22" s="640"/>
      <c r="BF22" s="640"/>
      <c r="BG22" s="640"/>
      <c r="BH22" s="640"/>
      <c r="BI22" s="640"/>
      <c r="BJ22" s="640"/>
      <c r="BK22" s="640"/>
      <c r="BL22" s="640"/>
      <c r="BM22" s="641"/>
      <c r="BN22" s="642"/>
      <c r="BO22" s="643"/>
      <c r="BP22" s="643"/>
      <c r="BQ22" s="643"/>
      <c r="BR22" s="643"/>
      <c r="BS22" s="643"/>
      <c r="BT22" s="643"/>
      <c r="BU22" s="644"/>
      <c r="BV22" s="642"/>
      <c r="BW22" s="643"/>
      <c r="BX22" s="643"/>
      <c r="BY22" s="643"/>
      <c r="BZ22" s="643"/>
      <c r="CA22" s="643"/>
      <c r="CB22" s="643"/>
      <c r="CC22" s="644"/>
      <c r="CD22" s="195"/>
      <c r="CE22" s="576"/>
      <c r="CF22" s="576"/>
      <c r="CG22" s="576"/>
      <c r="CH22" s="576"/>
      <c r="CI22" s="576"/>
      <c r="CJ22" s="576"/>
      <c r="CK22" s="576"/>
      <c r="CL22" s="576"/>
      <c r="CM22" s="576"/>
      <c r="CN22" s="576"/>
      <c r="CO22" s="576"/>
      <c r="CP22" s="576"/>
      <c r="CQ22" s="576"/>
      <c r="CR22" s="576"/>
      <c r="CS22" s="577"/>
      <c r="CT22" s="463"/>
      <c r="CU22" s="464"/>
      <c r="CV22" s="464"/>
      <c r="CW22" s="464"/>
      <c r="CX22" s="464"/>
      <c r="CY22" s="464"/>
      <c r="CZ22" s="464"/>
      <c r="DA22" s="465"/>
      <c r="DB22" s="463"/>
      <c r="DC22" s="464"/>
      <c r="DD22" s="464"/>
      <c r="DE22" s="464"/>
      <c r="DF22" s="464"/>
      <c r="DG22" s="464"/>
      <c r="DH22" s="464"/>
      <c r="DI22" s="465"/>
      <c r="DJ22" s="180"/>
      <c r="DK22" s="180"/>
      <c r="DL22" s="180"/>
      <c r="DM22" s="180"/>
      <c r="DN22" s="180"/>
      <c r="DO22" s="180"/>
    </row>
    <row r="23" spans="1:119" ht="18.75" customHeight="1" x14ac:dyDescent="0.15">
      <c r="A23" s="181"/>
      <c r="B23" s="606"/>
      <c r="C23" s="607"/>
      <c r="D23" s="608"/>
      <c r="E23" s="452"/>
      <c r="F23" s="457"/>
      <c r="G23" s="457"/>
      <c r="H23" s="457"/>
      <c r="I23" s="457"/>
      <c r="J23" s="457"/>
      <c r="K23" s="446"/>
      <c r="L23" s="452"/>
      <c r="M23" s="457"/>
      <c r="N23" s="457"/>
      <c r="O23" s="457"/>
      <c r="P23" s="446"/>
      <c r="Q23" s="615"/>
      <c r="R23" s="616"/>
      <c r="S23" s="616"/>
      <c r="T23" s="616"/>
      <c r="U23" s="616"/>
      <c r="V23" s="617"/>
      <c r="W23" s="619"/>
      <c r="X23" s="607"/>
      <c r="Y23" s="608"/>
      <c r="Z23" s="452"/>
      <c r="AA23" s="457"/>
      <c r="AB23" s="457"/>
      <c r="AC23" s="457"/>
      <c r="AD23" s="457"/>
      <c r="AE23" s="457"/>
      <c r="AF23" s="457"/>
      <c r="AG23" s="446"/>
      <c r="AH23" s="452"/>
      <c r="AI23" s="457"/>
      <c r="AJ23" s="457"/>
      <c r="AK23" s="457"/>
      <c r="AL23" s="446"/>
      <c r="AM23" s="634"/>
      <c r="AN23" s="635"/>
      <c r="AO23" s="635"/>
      <c r="AP23" s="635"/>
      <c r="AQ23" s="635"/>
      <c r="AR23" s="636"/>
      <c r="AS23" s="615"/>
      <c r="AT23" s="616"/>
      <c r="AU23" s="616"/>
      <c r="AV23" s="616"/>
      <c r="AW23" s="616"/>
      <c r="AX23" s="638"/>
      <c r="AY23" s="426" t="s">
        <v>170</v>
      </c>
      <c r="AZ23" s="427"/>
      <c r="BA23" s="427"/>
      <c r="BB23" s="427"/>
      <c r="BC23" s="427"/>
      <c r="BD23" s="427"/>
      <c r="BE23" s="427"/>
      <c r="BF23" s="427"/>
      <c r="BG23" s="427"/>
      <c r="BH23" s="427"/>
      <c r="BI23" s="427"/>
      <c r="BJ23" s="427"/>
      <c r="BK23" s="427"/>
      <c r="BL23" s="427"/>
      <c r="BM23" s="428"/>
      <c r="BN23" s="466">
        <v>16548009</v>
      </c>
      <c r="BO23" s="467"/>
      <c r="BP23" s="467"/>
      <c r="BQ23" s="467"/>
      <c r="BR23" s="467"/>
      <c r="BS23" s="467"/>
      <c r="BT23" s="467"/>
      <c r="BU23" s="468"/>
      <c r="BV23" s="466">
        <v>16297587</v>
      </c>
      <c r="BW23" s="467"/>
      <c r="BX23" s="467"/>
      <c r="BY23" s="467"/>
      <c r="BZ23" s="467"/>
      <c r="CA23" s="467"/>
      <c r="CB23" s="467"/>
      <c r="CC23" s="468"/>
      <c r="CD23" s="195"/>
      <c r="CE23" s="576"/>
      <c r="CF23" s="576"/>
      <c r="CG23" s="576"/>
      <c r="CH23" s="576"/>
      <c r="CI23" s="576"/>
      <c r="CJ23" s="576"/>
      <c r="CK23" s="576"/>
      <c r="CL23" s="576"/>
      <c r="CM23" s="576"/>
      <c r="CN23" s="576"/>
      <c r="CO23" s="576"/>
      <c r="CP23" s="576"/>
      <c r="CQ23" s="576"/>
      <c r="CR23" s="576"/>
      <c r="CS23" s="577"/>
      <c r="CT23" s="463"/>
      <c r="CU23" s="464"/>
      <c r="CV23" s="464"/>
      <c r="CW23" s="464"/>
      <c r="CX23" s="464"/>
      <c r="CY23" s="464"/>
      <c r="CZ23" s="464"/>
      <c r="DA23" s="465"/>
      <c r="DB23" s="463"/>
      <c r="DC23" s="464"/>
      <c r="DD23" s="464"/>
      <c r="DE23" s="464"/>
      <c r="DF23" s="464"/>
      <c r="DG23" s="464"/>
      <c r="DH23" s="464"/>
      <c r="DI23" s="465"/>
      <c r="DJ23" s="180"/>
      <c r="DK23" s="180"/>
      <c r="DL23" s="180"/>
      <c r="DM23" s="180"/>
      <c r="DN23" s="180"/>
      <c r="DO23" s="180"/>
    </row>
    <row r="24" spans="1:119" ht="18.75" customHeight="1" thickBot="1" x14ac:dyDescent="0.2">
      <c r="A24" s="181"/>
      <c r="B24" s="606"/>
      <c r="C24" s="607"/>
      <c r="D24" s="608"/>
      <c r="E24" s="516" t="s">
        <v>171</v>
      </c>
      <c r="F24" s="496"/>
      <c r="G24" s="496"/>
      <c r="H24" s="496"/>
      <c r="I24" s="496"/>
      <c r="J24" s="496"/>
      <c r="K24" s="497"/>
      <c r="L24" s="517">
        <v>1</v>
      </c>
      <c r="M24" s="518"/>
      <c r="N24" s="518"/>
      <c r="O24" s="518"/>
      <c r="P24" s="560"/>
      <c r="Q24" s="517">
        <v>8680</v>
      </c>
      <c r="R24" s="518"/>
      <c r="S24" s="518"/>
      <c r="T24" s="518"/>
      <c r="U24" s="518"/>
      <c r="V24" s="560"/>
      <c r="W24" s="619"/>
      <c r="X24" s="607"/>
      <c r="Y24" s="608"/>
      <c r="Z24" s="516" t="s">
        <v>172</v>
      </c>
      <c r="AA24" s="496"/>
      <c r="AB24" s="496"/>
      <c r="AC24" s="496"/>
      <c r="AD24" s="496"/>
      <c r="AE24" s="496"/>
      <c r="AF24" s="496"/>
      <c r="AG24" s="497"/>
      <c r="AH24" s="517">
        <v>653</v>
      </c>
      <c r="AI24" s="518"/>
      <c r="AJ24" s="518"/>
      <c r="AK24" s="518"/>
      <c r="AL24" s="560"/>
      <c r="AM24" s="517">
        <v>1802933</v>
      </c>
      <c r="AN24" s="518"/>
      <c r="AO24" s="518"/>
      <c r="AP24" s="518"/>
      <c r="AQ24" s="518"/>
      <c r="AR24" s="560"/>
      <c r="AS24" s="517">
        <v>2761</v>
      </c>
      <c r="AT24" s="518"/>
      <c r="AU24" s="518"/>
      <c r="AV24" s="518"/>
      <c r="AW24" s="518"/>
      <c r="AX24" s="519"/>
      <c r="AY24" s="639" t="s">
        <v>173</v>
      </c>
      <c r="AZ24" s="640"/>
      <c r="BA24" s="640"/>
      <c r="BB24" s="640"/>
      <c r="BC24" s="640"/>
      <c r="BD24" s="640"/>
      <c r="BE24" s="640"/>
      <c r="BF24" s="640"/>
      <c r="BG24" s="640"/>
      <c r="BH24" s="640"/>
      <c r="BI24" s="640"/>
      <c r="BJ24" s="640"/>
      <c r="BK24" s="640"/>
      <c r="BL24" s="640"/>
      <c r="BM24" s="641"/>
      <c r="BN24" s="466">
        <v>13013623</v>
      </c>
      <c r="BO24" s="467"/>
      <c r="BP24" s="467"/>
      <c r="BQ24" s="467"/>
      <c r="BR24" s="467"/>
      <c r="BS24" s="467"/>
      <c r="BT24" s="467"/>
      <c r="BU24" s="468"/>
      <c r="BV24" s="466">
        <v>13334388</v>
      </c>
      <c r="BW24" s="467"/>
      <c r="BX24" s="467"/>
      <c r="BY24" s="467"/>
      <c r="BZ24" s="467"/>
      <c r="CA24" s="467"/>
      <c r="CB24" s="467"/>
      <c r="CC24" s="468"/>
      <c r="CD24" s="195"/>
      <c r="CE24" s="576"/>
      <c r="CF24" s="576"/>
      <c r="CG24" s="576"/>
      <c r="CH24" s="576"/>
      <c r="CI24" s="576"/>
      <c r="CJ24" s="576"/>
      <c r="CK24" s="576"/>
      <c r="CL24" s="576"/>
      <c r="CM24" s="576"/>
      <c r="CN24" s="576"/>
      <c r="CO24" s="576"/>
      <c r="CP24" s="576"/>
      <c r="CQ24" s="576"/>
      <c r="CR24" s="576"/>
      <c r="CS24" s="577"/>
      <c r="CT24" s="463"/>
      <c r="CU24" s="464"/>
      <c r="CV24" s="464"/>
      <c r="CW24" s="464"/>
      <c r="CX24" s="464"/>
      <c r="CY24" s="464"/>
      <c r="CZ24" s="464"/>
      <c r="DA24" s="465"/>
      <c r="DB24" s="463"/>
      <c r="DC24" s="464"/>
      <c r="DD24" s="464"/>
      <c r="DE24" s="464"/>
      <c r="DF24" s="464"/>
      <c r="DG24" s="464"/>
      <c r="DH24" s="464"/>
      <c r="DI24" s="465"/>
      <c r="DJ24" s="180"/>
      <c r="DK24" s="180"/>
      <c r="DL24" s="180"/>
      <c r="DM24" s="180"/>
      <c r="DN24" s="180"/>
      <c r="DO24" s="180"/>
    </row>
    <row r="25" spans="1:119" s="180" customFormat="1" ht="18.75" customHeight="1" x14ac:dyDescent="0.15">
      <c r="A25" s="181"/>
      <c r="B25" s="606"/>
      <c r="C25" s="607"/>
      <c r="D25" s="608"/>
      <c r="E25" s="516" t="s">
        <v>174</v>
      </c>
      <c r="F25" s="496"/>
      <c r="G25" s="496"/>
      <c r="H25" s="496"/>
      <c r="I25" s="496"/>
      <c r="J25" s="496"/>
      <c r="K25" s="497"/>
      <c r="L25" s="517">
        <v>2</v>
      </c>
      <c r="M25" s="518"/>
      <c r="N25" s="518"/>
      <c r="O25" s="518"/>
      <c r="P25" s="560"/>
      <c r="Q25" s="517">
        <v>7470</v>
      </c>
      <c r="R25" s="518"/>
      <c r="S25" s="518"/>
      <c r="T25" s="518"/>
      <c r="U25" s="518"/>
      <c r="V25" s="560"/>
      <c r="W25" s="619"/>
      <c r="X25" s="607"/>
      <c r="Y25" s="608"/>
      <c r="Z25" s="516" t="s">
        <v>175</v>
      </c>
      <c r="AA25" s="496"/>
      <c r="AB25" s="496"/>
      <c r="AC25" s="496"/>
      <c r="AD25" s="496"/>
      <c r="AE25" s="496"/>
      <c r="AF25" s="496"/>
      <c r="AG25" s="497"/>
      <c r="AH25" s="517">
        <v>104</v>
      </c>
      <c r="AI25" s="518"/>
      <c r="AJ25" s="518"/>
      <c r="AK25" s="518"/>
      <c r="AL25" s="560"/>
      <c r="AM25" s="517">
        <v>283608</v>
      </c>
      <c r="AN25" s="518"/>
      <c r="AO25" s="518"/>
      <c r="AP25" s="518"/>
      <c r="AQ25" s="518"/>
      <c r="AR25" s="560"/>
      <c r="AS25" s="517">
        <v>2727</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2168475</v>
      </c>
      <c r="BO25" s="430"/>
      <c r="BP25" s="430"/>
      <c r="BQ25" s="430"/>
      <c r="BR25" s="430"/>
      <c r="BS25" s="430"/>
      <c r="BT25" s="430"/>
      <c r="BU25" s="431"/>
      <c r="BV25" s="429">
        <v>1554690</v>
      </c>
      <c r="BW25" s="430"/>
      <c r="BX25" s="430"/>
      <c r="BY25" s="430"/>
      <c r="BZ25" s="430"/>
      <c r="CA25" s="430"/>
      <c r="CB25" s="430"/>
      <c r="CC25" s="431"/>
      <c r="CD25" s="195"/>
      <c r="CE25" s="576"/>
      <c r="CF25" s="576"/>
      <c r="CG25" s="576"/>
      <c r="CH25" s="576"/>
      <c r="CI25" s="576"/>
      <c r="CJ25" s="576"/>
      <c r="CK25" s="576"/>
      <c r="CL25" s="576"/>
      <c r="CM25" s="576"/>
      <c r="CN25" s="576"/>
      <c r="CO25" s="576"/>
      <c r="CP25" s="576"/>
      <c r="CQ25" s="576"/>
      <c r="CR25" s="576"/>
      <c r="CS25" s="577"/>
      <c r="CT25" s="463"/>
      <c r="CU25" s="464"/>
      <c r="CV25" s="464"/>
      <c r="CW25" s="464"/>
      <c r="CX25" s="464"/>
      <c r="CY25" s="464"/>
      <c r="CZ25" s="464"/>
      <c r="DA25" s="465"/>
      <c r="DB25" s="463"/>
      <c r="DC25" s="464"/>
      <c r="DD25" s="464"/>
      <c r="DE25" s="464"/>
      <c r="DF25" s="464"/>
      <c r="DG25" s="464"/>
      <c r="DH25" s="464"/>
      <c r="DI25" s="465"/>
    </row>
    <row r="26" spans="1:119" s="180" customFormat="1" ht="18.75" customHeight="1" x14ac:dyDescent="0.15">
      <c r="A26" s="181"/>
      <c r="B26" s="606"/>
      <c r="C26" s="607"/>
      <c r="D26" s="608"/>
      <c r="E26" s="516" t="s">
        <v>177</v>
      </c>
      <c r="F26" s="496"/>
      <c r="G26" s="496"/>
      <c r="H26" s="496"/>
      <c r="I26" s="496"/>
      <c r="J26" s="496"/>
      <c r="K26" s="497"/>
      <c r="L26" s="517">
        <v>1</v>
      </c>
      <c r="M26" s="518"/>
      <c r="N26" s="518"/>
      <c r="O26" s="518"/>
      <c r="P26" s="560"/>
      <c r="Q26" s="517">
        <v>6870</v>
      </c>
      <c r="R26" s="518"/>
      <c r="S26" s="518"/>
      <c r="T26" s="518"/>
      <c r="U26" s="518"/>
      <c r="V26" s="560"/>
      <c r="W26" s="619"/>
      <c r="X26" s="607"/>
      <c r="Y26" s="608"/>
      <c r="Z26" s="516" t="s">
        <v>178</v>
      </c>
      <c r="AA26" s="629"/>
      <c r="AB26" s="629"/>
      <c r="AC26" s="629"/>
      <c r="AD26" s="629"/>
      <c r="AE26" s="629"/>
      <c r="AF26" s="629"/>
      <c r="AG26" s="630"/>
      <c r="AH26" s="517">
        <v>29</v>
      </c>
      <c r="AI26" s="518"/>
      <c r="AJ26" s="518"/>
      <c r="AK26" s="518"/>
      <c r="AL26" s="560"/>
      <c r="AM26" s="517">
        <v>82447</v>
      </c>
      <c r="AN26" s="518"/>
      <c r="AO26" s="518"/>
      <c r="AP26" s="518"/>
      <c r="AQ26" s="518"/>
      <c r="AR26" s="560"/>
      <c r="AS26" s="517">
        <v>2843</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180</v>
      </c>
      <c r="BO26" s="467"/>
      <c r="BP26" s="467"/>
      <c r="BQ26" s="467"/>
      <c r="BR26" s="467"/>
      <c r="BS26" s="467"/>
      <c r="BT26" s="467"/>
      <c r="BU26" s="468"/>
      <c r="BV26" s="466" t="s">
        <v>181</v>
      </c>
      <c r="BW26" s="467"/>
      <c r="BX26" s="467"/>
      <c r="BY26" s="467"/>
      <c r="BZ26" s="467"/>
      <c r="CA26" s="467"/>
      <c r="CB26" s="467"/>
      <c r="CC26" s="468"/>
      <c r="CD26" s="195"/>
      <c r="CE26" s="576"/>
      <c r="CF26" s="576"/>
      <c r="CG26" s="576"/>
      <c r="CH26" s="576"/>
      <c r="CI26" s="576"/>
      <c r="CJ26" s="576"/>
      <c r="CK26" s="576"/>
      <c r="CL26" s="576"/>
      <c r="CM26" s="576"/>
      <c r="CN26" s="576"/>
      <c r="CO26" s="576"/>
      <c r="CP26" s="576"/>
      <c r="CQ26" s="576"/>
      <c r="CR26" s="576"/>
      <c r="CS26" s="577"/>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1"/>
      <c r="B27" s="606"/>
      <c r="C27" s="607"/>
      <c r="D27" s="608"/>
      <c r="E27" s="516" t="s">
        <v>182</v>
      </c>
      <c r="F27" s="496"/>
      <c r="G27" s="496"/>
      <c r="H27" s="496"/>
      <c r="I27" s="496"/>
      <c r="J27" s="496"/>
      <c r="K27" s="497"/>
      <c r="L27" s="517">
        <v>1</v>
      </c>
      <c r="M27" s="518"/>
      <c r="N27" s="518"/>
      <c r="O27" s="518"/>
      <c r="P27" s="560"/>
      <c r="Q27" s="517">
        <v>5030</v>
      </c>
      <c r="R27" s="518"/>
      <c r="S27" s="518"/>
      <c r="T27" s="518"/>
      <c r="U27" s="518"/>
      <c r="V27" s="560"/>
      <c r="W27" s="619"/>
      <c r="X27" s="607"/>
      <c r="Y27" s="608"/>
      <c r="Z27" s="516" t="s">
        <v>183</v>
      </c>
      <c r="AA27" s="496"/>
      <c r="AB27" s="496"/>
      <c r="AC27" s="496"/>
      <c r="AD27" s="496"/>
      <c r="AE27" s="496"/>
      <c r="AF27" s="496"/>
      <c r="AG27" s="497"/>
      <c r="AH27" s="517">
        <v>15</v>
      </c>
      <c r="AI27" s="518"/>
      <c r="AJ27" s="518"/>
      <c r="AK27" s="518"/>
      <c r="AL27" s="560"/>
      <c r="AM27" s="517">
        <v>40290</v>
      </c>
      <c r="AN27" s="518"/>
      <c r="AO27" s="518"/>
      <c r="AP27" s="518"/>
      <c r="AQ27" s="518"/>
      <c r="AR27" s="560"/>
      <c r="AS27" s="517">
        <v>2686</v>
      </c>
      <c r="AT27" s="518"/>
      <c r="AU27" s="518"/>
      <c r="AV27" s="518"/>
      <c r="AW27" s="518"/>
      <c r="AX27" s="519"/>
      <c r="AY27" s="561" t="s">
        <v>184</v>
      </c>
      <c r="AZ27" s="562"/>
      <c r="BA27" s="562"/>
      <c r="BB27" s="562"/>
      <c r="BC27" s="562"/>
      <c r="BD27" s="562"/>
      <c r="BE27" s="562"/>
      <c r="BF27" s="562"/>
      <c r="BG27" s="562"/>
      <c r="BH27" s="562"/>
      <c r="BI27" s="562"/>
      <c r="BJ27" s="562"/>
      <c r="BK27" s="562"/>
      <c r="BL27" s="562"/>
      <c r="BM27" s="563"/>
      <c r="BN27" s="642" t="s">
        <v>181</v>
      </c>
      <c r="BO27" s="643"/>
      <c r="BP27" s="643"/>
      <c r="BQ27" s="643"/>
      <c r="BR27" s="643"/>
      <c r="BS27" s="643"/>
      <c r="BT27" s="643"/>
      <c r="BU27" s="644"/>
      <c r="BV27" s="642" t="s">
        <v>181</v>
      </c>
      <c r="BW27" s="643"/>
      <c r="BX27" s="643"/>
      <c r="BY27" s="643"/>
      <c r="BZ27" s="643"/>
      <c r="CA27" s="643"/>
      <c r="CB27" s="643"/>
      <c r="CC27" s="644"/>
      <c r="CD27" s="197"/>
      <c r="CE27" s="576"/>
      <c r="CF27" s="576"/>
      <c r="CG27" s="576"/>
      <c r="CH27" s="576"/>
      <c r="CI27" s="576"/>
      <c r="CJ27" s="576"/>
      <c r="CK27" s="576"/>
      <c r="CL27" s="576"/>
      <c r="CM27" s="576"/>
      <c r="CN27" s="576"/>
      <c r="CO27" s="576"/>
      <c r="CP27" s="576"/>
      <c r="CQ27" s="576"/>
      <c r="CR27" s="576"/>
      <c r="CS27" s="577"/>
      <c r="CT27" s="463"/>
      <c r="CU27" s="464"/>
      <c r="CV27" s="464"/>
      <c r="CW27" s="464"/>
      <c r="CX27" s="464"/>
      <c r="CY27" s="464"/>
      <c r="CZ27" s="464"/>
      <c r="DA27" s="465"/>
      <c r="DB27" s="463"/>
      <c r="DC27" s="464"/>
      <c r="DD27" s="464"/>
      <c r="DE27" s="464"/>
      <c r="DF27" s="464"/>
      <c r="DG27" s="464"/>
      <c r="DH27" s="464"/>
      <c r="DI27" s="465"/>
      <c r="DJ27" s="180"/>
      <c r="DK27" s="180"/>
      <c r="DL27" s="180"/>
      <c r="DM27" s="180"/>
      <c r="DN27" s="180"/>
      <c r="DO27" s="180"/>
    </row>
    <row r="28" spans="1:119" ht="18.75" customHeight="1" x14ac:dyDescent="0.15">
      <c r="A28" s="181"/>
      <c r="B28" s="606"/>
      <c r="C28" s="607"/>
      <c r="D28" s="608"/>
      <c r="E28" s="516" t="s">
        <v>185</v>
      </c>
      <c r="F28" s="496"/>
      <c r="G28" s="496"/>
      <c r="H28" s="496"/>
      <c r="I28" s="496"/>
      <c r="J28" s="496"/>
      <c r="K28" s="497"/>
      <c r="L28" s="517">
        <v>1</v>
      </c>
      <c r="M28" s="518"/>
      <c r="N28" s="518"/>
      <c r="O28" s="518"/>
      <c r="P28" s="560"/>
      <c r="Q28" s="517">
        <v>4560</v>
      </c>
      <c r="R28" s="518"/>
      <c r="S28" s="518"/>
      <c r="T28" s="518"/>
      <c r="U28" s="518"/>
      <c r="V28" s="560"/>
      <c r="W28" s="619"/>
      <c r="X28" s="607"/>
      <c r="Y28" s="608"/>
      <c r="Z28" s="516" t="s">
        <v>186</v>
      </c>
      <c r="AA28" s="496"/>
      <c r="AB28" s="496"/>
      <c r="AC28" s="496"/>
      <c r="AD28" s="496"/>
      <c r="AE28" s="496"/>
      <c r="AF28" s="496"/>
      <c r="AG28" s="497"/>
      <c r="AH28" s="517" t="s">
        <v>187</v>
      </c>
      <c r="AI28" s="518"/>
      <c r="AJ28" s="518"/>
      <c r="AK28" s="518"/>
      <c r="AL28" s="560"/>
      <c r="AM28" s="517" t="s">
        <v>180</v>
      </c>
      <c r="AN28" s="518"/>
      <c r="AO28" s="518"/>
      <c r="AP28" s="518"/>
      <c r="AQ28" s="518"/>
      <c r="AR28" s="560"/>
      <c r="AS28" s="517" t="s">
        <v>181</v>
      </c>
      <c r="AT28" s="518"/>
      <c r="AU28" s="518"/>
      <c r="AV28" s="518"/>
      <c r="AW28" s="518"/>
      <c r="AX28" s="519"/>
      <c r="AY28" s="645" t="s">
        <v>188</v>
      </c>
      <c r="AZ28" s="646"/>
      <c r="BA28" s="646"/>
      <c r="BB28" s="647"/>
      <c r="BC28" s="426" t="s">
        <v>48</v>
      </c>
      <c r="BD28" s="427"/>
      <c r="BE28" s="427"/>
      <c r="BF28" s="427"/>
      <c r="BG28" s="427"/>
      <c r="BH28" s="427"/>
      <c r="BI28" s="427"/>
      <c r="BJ28" s="427"/>
      <c r="BK28" s="427"/>
      <c r="BL28" s="427"/>
      <c r="BM28" s="428"/>
      <c r="BN28" s="429">
        <v>2524706</v>
      </c>
      <c r="BO28" s="430"/>
      <c r="BP28" s="430"/>
      <c r="BQ28" s="430"/>
      <c r="BR28" s="430"/>
      <c r="BS28" s="430"/>
      <c r="BT28" s="430"/>
      <c r="BU28" s="431"/>
      <c r="BV28" s="429">
        <v>2080921</v>
      </c>
      <c r="BW28" s="430"/>
      <c r="BX28" s="430"/>
      <c r="BY28" s="430"/>
      <c r="BZ28" s="430"/>
      <c r="CA28" s="430"/>
      <c r="CB28" s="430"/>
      <c r="CC28" s="431"/>
      <c r="CD28" s="195"/>
      <c r="CE28" s="576"/>
      <c r="CF28" s="576"/>
      <c r="CG28" s="576"/>
      <c r="CH28" s="576"/>
      <c r="CI28" s="576"/>
      <c r="CJ28" s="576"/>
      <c r="CK28" s="576"/>
      <c r="CL28" s="576"/>
      <c r="CM28" s="576"/>
      <c r="CN28" s="576"/>
      <c r="CO28" s="576"/>
      <c r="CP28" s="576"/>
      <c r="CQ28" s="576"/>
      <c r="CR28" s="576"/>
      <c r="CS28" s="577"/>
      <c r="CT28" s="463"/>
      <c r="CU28" s="464"/>
      <c r="CV28" s="464"/>
      <c r="CW28" s="464"/>
      <c r="CX28" s="464"/>
      <c r="CY28" s="464"/>
      <c r="CZ28" s="464"/>
      <c r="DA28" s="465"/>
      <c r="DB28" s="463"/>
      <c r="DC28" s="464"/>
      <c r="DD28" s="464"/>
      <c r="DE28" s="464"/>
      <c r="DF28" s="464"/>
      <c r="DG28" s="464"/>
      <c r="DH28" s="464"/>
      <c r="DI28" s="465"/>
      <c r="DJ28" s="180"/>
      <c r="DK28" s="180"/>
      <c r="DL28" s="180"/>
      <c r="DM28" s="180"/>
      <c r="DN28" s="180"/>
      <c r="DO28" s="180"/>
    </row>
    <row r="29" spans="1:119" ht="18.75" customHeight="1" x14ac:dyDescent="0.15">
      <c r="A29" s="181"/>
      <c r="B29" s="606"/>
      <c r="C29" s="607"/>
      <c r="D29" s="608"/>
      <c r="E29" s="516" t="s">
        <v>189</v>
      </c>
      <c r="F29" s="496"/>
      <c r="G29" s="496"/>
      <c r="H29" s="496"/>
      <c r="I29" s="496"/>
      <c r="J29" s="496"/>
      <c r="K29" s="497"/>
      <c r="L29" s="517">
        <v>18</v>
      </c>
      <c r="M29" s="518"/>
      <c r="N29" s="518"/>
      <c r="O29" s="518"/>
      <c r="P29" s="560"/>
      <c r="Q29" s="517">
        <v>4250</v>
      </c>
      <c r="R29" s="518"/>
      <c r="S29" s="518"/>
      <c r="T29" s="518"/>
      <c r="U29" s="518"/>
      <c r="V29" s="560"/>
      <c r="W29" s="620"/>
      <c r="X29" s="621"/>
      <c r="Y29" s="622"/>
      <c r="Z29" s="516" t="s">
        <v>190</v>
      </c>
      <c r="AA29" s="496"/>
      <c r="AB29" s="496"/>
      <c r="AC29" s="496"/>
      <c r="AD29" s="496"/>
      <c r="AE29" s="496"/>
      <c r="AF29" s="496"/>
      <c r="AG29" s="497"/>
      <c r="AH29" s="517">
        <v>668</v>
      </c>
      <c r="AI29" s="518"/>
      <c r="AJ29" s="518"/>
      <c r="AK29" s="518"/>
      <c r="AL29" s="560"/>
      <c r="AM29" s="517">
        <v>1843223</v>
      </c>
      <c r="AN29" s="518"/>
      <c r="AO29" s="518"/>
      <c r="AP29" s="518"/>
      <c r="AQ29" s="518"/>
      <c r="AR29" s="560"/>
      <c r="AS29" s="517">
        <v>2759</v>
      </c>
      <c r="AT29" s="518"/>
      <c r="AU29" s="518"/>
      <c r="AV29" s="518"/>
      <c r="AW29" s="518"/>
      <c r="AX29" s="519"/>
      <c r="AY29" s="648"/>
      <c r="AZ29" s="649"/>
      <c r="BA29" s="649"/>
      <c r="BB29" s="650"/>
      <c r="BC29" s="500" t="s">
        <v>191</v>
      </c>
      <c r="BD29" s="501"/>
      <c r="BE29" s="501"/>
      <c r="BF29" s="501"/>
      <c r="BG29" s="501"/>
      <c r="BH29" s="501"/>
      <c r="BI29" s="501"/>
      <c r="BJ29" s="501"/>
      <c r="BK29" s="501"/>
      <c r="BL29" s="501"/>
      <c r="BM29" s="502"/>
      <c r="BN29" s="466" t="s">
        <v>181</v>
      </c>
      <c r="BO29" s="467"/>
      <c r="BP29" s="467"/>
      <c r="BQ29" s="467"/>
      <c r="BR29" s="467"/>
      <c r="BS29" s="467"/>
      <c r="BT29" s="467"/>
      <c r="BU29" s="468"/>
      <c r="BV29" s="466" t="s">
        <v>180</v>
      </c>
      <c r="BW29" s="467"/>
      <c r="BX29" s="467"/>
      <c r="BY29" s="467"/>
      <c r="BZ29" s="467"/>
      <c r="CA29" s="467"/>
      <c r="CB29" s="467"/>
      <c r="CC29" s="468"/>
      <c r="CD29" s="197"/>
      <c r="CE29" s="576"/>
      <c r="CF29" s="576"/>
      <c r="CG29" s="576"/>
      <c r="CH29" s="576"/>
      <c r="CI29" s="576"/>
      <c r="CJ29" s="576"/>
      <c r="CK29" s="576"/>
      <c r="CL29" s="576"/>
      <c r="CM29" s="576"/>
      <c r="CN29" s="576"/>
      <c r="CO29" s="576"/>
      <c r="CP29" s="576"/>
      <c r="CQ29" s="576"/>
      <c r="CR29" s="576"/>
      <c r="CS29" s="577"/>
      <c r="CT29" s="463"/>
      <c r="CU29" s="464"/>
      <c r="CV29" s="464"/>
      <c r="CW29" s="464"/>
      <c r="CX29" s="464"/>
      <c r="CY29" s="464"/>
      <c r="CZ29" s="464"/>
      <c r="DA29" s="465"/>
      <c r="DB29" s="463"/>
      <c r="DC29" s="464"/>
      <c r="DD29" s="464"/>
      <c r="DE29" s="464"/>
      <c r="DF29" s="464"/>
      <c r="DG29" s="464"/>
      <c r="DH29" s="464"/>
      <c r="DI29" s="465"/>
      <c r="DJ29" s="180"/>
      <c r="DK29" s="180"/>
      <c r="DL29" s="180"/>
      <c r="DM29" s="180"/>
      <c r="DN29" s="180"/>
      <c r="DO29" s="180"/>
    </row>
    <row r="30" spans="1:119" ht="18.75" customHeight="1" thickBot="1" x14ac:dyDescent="0.2">
      <c r="A30" s="181"/>
      <c r="B30" s="609"/>
      <c r="C30" s="610"/>
      <c r="D30" s="611"/>
      <c r="E30" s="520"/>
      <c r="F30" s="521"/>
      <c r="G30" s="521"/>
      <c r="H30" s="521"/>
      <c r="I30" s="521"/>
      <c r="J30" s="521"/>
      <c r="K30" s="522"/>
      <c r="L30" s="623"/>
      <c r="M30" s="624"/>
      <c r="N30" s="624"/>
      <c r="O30" s="624"/>
      <c r="P30" s="625"/>
      <c r="Q30" s="623"/>
      <c r="R30" s="624"/>
      <c r="S30" s="624"/>
      <c r="T30" s="624"/>
      <c r="U30" s="624"/>
      <c r="V30" s="625"/>
      <c r="W30" s="626" t="s">
        <v>192</v>
      </c>
      <c r="X30" s="627"/>
      <c r="Y30" s="627"/>
      <c r="Z30" s="627"/>
      <c r="AA30" s="627"/>
      <c r="AB30" s="627"/>
      <c r="AC30" s="627"/>
      <c r="AD30" s="627"/>
      <c r="AE30" s="627"/>
      <c r="AF30" s="627"/>
      <c r="AG30" s="628"/>
      <c r="AH30" s="585">
        <v>94.5</v>
      </c>
      <c r="AI30" s="586"/>
      <c r="AJ30" s="586"/>
      <c r="AK30" s="586"/>
      <c r="AL30" s="586"/>
      <c r="AM30" s="586"/>
      <c r="AN30" s="586"/>
      <c r="AO30" s="586"/>
      <c r="AP30" s="586"/>
      <c r="AQ30" s="586"/>
      <c r="AR30" s="586"/>
      <c r="AS30" s="586"/>
      <c r="AT30" s="586"/>
      <c r="AU30" s="586"/>
      <c r="AV30" s="586"/>
      <c r="AW30" s="586"/>
      <c r="AX30" s="588"/>
      <c r="AY30" s="651"/>
      <c r="AZ30" s="652"/>
      <c r="BA30" s="652"/>
      <c r="BB30" s="653"/>
      <c r="BC30" s="639" t="s">
        <v>50</v>
      </c>
      <c r="BD30" s="640"/>
      <c r="BE30" s="640"/>
      <c r="BF30" s="640"/>
      <c r="BG30" s="640"/>
      <c r="BH30" s="640"/>
      <c r="BI30" s="640"/>
      <c r="BJ30" s="640"/>
      <c r="BK30" s="640"/>
      <c r="BL30" s="640"/>
      <c r="BM30" s="641"/>
      <c r="BN30" s="642">
        <v>3378509</v>
      </c>
      <c r="BO30" s="643"/>
      <c r="BP30" s="643"/>
      <c r="BQ30" s="643"/>
      <c r="BR30" s="643"/>
      <c r="BS30" s="643"/>
      <c r="BT30" s="643"/>
      <c r="BU30" s="644"/>
      <c r="BV30" s="642">
        <v>3390282</v>
      </c>
      <c r="BW30" s="643"/>
      <c r="BX30" s="643"/>
      <c r="BY30" s="643"/>
      <c r="BZ30" s="643"/>
      <c r="CA30" s="643"/>
      <c r="CB30" s="643"/>
      <c r="CC30" s="644"/>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15">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15">
      <c r="A32" s="181"/>
      <c r="B32" s="207"/>
      <c r="C32" s="208" t="s">
        <v>193</v>
      </c>
      <c r="D32" s="208"/>
      <c r="E32" s="208"/>
      <c r="F32" s="205"/>
      <c r="G32" s="205"/>
      <c r="H32" s="205"/>
      <c r="I32" s="205"/>
      <c r="J32" s="205"/>
      <c r="K32" s="205"/>
      <c r="L32" s="205"/>
      <c r="M32" s="205"/>
      <c r="N32" s="205"/>
      <c r="O32" s="205"/>
      <c r="P32" s="205"/>
      <c r="Q32" s="205"/>
      <c r="R32" s="205"/>
      <c r="S32" s="205"/>
      <c r="T32" s="205"/>
      <c r="U32" s="205" t="s">
        <v>194</v>
      </c>
      <c r="V32" s="205"/>
      <c r="W32" s="205"/>
      <c r="X32" s="205"/>
      <c r="Y32" s="205"/>
      <c r="Z32" s="205"/>
      <c r="AA32" s="205"/>
      <c r="AB32" s="205"/>
      <c r="AC32" s="205"/>
      <c r="AD32" s="205"/>
      <c r="AE32" s="205"/>
      <c r="AF32" s="205"/>
      <c r="AG32" s="205"/>
      <c r="AH32" s="205"/>
      <c r="AI32" s="205"/>
      <c r="AJ32" s="205"/>
      <c r="AK32" s="205"/>
      <c r="AL32" s="205"/>
      <c r="AM32" s="209" t="s">
        <v>195</v>
      </c>
      <c r="AN32" s="205"/>
      <c r="AO32" s="205"/>
      <c r="AP32" s="205"/>
      <c r="AQ32" s="205"/>
      <c r="AR32" s="205"/>
      <c r="AS32" s="209"/>
      <c r="AT32" s="209"/>
      <c r="AU32" s="209"/>
      <c r="AV32" s="209"/>
      <c r="AW32" s="209"/>
      <c r="AX32" s="209"/>
      <c r="AY32" s="209"/>
      <c r="AZ32" s="209"/>
      <c r="BA32" s="209"/>
      <c r="BB32" s="205"/>
      <c r="BC32" s="209"/>
      <c r="BD32" s="205"/>
      <c r="BE32" s="209" t="s">
        <v>196</v>
      </c>
      <c r="BF32" s="205"/>
      <c r="BG32" s="205"/>
      <c r="BH32" s="205"/>
      <c r="BI32" s="205"/>
      <c r="BJ32" s="209"/>
      <c r="BK32" s="209"/>
      <c r="BL32" s="209"/>
      <c r="BM32" s="209"/>
      <c r="BN32" s="209"/>
      <c r="BO32" s="209"/>
      <c r="BP32" s="209"/>
      <c r="BQ32" s="209"/>
      <c r="BR32" s="205"/>
      <c r="BS32" s="205"/>
      <c r="BT32" s="205"/>
      <c r="BU32" s="205"/>
      <c r="BV32" s="205"/>
      <c r="BW32" s="205" t="s">
        <v>197</v>
      </c>
      <c r="BX32" s="205"/>
      <c r="BY32" s="205"/>
      <c r="BZ32" s="205"/>
      <c r="CA32" s="205"/>
      <c r="CB32" s="209"/>
      <c r="CC32" s="209"/>
      <c r="CD32" s="209"/>
      <c r="CE32" s="209"/>
      <c r="CF32" s="209"/>
      <c r="CG32" s="209"/>
      <c r="CH32" s="209"/>
      <c r="CI32" s="209"/>
      <c r="CJ32" s="209"/>
      <c r="CK32" s="209"/>
      <c r="CL32" s="209"/>
      <c r="CM32" s="209"/>
      <c r="CN32" s="209"/>
      <c r="CO32" s="209" t="s">
        <v>198</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15">
      <c r="A33" s="181"/>
      <c r="B33" s="207"/>
      <c r="C33" s="490" t="s">
        <v>199</v>
      </c>
      <c r="D33" s="490"/>
      <c r="E33" s="455" t="s">
        <v>200</v>
      </c>
      <c r="F33" s="455"/>
      <c r="G33" s="455"/>
      <c r="H33" s="455"/>
      <c r="I33" s="455"/>
      <c r="J33" s="455"/>
      <c r="K33" s="455"/>
      <c r="L33" s="455"/>
      <c r="M33" s="455"/>
      <c r="N33" s="455"/>
      <c r="O33" s="455"/>
      <c r="P33" s="455"/>
      <c r="Q33" s="455"/>
      <c r="R33" s="455"/>
      <c r="S33" s="455"/>
      <c r="T33" s="210"/>
      <c r="U33" s="490" t="s">
        <v>201</v>
      </c>
      <c r="V33" s="490"/>
      <c r="W33" s="455" t="s">
        <v>202</v>
      </c>
      <c r="X33" s="455"/>
      <c r="Y33" s="455"/>
      <c r="Z33" s="455"/>
      <c r="AA33" s="455"/>
      <c r="AB33" s="455"/>
      <c r="AC33" s="455"/>
      <c r="AD33" s="455"/>
      <c r="AE33" s="455"/>
      <c r="AF33" s="455"/>
      <c r="AG33" s="455"/>
      <c r="AH33" s="455"/>
      <c r="AI33" s="455"/>
      <c r="AJ33" s="455"/>
      <c r="AK33" s="455"/>
      <c r="AL33" s="210"/>
      <c r="AM33" s="490" t="s">
        <v>199</v>
      </c>
      <c r="AN33" s="490"/>
      <c r="AO33" s="455" t="s">
        <v>202</v>
      </c>
      <c r="AP33" s="455"/>
      <c r="AQ33" s="455"/>
      <c r="AR33" s="455"/>
      <c r="AS33" s="455"/>
      <c r="AT33" s="455"/>
      <c r="AU33" s="455"/>
      <c r="AV33" s="455"/>
      <c r="AW33" s="455"/>
      <c r="AX33" s="455"/>
      <c r="AY33" s="455"/>
      <c r="AZ33" s="455"/>
      <c r="BA33" s="455"/>
      <c r="BB33" s="455"/>
      <c r="BC33" s="455"/>
      <c r="BD33" s="211"/>
      <c r="BE33" s="455" t="s">
        <v>203</v>
      </c>
      <c r="BF33" s="455"/>
      <c r="BG33" s="455" t="s">
        <v>204</v>
      </c>
      <c r="BH33" s="455"/>
      <c r="BI33" s="455"/>
      <c r="BJ33" s="455"/>
      <c r="BK33" s="455"/>
      <c r="BL33" s="455"/>
      <c r="BM33" s="455"/>
      <c r="BN33" s="455"/>
      <c r="BO33" s="455"/>
      <c r="BP33" s="455"/>
      <c r="BQ33" s="455"/>
      <c r="BR33" s="455"/>
      <c r="BS33" s="455"/>
      <c r="BT33" s="455"/>
      <c r="BU33" s="455"/>
      <c r="BV33" s="211"/>
      <c r="BW33" s="490" t="s">
        <v>203</v>
      </c>
      <c r="BX33" s="490"/>
      <c r="BY33" s="455" t="s">
        <v>205</v>
      </c>
      <c r="BZ33" s="455"/>
      <c r="CA33" s="455"/>
      <c r="CB33" s="455"/>
      <c r="CC33" s="455"/>
      <c r="CD33" s="455"/>
      <c r="CE33" s="455"/>
      <c r="CF33" s="455"/>
      <c r="CG33" s="455"/>
      <c r="CH33" s="455"/>
      <c r="CI33" s="455"/>
      <c r="CJ33" s="455"/>
      <c r="CK33" s="455"/>
      <c r="CL33" s="455"/>
      <c r="CM33" s="455"/>
      <c r="CN33" s="210"/>
      <c r="CO33" s="490" t="s">
        <v>206</v>
      </c>
      <c r="CP33" s="490"/>
      <c r="CQ33" s="455" t="s">
        <v>207</v>
      </c>
      <c r="CR33" s="455"/>
      <c r="CS33" s="455"/>
      <c r="CT33" s="455"/>
      <c r="CU33" s="455"/>
      <c r="CV33" s="455"/>
      <c r="CW33" s="455"/>
      <c r="CX33" s="455"/>
      <c r="CY33" s="455"/>
      <c r="CZ33" s="455"/>
      <c r="DA33" s="455"/>
      <c r="DB33" s="455"/>
      <c r="DC33" s="455"/>
      <c r="DD33" s="455"/>
      <c r="DE33" s="455"/>
      <c r="DF33" s="210"/>
      <c r="DG33" s="654" t="s">
        <v>208</v>
      </c>
      <c r="DH33" s="654"/>
      <c r="DI33" s="212"/>
      <c r="DJ33" s="180"/>
      <c r="DK33" s="180"/>
      <c r="DL33" s="180"/>
      <c r="DM33" s="180"/>
      <c r="DN33" s="180"/>
      <c r="DO33" s="180"/>
    </row>
    <row r="34" spans="1:119" ht="32.25" customHeight="1" x14ac:dyDescent="0.15">
      <c r="A34" s="181"/>
      <c r="B34" s="207"/>
      <c r="C34" s="655">
        <f>IF(E34="","",1)</f>
        <v>1</v>
      </c>
      <c r="D34" s="655"/>
      <c r="E34" s="656" t="str">
        <f>IF('各会計、関係団体の財政状況及び健全化判断比率'!B7="","",'各会計、関係団体の財政状況及び健全化判断比率'!B7)</f>
        <v>一般会計</v>
      </c>
      <c r="F34" s="656"/>
      <c r="G34" s="656"/>
      <c r="H34" s="656"/>
      <c r="I34" s="656"/>
      <c r="J34" s="656"/>
      <c r="K34" s="656"/>
      <c r="L34" s="656"/>
      <c r="M34" s="656"/>
      <c r="N34" s="656"/>
      <c r="O34" s="656"/>
      <c r="P34" s="656"/>
      <c r="Q34" s="656"/>
      <c r="R34" s="656"/>
      <c r="S34" s="656"/>
      <c r="T34" s="208"/>
      <c r="U34" s="655">
        <f>IF(W34="","",MAX(C34:D43)+1)</f>
        <v>2</v>
      </c>
      <c r="V34" s="655"/>
      <c r="W34" s="656" t="str">
        <f>IF('各会計、関係団体の財政状況及び健全化判断比率'!B28="","",'各会計、関係団体の財政状況及び健全化判断比率'!B28)</f>
        <v>国民健康保険事業特別会計</v>
      </c>
      <c r="X34" s="656"/>
      <c r="Y34" s="656"/>
      <c r="Z34" s="656"/>
      <c r="AA34" s="656"/>
      <c r="AB34" s="656"/>
      <c r="AC34" s="656"/>
      <c r="AD34" s="656"/>
      <c r="AE34" s="656"/>
      <c r="AF34" s="656"/>
      <c r="AG34" s="656"/>
      <c r="AH34" s="656"/>
      <c r="AI34" s="656"/>
      <c r="AJ34" s="656"/>
      <c r="AK34" s="656"/>
      <c r="AL34" s="208"/>
      <c r="AM34" s="655">
        <f>IF(AO34="","",MAX(C34:D43,U34:V43)+1)</f>
        <v>4</v>
      </c>
      <c r="AN34" s="655"/>
      <c r="AO34" s="656" t="str">
        <f>IF('各会計、関係団体の財政状況及び健全化判断比率'!B30="","",'各会計、関係団体の財政状況及び健全化判断比率'!B30)</f>
        <v>水道事業会計</v>
      </c>
      <c r="AP34" s="656"/>
      <c r="AQ34" s="656"/>
      <c r="AR34" s="656"/>
      <c r="AS34" s="656"/>
      <c r="AT34" s="656"/>
      <c r="AU34" s="656"/>
      <c r="AV34" s="656"/>
      <c r="AW34" s="656"/>
      <c r="AX34" s="656"/>
      <c r="AY34" s="656"/>
      <c r="AZ34" s="656"/>
      <c r="BA34" s="656"/>
      <c r="BB34" s="656"/>
      <c r="BC34" s="656"/>
      <c r="BD34" s="208"/>
      <c r="BE34" s="655" t="str">
        <f>IF(BG34="","",MAX(C34:D43,U34:V43,AM34:AN43)+1)</f>
        <v/>
      </c>
      <c r="BF34" s="655"/>
      <c r="BG34" s="656"/>
      <c r="BH34" s="656"/>
      <c r="BI34" s="656"/>
      <c r="BJ34" s="656"/>
      <c r="BK34" s="656"/>
      <c r="BL34" s="656"/>
      <c r="BM34" s="656"/>
      <c r="BN34" s="656"/>
      <c r="BO34" s="656"/>
      <c r="BP34" s="656"/>
      <c r="BQ34" s="656"/>
      <c r="BR34" s="656"/>
      <c r="BS34" s="656"/>
      <c r="BT34" s="656"/>
      <c r="BU34" s="656"/>
      <c r="BV34" s="208"/>
      <c r="BW34" s="655">
        <f>IF(BY34="","",MAX(C34:D43,U34:V43,AM34:AN43,BE34:BF43)+1)</f>
        <v>6</v>
      </c>
      <c r="BX34" s="655"/>
      <c r="BY34" s="656" t="str">
        <f>IF('各会計、関係団体の財政状況及び健全化判断比率'!B68="","",'各会計、関係団体の財政状況及び健全化判断比率'!B68)</f>
        <v>西知多医療厚生組合（一般会計）</v>
      </c>
      <c r="BZ34" s="656"/>
      <c r="CA34" s="656"/>
      <c r="CB34" s="656"/>
      <c r="CC34" s="656"/>
      <c r="CD34" s="656"/>
      <c r="CE34" s="656"/>
      <c r="CF34" s="656"/>
      <c r="CG34" s="656"/>
      <c r="CH34" s="656"/>
      <c r="CI34" s="656"/>
      <c r="CJ34" s="656"/>
      <c r="CK34" s="656"/>
      <c r="CL34" s="656"/>
      <c r="CM34" s="656"/>
      <c r="CN34" s="208"/>
      <c r="CO34" s="655" t="str">
        <f>IF(CQ34="","",MAX(C34:D43,U34:V43,AM34:AN43,BE34:BF43,BW34:BX43)+1)</f>
        <v/>
      </c>
      <c r="CP34" s="655"/>
      <c r="CQ34" s="656" t="str">
        <f>IF('各会計、関係団体の財政状況及び健全化判断比率'!BS7="","",'各会計、関係団体の財政状況及び健全化判断比率'!BS7)</f>
        <v/>
      </c>
      <c r="CR34" s="656"/>
      <c r="CS34" s="656"/>
      <c r="CT34" s="656"/>
      <c r="CU34" s="656"/>
      <c r="CV34" s="656"/>
      <c r="CW34" s="656"/>
      <c r="CX34" s="656"/>
      <c r="CY34" s="656"/>
      <c r="CZ34" s="656"/>
      <c r="DA34" s="656"/>
      <c r="DB34" s="656"/>
      <c r="DC34" s="656"/>
      <c r="DD34" s="656"/>
      <c r="DE34" s="656"/>
      <c r="DF34" s="205"/>
      <c r="DG34" s="657" t="str">
        <f>IF('各会計、関係団体の財政状況及び健全化判断比率'!BR7="","",'各会計、関係団体の財政状況及び健全化判断比率'!BR7)</f>
        <v/>
      </c>
      <c r="DH34" s="657"/>
      <c r="DI34" s="212"/>
      <c r="DJ34" s="180"/>
      <c r="DK34" s="180"/>
      <c r="DL34" s="180"/>
      <c r="DM34" s="180"/>
      <c r="DN34" s="180"/>
      <c r="DO34" s="180"/>
    </row>
    <row r="35" spans="1:119" ht="32.25" customHeight="1" x14ac:dyDescent="0.15">
      <c r="A35" s="181"/>
      <c r="B35" s="207"/>
      <c r="C35" s="655" t="str">
        <f>IF(E35="","",C34+1)</f>
        <v/>
      </c>
      <c r="D35" s="655"/>
      <c r="E35" s="656" t="str">
        <f>IF('各会計、関係団体の財政状況及び健全化判断比率'!B8="","",'各会計、関係団体の財政状況及び健全化判断比率'!B8)</f>
        <v/>
      </c>
      <c r="F35" s="656"/>
      <c r="G35" s="656"/>
      <c r="H35" s="656"/>
      <c r="I35" s="656"/>
      <c r="J35" s="656"/>
      <c r="K35" s="656"/>
      <c r="L35" s="656"/>
      <c r="M35" s="656"/>
      <c r="N35" s="656"/>
      <c r="O35" s="656"/>
      <c r="P35" s="656"/>
      <c r="Q35" s="656"/>
      <c r="R35" s="656"/>
      <c r="S35" s="656"/>
      <c r="T35" s="208"/>
      <c r="U35" s="655">
        <f>IF(W35="","",U34+1)</f>
        <v>3</v>
      </c>
      <c r="V35" s="655"/>
      <c r="W35" s="656" t="str">
        <f>IF('各会計、関係団体の財政状況及び健全化判断比率'!B29="","",'各会計、関係団体の財政状況及び健全化判断比率'!B29)</f>
        <v>後期高齢者医療事業特別会計</v>
      </c>
      <c r="X35" s="656"/>
      <c r="Y35" s="656"/>
      <c r="Z35" s="656"/>
      <c r="AA35" s="656"/>
      <c r="AB35" s="656"/>
      <c r="AC35" s="656"/>
      <c r="AD35" s="656"/>
      <c r="AE35" s="656"/>
      <c r="AF35" s="656"/>
      <c r="AG35" s="656"/>
      <c r="AH35" s="656"/>
      <c r="AI35" s="656"/>
      <c r="AJ35" s="656"/>
      <c r="AK35" s="656"/>
      <c r="AL35" s="208"/>
      <c r="AM35" s="655">
        <f t="shared" ref="AM35:AM43" si="0">IF(AO35="","",AM34+1)</f>
        <v>5</v>
      </c>
      <c r="AN35" s="655"/>
      <c r="AO35" s="656" t="str">
        <f>IF('各会計、関係団体の財政状況及び健全化判断比率'!B31="","",'各会計、関係団体の財政状況及び健全化判断比率'!B31)</f>
        <v>下水道事業会計</v>
      </c>
      <c r="AP35" s="656"/>
      <c r="AQ35" s="656"/>
      <c r="AR35" s="656"/>
      <c r="AS35" s="656"/>
      <c r="AT35" s="656"/>
      <c r="AU35" s="656"/>
      <c r="AV35" s="656"/>
      <c r="AW35" s="656"/>
      <c r="AX35" s="656"/>
      <c r="AY35" s="656"/>
      <c r="AZ35" s="656"/>
      <c r="BA35" s="656"/>
      <c r="BB35" s="656"/>
      <c r="BC35" s="656"/>
      <c r="BD35" s="208"/>
      <c r="BE35" s="655" t="str">
        <f t="shared" ref="BE35:BE43" si="1">IF(BG35="","",BE34+1)</f>
        <v/>
      </c>
      <c r="BF35" s="655"/>
      <c r="BG35" s="656"/>
      <c r="BH35" s="656"/>
      <c r="BI35" s="656"/>
      <c r="BJ35" s="656"/>
      <c r="BK35" s="656"/>
      <c r="BL35" s="656"/>
      <c r="BM35" s="656"/>
      <c r="BN35" s="656"/>
      <c r="BO35" s="656"/>
      <c r="BP35" s="656"/>
      <c r="BQ35" s="656"/>
      <c r="BR35" s="656"/>
      <c r="BS35" s="656"/>
      <c r="BT35" s="656"/>
      <c r="BU35" s="656"/>
      <c r="BV35" s="208"/>
      <c r="BW35" s="655">
        <f t="shared" ref="BW35:BW43" si="2">IF(BY35="","",BW34+1)</f>
        <v>7</v>
      </c>
      <c r="BX35" s="655"/>
      <c r="BY35" s="656" t="str">
        <f>IF('各会計、関係団体の財政状況及び健全化判断比率'!B69="","",'各会計、関係団体の財政状況及び健全化判断比率'!B69)</f>
        <v>西知多医療厚生組合（し尿処理事業特別会計）</v>
      </c>
      <c r="BZ35" s="656"/>
      <c r="CA35" s="656"/>
      <c r="CB35" s="656"/>
      <c r="CC35" s="656"/>
      <c r="CD35" s="656"/>
      <c r="CE35" s="656"/>
      <c r="CF35" s="656"/>
      <c r="CG35" s="656"/>
      <c r="CH35" s="656"/>
      <c r="CI35" s="656"/>
      <c r="CJ35" s="656"/>
      <c r="CK35" s="656"/>
      <c r="CL35" s="656"/>
      <c r="CM35" s="656"/>
      <c r="CN35" s="208"/>
      <c r="CO35" s="655" t="str">
        <f t="shared" ref="CO35:CO43" si="3">IF(CQ35="","",CO34+1)</f>
        <v/>
      </c>
      <c r="CP35" s="655"/>
      <c r="CQ35" s="656" t="str">
        <f>IF('各会計、関係団体の財政状況及び健全化判断比率'!BS8="","",'各会計、関係団体の財政状況及び健全化判断比率'!BS8)</f>
        <v/>
      </c>
      <c r="CR35" s="656"/>
      <c r="CS35" s="656"/>
      <c r="CT35" s="656"/>
      <c r="CU35" s="656"/>
      <c r="CV35" s="656"/>
      <c r="CW35" s="656"/>
      <c r="CX35" s="656"/>
      <c r="CY35" s="656"/>
      <c r="CZ35" s="656"/>
      <c r="DA35" s="656"/>
      <c r="DB35" s="656"/>
      <c r="DC35" s="656"/>
      <c r="DD35" s="656"/>
      <c r="DE35" s="656"/>
      <c r="DF35" s="205"/>
      <c r="DG35" s="657" t="str">
        <f>IF('各会計、関係団体の財政状況及び健全化判断比率'!BR8="","",'各会計、関係団体の財政状況及び健全化判断比率'!BR8)</f>
        <v/>
      </c>
      <c r="DH35" s="657"/>
      <c r="DI35" s="212"/>
      <c r="DJ35" s="180"/>
      <c r="DK35" s="180"/>
      <c r="DL35" s="180"/>
      <c r="DM35" s="180"/>
      <c r="DN35" s="180"/>
      <c r="DO35" s="180"/>
    </row>
    <row r="36" spans="1:119" ht="32.25" customHeight="1" x14ac:dyDescent="0.15">
      <c r="A36" s="181"/>
      <c r="B36" s="207"/>
      <c r="C36" s="655" t="str">
        <f>IF(E36="","",C35+1)</f>
        <v/>
      </c>
      <c r="D36" s="655"/>
      <c r="E36" s="656" t="str">
        <f>IF('各会計、関係団体の財政状況及び健全化判断比率'!B9="","",'各会計、関係団体の財政状況及び健全化判断比率'!B9)</f>
        <v/>
      </c>
      <c r="F36" s="656"/>
      <c r="G36" s="656"/>
      <c r="H36" s="656"/>
      <c r="I36" s="656"/>
      <c r="J36" s="656"/>
      <c r="K36" s="656"/>
      <c r="L36" s="656"/>
      <c r="M36" s="656"/>
      <c r="N36" s="656"/>
      <c r="O36" s="656"/>
      <c r="P36" s="656"/>
      <c r="Q36" s="656"/>
      <c r="R36" s="656"/>
      <c r="S36" s="656"/>
      <c r="T36" s="208"/>
      <c r="U36" s="655" t="str">
        <f t="shared" ref="U36:U43" si="4">IF(W36="","",U35+1)</f>
        <v/>
      </c>
      <c r="V36" s="655"/>
      <c r="W36" s="656"/>
      <c r="X36" s="656"/>
      <c r="Y36" s="656"/>
      <c r="Z36" s="656"/>
      <c r="AA36" s="656"/>
      <c r="AB36" s="656"/>
      <c r="AC36" s="656"/>
      <c r="AD36" s="656"/>
      <c r="AE36" s="656"/>
      <c r="AF36" s="656"/>
      <c r="AG36" s="656"/>
      <c r="AH36" s="656"/>
      <c r="AI36" s="656"/>
      <c r="AJ36" s="656"/>
      <c r="AK36" s="656"/>
      <c r="AL36" s="208"/>
      <c r="AM36" s="655" t="str">
        <f t="shared" si="0"/>
        <v/>
      </c>
      <c r="AN36" s="655"/>
      <c r="AO36" s="656"/>
      <c r="AP36" s="656"/>
      <c r="AQ36" s="656"/>
      <c r="AR36" s="656"/>
      <c r="AS36" s="656"/>
      <c r="AT36" s="656"/>
      <c r="AU36" s="656"/>
      <c r="AV36" s="656"/>
      <c r="AW36" s="656"/>
      <c r="AX36" s="656"/>
      <c r="AY36" s="656"/>
      <c r="AZ36" s="656"/>
      <c r="BA36" s="656"/>
      <c r="BB36" s="656"/>
      <c r="BC36" s="656"/>
      <c r="BD36" s="208"/>
      <c r="BE36" s="655" t="str">
        <f t="shared" si="1"/>
        <v/>
      </c>
      <c r="BF36" s="655"/>
      <c r="BG36" s="656"/>
      <c r="BH36" s="656"/>
      <c r="BI36" s="656"/>
      <c r="BJ36" s="656"/>
      <c r="BK36" s="656"/>
      <c r="BL36" s="656"/>
      <c r="BM36" s="656"/>
      <c r="BN36" s="656"/>
      <c r="BO36" s="656"/>
      <c r="BP36" s="656"/>
      <c r="BQ36" s="656"/>
      <c r="BR36" s="656"/>
      <c r="BS36" s="656"/>
      <c r="BT36" s="656"/>
      <c r="BU36" s="656"/>
      <c r="BV36" s="208"/>
      <c r="BW36" s="655">
        <f t="shared" si="2"/>
        <v>8</v>
      </c>
      <c r="BX36" s="655"/>
      <c r="BY36" s="656" t="str">
        <f>IF('各会計、関係団体の財政状況及び健全化判断比率'!B70="","",'各会計、関係団体の財政状況及び健全化判断比率'!B70)</f>
        <v>西知多医療厚生組合（ごみ処理事業特別会計）</v>
      </c>
      <c r="BZ36" s="656"/>
      <c r="CA36" s="656"/>
      <c r="CB36" s="656"/>
      <c r="CC36" s="656"/>
      <c r="CD36" s="656"/>
      <c r="CE36" s="656"/>
      <c r="CF36" s="656"/>
      <c r="CG36" s="656"/>
      <c r="CH36" s="656"/>
      <c r="CI36" s="656"/>
      <c r="CJ36" s="656"/>
      <c r="CK36" s="656"/>
      <c r="CL36" s="656"/>
      <c r="CM36" s="656"/>
      <c r="CN36" s="208"/>
      <c r="CO36" s="655" t="str">
        <f t="shared" si="3"/>
        <v/>
      </c>
      <c r="CP36" s="655"/>
      <c r="CQ36" s="656" t="str">
        <f>IF('各会計、関係団体の財政状況及び健全化判断比率'!BS9="","",'各会計、関係団体の財政状況及び健全化判断比率'!BS9)</f>
        <v/>
      </c>
      <c r="CR36" s="656"/>
      <c r="CS36" s="656"/>
      <c r="CT36" s="656"/>
      <c r="CU36" s="656"/>
      <c r="CV36" s="656"/>
      <c r="CW36" s="656"/>
      <c r="CX36" s="656"/>
      <c r="CY36" s="656"/>
      <c r="CZ36" s="656"/>
      <c r="DA36" s="656"/>
      <c r="DB36" s="656"/>
      <c r="DC36" s="656"/>
      <c r="DD36" s="656"/>
      <c r="DE36" s="656"/>
      <c r="DF36" s="205"/>
      <c r="DG36" s="657" t="str">
        <f>IF('各会計、関係団体の財政状況及び健全化判断比率'!BR9="","",'各会計、関係団体の財政状況及び健全化判断比率'!BR9)</f>
        <v/>
      </c>
      <c r="DH36" s="657"/>
      <c r="DI36" s="212"/>
      <c r="DJ36" s="180"/>
      <c r="DK36" s="180"/>
      <c r="DL36" s="180"/>
      <c r="DM36" s="180"/>
      <c r="DN36" s="180"/>
      <c r="DO36" s="180"/>
    </row>
    <row r="37" spans="1:119" ht="32.25" customHeight="1" x14ac:dyDescent="0.15">
      <c r="A37" s="181"/>
      <c r="B37" s="207"/>
      <c r="C37" s="655" t="str">
        <f>IF(E37="","",C36+1)</f>
        <v/>
      </c>
      <c r="D37" s="655"/>
      <c r="E37" s="656" t="str">
        <f>IF('各会計、関係団体の財政状況及び健全化判断比率'!B10="","",'各会計、関係団体の財政状況及び健全化判断比率'!B10)</f>
        <v/>
      </c>
      <c r="F37" s="656"/>
      <c r="G37" s="656"/>
      <c r="H37" s="656"/>
      <c r="I37" s="656"/>
      <c r="J37" s="656"/>
      <c r="K37" s="656"/>
      <c r="L37" s="656"/>
      <c r="M37" s="656"/>
      <c r="N37" s="656"/>
      <c r="O37" s="656"/>
      <c r="P37" s="656"/>
      <c r="Q37" s="656"/>
      <c r="R37" s="656"/>
      <c r="S37" s="656"/>
      <c r="T37" s="208"/>
      <c r="U37" s="655" t="str">
        <f t="shared" si="4"/>
        <v/>
      </c>
      <c r="V37" s="655"/>
      <c r="W37" s="656"/>
      <c r="X37" s="656"/>
      <c r="Y37" s="656"/>
      <c r="Z37" s="656"/>
      <c r="AA37" s="656"/>
      <c r="AB37" s="656"/>
      <c r="AC37" s="656"/>
      <c r="AD37" s="656"/>
      <c r="AE37" s="656"/>
      <c r="AF37" s="656"/>
      <c r="AG37" s="656"/>
      <c r="AH37" s="656"/>
      <c r="AI37" s="656"/>
      <c r="AJ37" s="656"/>
      <c r="AK37" s="656"/>
      <c r="AL37" s="208"/>
      <c r="AM37" s="655" t="str">
        <f t="shared" si="0"/>
        <v/>
      </c>
      <c r="AN37" s="655"/>
      <c r="AO37" s="656"/>
      <c r="AP37" s="656"/>
      <c r="AQ37" s="656"/>
      <c r="AR37" s="656"/>
      <c r="AS37" s="656"/>
      <c r="AT37" s="656"/>
      <c r="AU37" s="656"/>
      <c r="AV37" s="656"/>
      <c r="AW37" s="656"/>
      <c r="AX37" s="656"/>
      <c r="AY37" s="656"/>
      <c r="AZ37" s="656"/>
      <c r="BA37" s="656"/>
      <c r="BB37" s="656"/>
      <c r="BC37" s="656"/>
      <c r="BD37" s="208"/>
      <c r="BE37" s="655" t="str">
        <f t="shared" si="1"/>
        <v/>
      </c>
      <c r="BF37" s="655"/>
      <c r="BG37" s="656"/>
      <c r="BH37" s="656"/>
      <c r="BI37" s="656"/>
      <c r="BJ37" s="656"/>
      <c r="BK37" s="656"/>
      <c r="BL37" s="656"/>
      <c r="BM37" s="656"/>
      <c r="BN37" s="656"/>
      <c r="BO37" s="656"/>
      <c r="BP37" s="656"/>
      <c r="BQ37" s="656"/>
      <c r="BR37" s="656"/>
      <c r="BS37" s="656"/>
      <c r="BT37" s="656"/>
      <c r="BU37" s="656"/>
      <c r="BV37" s="208"/>
      <c r="BW37" s="655">
        <f t="shared" si="2"/>
        <v>9</v>
      </c>
      <c r="BX37" s="655"/>
      <c r="BY37" s="656" t="str">
        <f>IF('各会計、関係団体の財政状況及び健全化判断比率'!B71="","",'各会計、関係団体の財政状況及び健全化判断比率'!B71)</f>
        <v>西知多医療厚生組合（健康増進施設事業特別会計）</v>
      </c>
      <c r="BZ37" s="656"/>
      <c r="CA37" s="656"/>
      <c r="CB37" s="656"/>
      <c r="CC37" s="656"/>
      <c r="CD37" s="656"/>
      <c r="CE37" s="656"/>
      <c r="CF37" s="656"/>
      <c r="CG37" s="656"/>
      <c r="CH37" s="656"/>
      <c r="CI37" s="656"/>
      <c r="CJ37" s="656"/>
      <c r="CK37" s="656"/>
      <c r="CL37" s="656"/>
      <c r="CM37" s="656"/>
      <c r="CN37" s="208"/>
      <c r="CO37" s="655" t="str">
        <f t="shared" si="3"/>
        <v/>
      </c>
      <c r="CP37" s="655"/>
      <c r="CQ37" s="656" t="str">
        <f>IF('各会計、関係団体の財政状況及び健全化判断比率'!BS10="","",'各会計、関係団体の財政状況及び健全化判断比率'!BS10)</f>
        <v/>
      </c>
      <c r="CR37" s="656"/>
      <c r="CS37" s="656"/>
      <c r="CT37" s="656"/>
      <c r="CU37" s="656"/>
      <c r="CV37" s="656"/>
      <c r="CW37" s="656"/>
      <c r="CX37" s="656"/>
      <c r="CY37" s="656"/>
      <c r="CZ37" s="656"/>
      <c r="DA37" s="656"/>
      <c r="DB37" s="656"/>
      <c r="DC37" s="656"/>
      <c r="DD37" s="656"/>
      <c r="DE37" s="656"/>
      <c r="DF37" s="205"/>
      <c r="DG37" s="657" t="str">
        <f>IF('各会計、関係団体の財政状況及び健全化判断比率'!BR10="","",'各会計、関係団体の財政状況及び健全化判断比率'!BR10)</f>
        <v/>
      </c>
      <c r="DH37" s="657"/>
      <c r="DI37" s="212"/>
      <c r="DJ37" s="180"/>
      <c r="DK37" s="180"/>
      <c r="DL37" s="180"/>
      <c r="DM37" s="180"/>
      <c r="DN37" s="180"/>
      <c r="DO37" s="180"/>
    </row>
    <row r="38" spans="1:119" ht="32.25" customHeight="1" x14ac:dyDescent="0.15">
      <c r="A38" s="181"/>
      <c r="B38" s="207"/>
      <c r="C38" s="655" t="str">
        <f t="shared" ref="C38:C43" si="5">IF(E38="","",C37+1)</f>
        <v/>
      </c>
      <c r="D38" s="655"/>
      <c r="E38" s="656" t="str">
        <f>IF('各会計、関係団体の財政状況及び健全化判断比率'!B11="","",'各会計、関係団体の財政状況及び健全化判断比率'!B11)</f>
        <v/>
      </c>
      <c r="F38" s="656"/>
      <c r="G38" s="656"/>
      <c r="H38" s="656"/>
      <c r="I38" s="656"/>
      <c r="J38" s="656"/>
      <c r="K38" s="656"/>
      <c r="L38" s="656"/>
      <c r="M38" s="656"/>
      <c r="N38" s="656"/>
      <c r="O38" s="656"/>
      <c r="P38" s="656"/>
      <c r="Q38" s="656"/>
      <c r="R38" s="656"/>
      <c r="S38" s="656"/>
      <c r="T38" s="208"/>
      <c r="U38" s="655" t="str">
        <f t="shared" si="4"/>
        <v/>
      </c>
      <c r="V38" s="655"/>
      <c r="W38" s="656"/>
      <c r="X38" s="656"/>
      <c r="Y38" s="656"/>
      <c r="Z38" s="656"/>
      <c r="AA38" s="656"/>
      <c r="AB38" s="656"/>
      <c r="AC38" s="656"/>
      <c r="AD38" s="656"/>
      <c r="AE38" s="656"/>
      <c r="AF38" s="656"/>
      <c r="AG38" s="656"/>
      <c r="AH38" s="656"/>
      <c r="AI38" s="656"/>
      <c r="AJ38" s="656"/>
      <c r="AK38" s="656"/>
      <c r="AL38" s="208"/>
      <c r="AM38" s="655" t="str">
        <f t="shared" si="0"/>
        <v/>
      </c>
      <c r="AN38" s="655"/>
      <c r="AO38" s="656"/>
      <c r="AP38" s="656"/>
      <c r="AQ38" s="656"/>
      <c r="AR38" s="656"/>
      <c r="AS38" s="656"/>
      <c r="AT38" s="656"/>
      <c r="AU38" s="656"/>
      <c r="AV38" s="656"/>
      <c r="AW38" s="656"/>
      <c r="AX38" s="656"/>
      <c r="AY38" s="656"/>
      <c r="AZ38" s="656"/>
      <c r="BA38" s="656"/>
      <c r="BB38" s="656"/>
      <c r="BC38" s="656"/>
      <c r="BD38" s="208"/>
      <c r="BE38" s="655" t="str">
        <f t="shared" si="1"/>
        <v/>
      </c>
      <c r="BF38" s="655"/>
      <c r="BG38" s="656"/>
      <c r="BH38" s="656"/>
      <c r="BI38" s="656"/>
      <c r="BJ38" s="656"/>
      <c r="BK38" s="656"/>
      <c r="BL38" s="656"/>
      <c r="BM38" s="656"/>
      <c r="BN38" s="656"/>
      <c r="BO38" s="656"/>
      <c r="BP38" s="656"/>
      <c r="BQ38" s="656"/>
      <c r="BR38" s="656"/>
      <c r="BS38" s="656"/>
      <c r="BT38" s="656"/>
      <c r="BU38" s="656"/>
      <c r="BV38" s="208"/>
      <c r="BW38" s="655">
        <f t="shared" si="2"/>
        <v>10</v>
      </c>
      <c r="BX38" s="655"/>
      <c r="BY38" s="656" t="str">
        <f>IF('各会計、関係団体の財政状況及び健全化判断比率'!B72="","",'各会計、関係団体の財政状況及び健全化判断比率'!B72)</f>
        <v>西知多医療厚生組合（看護専門学校事業特別会計）</v>
      </c>
      <c r="BZ38" s="656"/>
      <c r="CA38" s="656"/>
      <c r="CB38" s="656"/>
      <c r="CC38" s="656"/>
      <c r="CD38" s="656"/>
      <c r="CE38" s="656"/>
      <c r="CF38" s="656"/>
      <c r="CG38" s="656"/>
      <c r="CH38" s="656"/>
      <c r="CI38" s="656"/>
      <c r="CJ38" s="656"/>
      <c r="CK38" s="656"/>
      <c r="CL38" s="656"/>
      <c r="CM38" s="656"/>
      <c r="CN38" s="208"/>
      <c r="CO38" s="655" t="str">
        <f t="shared" si="3"/>
        <v/>
      </c>
      <c r="CP38" s="655"/>
      <c r="CQ38" s="656" t="str">
        <f>IF('各会計、関係団体の財政状況及び健全化判断比率'!BS11="","",'各会計、関係団体の財政状況及び健全化判断比率'!BS11)</f>
        <v/>
      </c>
      <c r="CR38" s="656"/>
      <c r="CS38" s="656"/>
      <c r="CT38" s="656"/>
      <c r="CU38" s="656"/>
      <c r="CV38" s="656"/>
      <c r="CW38" s="656"/>
      <c r="CX38" s="656"/>
      <c r="CY38" s="656"/>
      <c r="CZ38" s="656"/>
      <c r="DA38" s="656"/>
      <c r="DB38" s="656"/>
      <c r="DC38" s="656"/>
      <c r="DD38" s="656"/>
      <c r="DE38" s="656"/>
      <c r="DF38" s="205"/>
      <c r="DG38" s="657" t="str">
        <f>IF('各会計、関係団体の財政状況及び健全化判断比率'!BR11="","",'各会計、関係団体の財政状況及び健全化判断比率'!BR11)</f>
        <v/>
      </c>
      <c r="DH38" s="657"/>
      <c r="DI38" s="212"/>
      <c r="DJ38" s="180"/>
      <c r="DK38" s="180"/>
      <c r="DL38" s="180"/>
      <c r="DM38" s="180"/>
      <c r="DN38" s="180"/>
      <c r="DO38" s="180"/>
    </row>
    <row r="39" spans="1:119" ht="32.25" customHeight="1" x14ac:dyDescent="0.15">
      <c r="A39" s="181"/>
      <c r="B39" s="207"/>
      <c r="C39" s="655" t="str">
        <f t="shared" si="5"/>
        <v/>
      </c>
      <c r="D39" s="655"/>
      <c r="E39" s="656" t="str">
        <f>IF('各会計、関係団体の財政状況及び健全化判断比率'!B12="","",'各会計、関係団体の財政状況及び健全化判断比率'!B12)</f>
        <v/>
      </c>
      <c r="F39" s="656"/>
      <c r="G39" s="656"/>
      <c r="H39" s="656"/>
      <c r="I39" s="656"/>
      <c r="J39" s="656"/>
      <c r="K39" s="656"/>
      <c r="L39" s="656"/>
      <c r="M39" s="656"/>
      <c r="N39" s="656"/>
      <c r="O39" s="656"/>
      <c r="P39" s="656"/>
      <c r="Q39" s="656"/>
      <c r="R39" s="656"/>
      <c r="S39" s="656"/>
      <c r="T39" s="208"/>
      <c r="U39" s="655" t="str">
        <f t="shared" si="4"/>
        <v/>
      </c>
      <c r="V39" s="655"/>
      <c r="W39" s="656"/>
      <c r="X39" s="656"/>
      <c r="Y39" s="656"/>
      <c r="Z39" s="656"/>
      <c r="AA39" s="656"/>
      <c r="AB39" s="656"/>
      <c r="AC39" s="656"/>
      <c r="AD39" s="656"/>
      <c r="AE39" s="656"/>
      <c r="AF39" s="656"/>
      <c r="AG39" s="656"/>
      <c r="AH39" s="656"/>
      <c r="AI39" s="656"/>
      <c r="AJ39" s="656"/>
      <c r="AK39" s="656"/>
      <c r="AL39" s="208"/>
      <c r="AM39" s="655" t="str">
        <f t="shared" si="0"/>
        <v/>
      </c>
      <c r="AN39" s="655"/>
      <c r="AO39" s="656"/>
      <c r="AP39" s="656"/>
      <c r="AQ39" s="656"/>
      <c r="AR39" s="656"/>
      <c r="AS39" s="656"/>
      <c r="AT39" s="656"/>
      <c r="AU39" s="656"/>
      <c r="AV39" s="656"/>
      <c r="AW39" s="656"/>
      <c r="AX39" s="656"/>
      <c r="AY39" s="656"/>
      <c r="AZ39" s="656"/>
      <c r="BA39" s="656"/>
      <c r="BB39" s="656"/>
      <c r="BC39" s="656"/>
      <c r="BD39" s="208"/>
      <c r="BE39" s="655" t="str">
        <f t="shared" si="1"/>
        <v/>
      </c>
      <c r="BF39" s="655"/>
      <c r="BG39" s="656"/>
      <c r="BH39" s="656"/>
      <c r="BI39" s="656"/>
      <c r="BJ39" s="656"/>
      <c r="BK39" s="656"/>
      <c r="BL39" s="656"/>
      <c r="BM39" s="656"/>
      <c r="BN39" s="656"/>
      <c r="BO39" s="656"/>
      <c r="BP39" s="656"/>
      <c r="BQ39" s="656"/>
      <c r="BR39" s="656"/>
      <c r="BS39" s="656"/>
      <c r="BT39" s="656"/>
      <c r="BU39" s="656"/>
      <c r="BV39" s="208"/>
      <c r="BW39" s="655">
        <f t="shared" si="2"/>
        <v>11</v>
      </c>
      <c r="BX39" s="655"/>
      <c r="BY39" s="656" t="str">
        <f>IF('各会計、関係団体の財政状況及び健全化判断比率'!B73="","",'各会計、関係団体の財政状況及び健全化判断比率'!B73)</f>
        <v>西知多医療厚生組合（病院事業特別会計）</v>
      </c>
      <c r="BZ39" s="656"/>
      <c r="CA39" s="656"/>
      <c r="CB39" s="656"/>
      <c r="CC39" s="656"/>
      <c r="CD39" s="656"/>
      <c r="CE39" s="656"/>
      <c r="CF39" s="656"/>
      <c r="CG39" s="656"/>
      <c r="CH39" s="656"/>
      <c r="CI39" s="656"/>
      <c r="CJ39" s="656"/>
      <c r="CK39" s="656"/>
      <c r="CL39" s="656"/>
      <c r="CM39" s="656"/>
      <c r="CN39" s="208"/>
      <c r="CO39" s="655" t="str">
        <f t="shared" si="3"/>
        <v/>
      </c>
      <c r="CP39" s="655"/>
      <c r="CQ39" s="656" t="str">
        <f>IF('各会計、関係団体の財政状況及び健全化判断比率'!BS12="","",'各会計、関係団体の財政状況及び健全化判断比率'!BS12)</f>
        <v/>
      </c>
      <c r="CR39" s="656"/>
      <c r="CS39" s="656"/>
      <c r="CT39" s="656"/>
      <c r="CU39" s="656"/>
      <c r="CV39" s="656"/>
      <c r="CW39" s="656"/>
      <c r="CX39" s="656"/>
      <c r="CY39" s="656"/>
      <c r="CZ39" s="656"/>
      <c r="DA39" s="656"/>
      <c r="DB39" s="656"/>
      <c r="DC39" s="656"/>
      <c r="DD39" s="656"/>
      <c r="DE39" s="656"/>
      <c r="DF39" s="205"/>
      <c r="DG39" s="657" t="str">
        <f>IF('各会計、関係団体の財政状況及び健全化判断比率'!BR12="","",'各会計、関係団体の財政状況及び健全化判断比率'!BR12)</f>
        <v/>
      </c>
      <c r="DH39" s="657"/>
      <c r="DI39" s="212"/>
      <c r="DJ39" s="180"/>
      <c r="DK39" s="180"/>
      <c r="DL39" s="180"/>
      <c r="DM39" s="180"/>
      <c r="DN39" s="180"/>
      <c r="DO39" s="180"/>
    </row>
    <row r="40" spans="1:119" ht="32.25" customHeight="1" x14ac:dyDescent="0.15">
      <c r="A40" s="181"/>
      <c r="B40" s="207"/>
      <c r="C40" s="655" t="str">
        <f t="shared" si="5"/>
        <v/>
      </c>
      <c r="D40" s="655"/>
      <c r="E40" s="656" t="str">
        <f>IF('各会計、関係団体の財政状況及び健全化判断比率'!B13="","",'各会計、関係団体の財政状況及び健全化判断比率'!B13)</f>
        <v/>
      </c>
      <c r="F40" s="656"/>
      <c r="G40" s="656"/>
      <c r="H40" s="656"/>
      <c r="I40" s="656"/>
      <c r="J40" s="656"/>
      <c r="K40" s="656"/>
      <c r="L40" s="656"/>
      <c r="M40" s="656"/>
      <c r="N40" s="656"/>
      <c r="O40" s="656"/>
      <c r="P40" s="656"/>
      <c r="Q40" s="656"/>
      <c r="R40" s="656"/>
      <c r="S40" s="656"/>
      <c r="T40" s="208"/>
      <c r="U40" s="655" t="str">
        <f t="shared" si="4"/>
        <v/>
      </c>
      <c r="V40" s="655"/>
      <c r="W40" s="656"/>
      <c r="X40" s="656"/>
      <c r="Y40" s="656"/>
      <c r="Z40" s="656"/>
      <c r="AA40" s="656"/>
      <c r="AB40" s="656"/>
      <c r="AC40" s="656"/>
      <c r="AD40" s="656"/>
      <c r="AE40" s="656"/>
      <c r="AF40" s="656"/>
      <c r="AG40" s="656"/>
      <c r="AH40" s="656"/>
      <c r="AI40" s="656"/>
      <c r="AJ40" s="656"/>
      <c r="AK40" s="656"/>
      <c r="AL40" s="208"/>
      <c r="AM40" s="655" t="str">
        <f t="shared" si="0"/>
        <v/>
      </c>
      <c r="AN40" s="655"/>
      <c r="AO40" s="656"/>
      <c r="AP40" s="656"/>
      <c r="AQ40" s="656"/>
      <c r="AR40" s="656"/>
      <c r="AS40" s="656"/>
      <c r="AT40" s="656"/>
      <c r="AU40" s="656"/>
      <c r="AV40" s="656"/>
      <c r="AW40" s="656"/>
      <c r="AX40" s="656"/>
      <c r="AY40" s="656"/>
      <c r="AZ40" s="656"/>
      <c r="BA40" s="656"/>
      <c r="BB40" s="656"/>
      <c r="BC40" s="656"/>
      <c r="BD40" s="208"/>
      <c r="BE40" s="655" t="str">
        <f t="shared" si="1"/>
        <v/>
      </c>
      <c r="BF40" s="655"/>
      <c r="BG40" s="656"/>
      <c r="BH40" s="656"/>
      <c r="BI40" s="656"/>
      <c r="BJ40" s="656"/>
      <c r="BK40" s="656"/>
      <c r="BL40" s="656"/>
      <c r="BM40" s="656"/>
      <c r="BN40" s="656"/>
      <c r="BO40" s="656"/>
      <c r="BP40" s="656"/>
      <c r="BQ40" s="656"/>
      <c r="BR40" s="656"/>
      <c r="BS40" s="656"/>
      <c r="BT40" s="656"/>
      <c r="BU40" s="656"/>
      <c r="BV40" s="208"/>
      <c r="BW40" s="655">
        <f t="shared" si="2"/>
        <v>12</v>
      </c>
      <c r="BX40" s="655"/>
      <c r="BY40" s="656" t="str">
        <f>IF('各会計、関係団体の財政状況及び健全化判断比率'!B74="","",'各会計、関係団体の財政状況及び健全化判断比率'!B74)</f>
        <v>知多北部広域連合（一般会計）</v>
      </c>
      <c r="BZ40" s="656"/>
      <c r="CA40" s="656"/>
      <c r="CB40" s="656"/>
      <c r="CC40" s="656"/>
      <c r="CD40" s="656"/>
      <c r="CE40" s="656"/>
      <c r="CF40" s="656"/>
      <c r="CG40" s="656"/>
      <c r="CH40" s="656"/>
      <c r="CI40" s="656"/>
      <c r="CJ40" s="656"/>
      <c r="CK40" s="656"/>
      <c r="CL40" s="656"/>
      <c r="CM40" s="656"/>
      <c r="CN40" s="208"/>
      <c r="CO40" s="655" t="str">
        <f t="shared" si="3"/>
        <v/>
      </c>
      <c r="CP40" s="655"/>
      <c r="CQ40" s="656" t="str">
        <f>IF('各会計、関係団体の財政状況及び健全化判断比率'!BS13="","",'各会計、関係団体の財政状況及び健全化判断比率'!BS13)</f>
        <v/>
      </c>
      <c r="CR40" s="656"/>
      <c r="CS40" s="656"/>
      <c r="CT40" s="656"/>
      <c r="CU40" s="656"/>
      <c r="CV40" s="656"/>
      <c r="CW40" s="656"/>
      <c r="CX40" s="656"/>
      <c r="CY40" s="656"/>
      <c r="CZ40" s="656"/>
      <c r="DA40" s="656"/>
      <c r="DB40" s="656"/>
      <c r="DC40" s="656"/>
      <c r="DD40" s="656"/>
      <c r="DE40" s="656"/>
      <c r="DF40" s="205"/>
      <c r="DG40" s="657" t="str">
        <f>IF('各会計、関係団体の財政状況及び健全化判断比率'!BR13="","",'各会計、関係団体の財政状況及び健全化判断比率'!BR13)</f>
        <v/>
      </c>
      <c r="DH40" s="657"/>
      <c r="DI40" s="212"/>
      <c r="DJ40" s="180"/>
      <c r="DK40" s="180"/>
      <c r="DL40" s="180"/>
      <c r="DM40" s="180"/>
      <c r="DN40" s="180"/>
      <c r="DO40" s="180"/>
    </row>
    <row r="41" spans="1:119" ht="32.25" customHeight="1" x14ac:dyDescent="0.15">
      <c r="A41" s="181"/>
      <c r="B41" s="207"/>
      <c r="C41" s="655" t="str">
        <f t="shared" si="5"/>
        <v/>
      </c>
      <c r="D41" s="655"/>
      <c r="E41" s="656" t="str">
        <f>IF('各会計、関係団体の財政状況及び健全化判断比率'!B14="","",'各会計、関係団体の財政状況及び健全化判断比率'!B14)</f>
        <v/>
      </c>
      <c r="F41" s="656"/>
      <c r="G41" s="656"/>
      <c r="H41" s="656"/>
      <c r="I41" s="656"/>
      <c r="J41" s="656"/>
      <c r="K41" s="656"/>
      <c r="L41" s="656"/>
      <c r="M41" s="656"/>
      <c r="N41" s="656"/>
      <c r="O41" s="656"/>
      <c r="P41" s="656"/>
      <c r="Q41" s="656"/>
      <c r="R41" s="656"/>
      <c r="S41" s="656"/>
      <c r="T41" s="208"/>
      <c r="U41" s="655" t="str">
        <f t="shared" si="4"/>
        <v/>
      </c>
      <c r="V41" s="655"/>
      <c r="W41" s="656"/>
      <c r="X41" s="656"/>
      <c r="Y41" s="656"/>
      <c r="Z41" s="656"/>
      <c r="AA41" s="656"/>
      <c r="AB41" s="656"/>
      <c r="AC41" s="656"/>
      <c r="AD41" s="656"/>
      <c r="AE41" s="656"/>
      <c r="AF41" s="656"/>
      <c r="AG41" s="656"/>
      <c r="AH41" s="656"/>
      <c r="AI41" s="656"/>
      <c r="AJ41" s="656"/>
      <c r="AK41" s="656"/>
      <c r="AL41" s="208"/>
      <c r="AM41" s="655" t="str">
        <f t="shared" si="0"/>
        <v/>
      </c>
      <c r="AN41" s="655"/>
      <c r="AO41" s="656"/>
      <c r="AP41" s="656"/>
      <c r="AQ41" s="656"/>
      <c r="AR41" s="656"/>
      <c r="AS41" s="656"/>
      <c r="AT41" s="656"/>
      <c r="AU41" s="656"/>
      <c r="AV41" s="656"/>
      <c r="AW41" s="656"/>
      <c r="AX41" s="656"/>
      <c r="AY41" s="656"/>
      <c r="AZ41" s="656"/>
      <c r="BA41" s="656"/>
      <c r="BB41" s="656"/>
      <c r="BC41" s="656"/>
      <c r="BD41" s="208"/>
      <c r="BE41" s="655" t="str">
        <f t="shared" si="1"/>
        <v/>
      </c>
      <c r="BF41" s="655"/>
      <c r="BG41" s="656"/>
      <c r="BH41" s="656"/>
      <c r="BI41" s="656"/>
      <c r="BJ41" s="656"/>
      <c r="BK41" s="656"/>
      <c r="BL41" s="656"/>
      <c r="BM41" s="656"/>
      <c r="BN41" s="656"/>
      <c r="BO41" s="656"/>
      <c r="BP41" s="656"/>
      <c r="BQ41" s="656"/>
      <c r="BR41" s="656"/>
      <c r="BS41" s="656"/>
      <c r="BT41" s="656"/>
      <c r="BU41" s="656"/>
      <c r="BV41" s="208"/>
      <c r="BW41" s="655">
        <f t="shared" si="2"/>
        <v>13</v>
      </c>
      <c r="BX41" s="655"/>
      <c r="BY41" s="656" t="str">
        <f>IF('各会計、関係団体の財政状況及び健全化判断比率'!B75="","",'各会計、関係団体の財政状況及び健全化判断比率'!B75)</f>
        <v>知多北部広域連合（介護保険事業特別会計）</v>
      </c>
      <c r="BZ41" s="656"/>
      <c r="CA41" s="656"/>
      <c r="CB41" s="656"/>
      <c r="CC41" s="656"/>
      <c r="CD41" s="656"/>
      <c r="CE41" s="656"/>
      <c r="CF41" s="656"/>
      <c r="CG41" s="656"/>
      <c r="CH41" s="656"/>
      <c r="CI41" s="656"/>
      <c r="CJ41" s="656"/>
      <c r="CK41" s="656"/>
      <c r="CL41" s="656"/>
      <c r="CM41" s="656"/>
      <c r="CN41" s="208"/>
      <c r="CO41" s="655" t="str">
        <f t="shared" si="3"/>
        <v/>
      </c>
      <c r="CP41" s="655"/>
      <c r="CQ41" s="656" t="str">
        <f>IF('各会計、関係団体の財政状況及び健全化判断比率'!BS14="","",'各会計、関係団体の財政状況及び健全化判断比率'!BS14)</f>
        <v/>
      </c>
      <c r="CR41" s="656"/>
      <c r="CS41" s="656"/>
      <c r="CT41" s="656"/>
      <c r="CU41" s="656"/>
      <c r="CV41" s="656"/>
      <c r="CW41" s="656"/>
      <c r="CX41" s="656"/>
      <c r="CY41" s="656"/>
      <c r="CZ41" s="656"/>
      <c r="DA41" s="656"/>
      <c r="DB41" s="656"/>
      <c r="DC41" s="656"/>
      <c r="DD41" s="656"/>
      <c r="DE41" s="656"/>
      <c r="DF41" s="205"/>
      <c r="DG41" s="657" t="str">
        <f>IF('各会計、関係団体の財政状況及び健全化判断比率'!BR14="","",'各会計、関係団体の財政状況及び健全化判断比率'!BR14)</f>
        <v/>
      </c>
      <c r="DH41" s="657"/>
      <c r="DI41" s="212"/>
      <c r="DJ41" s="180"/>
      <c r="DK41" s="180"/>
      <c r="DL41" s="180"/>
      <c r="DM41" s="180"/>
      <c r="DN41" s="180"/>
      <c r="DO41" s="180"/>
    </row>
    <row r="42" spans="1:119" ht="32.25" customHeight="1" x14ac:dyDescent="0.15">
      <c r="A42" s="180"/>
      <c r="B42" s="207"/>
      <c r="C42" s="655" t="str">
        <f t="shared" si="5"/>
        <v/>
      </c>
      <c r="D42" s="655"/>
      <c r="E42" s="656" t="str">
        <f>IF('各会計、関係団体の財政状況及び健全化判断比率'!B15="","",'各会計、関係団体の財政状況及び健全化判断比率'!B15)</f>
        <v/>
      </c>
      <c r="F42" s="656"/>
      <c r="G42" s="656"/>
      <c r="H42" s="656"/>
      <c r="I42" s="656"/>
      <c r="J42" s="656"/>
      <c r="K42" s="656"/>
      <c r="L42" s="656"/>
      <c r="M42" s="656"/>
      <c r="N42" s="656"/>
      <c r="O42" s="656"/>
      <c r="P42" s="656"/>
      <c r="Q42" s="656"/>
      <c r="R42" s="656"/>
      <c r="S42" s="656"/>
      <c r="T42" s="208"/>
      <c r="U42" s="655" t="str">
        <f t="shared" si="4"/>
        <v/>
      </c>
      <c r="V42" s="655"/>
      <c r="W42" s="656"/>
      <c r="X42" s="656"/>
      <c r="Y42" s="656"/>
      <c r="Z42" s="656"/>
      <c r="AA42" s="656"/>
      <c r="AB42" s="656"/>
      <c r="AC42" s="656"/>
      <c r="AD42" s="656"/>
      <c r="AE42" s="656"/>
      <c r="AF42" s="656"/>
      <c r="AG42" s="656"/>
      <c r="AH42" s="656"/>
      <c r="AI42" s="656"/>
      <c r="AJ42" s="656"/>
      <c r="AK42" s="656"/>
      <c r="AL42" s="208"/>
      <c r="AM42" s="655" t="str">
        <f t="shared" si="0"/>
        <v/>
      </c>
      <c r="AN42" s="655"/>
      <c r="AO42" s="656"/>
      <c r="AP42" s="656"/>
      <c r="AQ42" s="656"/>
      <c r="AR42" s="656"/>
      <c r="AS42" s="656"/>
      <c r="AT42" s="656"/>
      <c r="AU42" s="656"/>
      <c r="AV42" s="656"/>
      <c r="AW42" s="656"/>
      <c r="AX42" s="656"/>
      <c r="AY42" s="656"/>
      <c r="AZ42" s="656"/>
      <c r="BA42" s="656"/>
      <c r="BB42" s="656"/>
      <c r="BC42" s="656"/>
      <c r="BD42" s="208"/>
      <c r="BE42" s="655" t="str">
        <f t="shared" si="1"/>
        <v/>
      </c>
      <c r="BF42" s="655"/>
      <c r="BG42" s="656"/>
      <c r="BH42" s="656"/>
      <c r="BI42" s="656"/>
      <c r="BJ42" s="656"/>
      <c r="BK42" s="656"/>
      <c r="BL42" s="656"/>
      <c r="BM42" s="656"/>
      <c r="BN42" s="656"/>
      <c r="BO42" s="656"/>
      <c r="BP42" s="656"/>
      <c r="BQ42" s="656"/>
      <c r="BR42" s="656"/>
      <c r="BS42" s="656"/>
      <c r="BT42" s="656"/>
      <c r="BU42" s="656"/>
      <c r="BV42" s="208"/>
      <c r="BW42" s="655">
        <f t="shared" si="2"/>
        <v>14</v>
      </c>
      <c r="BX42" s="655"/>
      <c r="BY42" s="656" t="str">
        <f>IF('各会計、関係団体の財政状況及び健全化判断比率'!B76="","",'各会計、関係団体の財政状況及び健全化判断比率'!B76)</f>
        <v>愛知県後期高齢者医療広域連合（一般会計）</v>
      </c>
      <c r="BZ42" s="656"/>
      <c r="CA42" s="656"/>
      <c r="CB42" s="656"/>
      <c r="CC42" s="656"/>
      <c r="CD42" s="656"/>
      <c r="CE42" s="656"/>
      <c r="CF42" s="656"/>
      <c r="CG42" s="656"/>
      <c r="CH42" s="656"/>
      <c r="CI42" s="656"/>
      <c r="CJ42" s="656"/>
      <c r="CK42" s="656"/>
      <c r="CL42" s="656"/>
      <c r="CM42" s="656"/>
      <c r="CN42" s="208"/>
      <c r="CO42" s="655" t="str">
        <f t="shared" si="3"/>
        <v/>
      </c>
      <c r="CP42" s="655"/>
      <c r="CQ42" s="656" t="str">
        <f>IF('各会計、関係団体の財政状況及び健全化判断比率'!BS15="","",'各会計、関係団体の財政状況及び健全化判断比率'!BS15)</f>
        <v/>
      </c>
      <c r="CR42" s="656"/>
      <c r="CS42" s="656"/>
      <c r="CT42" s="656"/>
      <c r="CU42" s="656"/>
      <c r="CV42" s="656"/>
      <c r="CW42" s="656"/>
      <c r="CX42" s="656"/>
      <c r="CY42" s="656"/>
      <c r="CZ42" s="656"/>
      <c r="DA42" s="656"/>
      <c r="DB42" s="656"/>
      <c r="DC42" s="656"/>
      <c r="DD42" s="656"/>
      <c r="DE42" s="656"/>
      <c r="DF42" s="205"/>
      <c r="DG42" s="657" t="str">
        <f>IF('各会計、関係団体の財政状況及び健全化判断比率'!BR15="","",'各会計、関係団体の財政状況及び健全化判断比率'!BR15)</f>
        <v/>
      </c>
      <c r="DH42" s="657"/>
      <c r="DI42" s="212"/>
      <c r="DJ42" s="180"/>
      <c r="DK42" s="180"/>
      <c r="DL42" s="180"/>
      <c r="DM42" s="180"/>
      <c r="DN42" s="180"/>
      <c r="DO42" s="180"/>
    </row>
    <row r="43" spans="1:119" ht="32.25" customHeight="1" x14ac:dyDescent="0.15">
      <c r="A43" s="180"/>
      <c r="B43" s="207"/>
      <c r="C43" s="655" t="str">
        <f t="shared" si="5"/>
        <v/>
      </c>
      <c r="D43" s="655"/>
      <c r="E43" s="656" t="str">
        <f>IF('各会計、関係団体の財政状況及び健全化判断比率'!B16="","",'各会計、関係団体の財政状況及び健全化判断比率'!B16)</f>
        <v/>
      </c>
      <c r="F43" s="656"/>
      <c r="G43" s="656"/>
      <c r="H43" s="656"/>
      <c r="I43" s="656"/>
      <c r="J43" s="656"/>
      <c r="K43" s="656"/>
      <c r="L43" s="656"/>
      <c r="M43" s="656"/>
      <c r="N43" s="656"/>
      <c r="O43" s="656"/>
      <c r="P43" s="656"/>
      <c r="Q43" s="656"/>
      <c r="R43" s="656"/>
      <c r="S43" s="656"/>
      <c r="T43" s="208"/>
      <c r="U43" s="655" t="str">
        <f t="shared" si="4"/>
        <v/>
      </c>
      <c r="V43" s="655"/>
      <c r="W43" s="656"/>
      <c r="X43" s="656"/>
      <c r="Y43" s="656"/>
      <c r="Z43" s="656"/>
      <c r="AA43" s="656"/>
      <c r="AB43" s="656"/>
      <c r="AC43" s="656"/>
      <c r="AD43" s="656"/>
      <c r="AE43" s="656"/>
      <c r="AF43" s="656"/>
      <c r="AG43" s="656"/>
      <c r="AH43" s="656"/>
      <c r="AI43" s="656"/>
      <c r="AJ43" s="656"/>
      <c r="AK43" s="656"/>
      <c r="AL43" s="208"/>
      <c r="AM43" s="655" t="str">
        <f t="shared" si="0"/>
        <v/>
      </c>
      <c r="AN43" s="655"/>
      <c r="AO43" s="656"/>
      <c r="AP43" s="656"/>
      <c r="AQ43" s="656"/>
      <c r="AR43" s="656"/>
      <c r="AS43" s="656"/>
      <c r="AT43" s="656"/>
      <c r="AU43" s="656"/>
      <c r="AV43" s="656"/>
      <c r="AW43" s="656"/>
      <c r="AX43" s="656"/>
      <c r="AY43" s="656"/>
      <c r="AZ43" s="656"/>
      <c r="BA43" s="656"/>
      <c r="BB43" s="656"/>
      <c r="BC43" s="656"/>
      <c r="BD43" s="208"/>
      <c r="BE43" s="655" t="str">
        <f t="shared" si="1"/>
        <v/>
      </c>
      <c r="BF43" s="655"/>
      <c r="BG43" s="656"/>
      <c r="BH43" s="656"/>
      <c r="BI43" s="656"/>
      <c r="BJ43" s="656"/>
      <c r="BK43" s="656"/>
      <c r="BL43" s="656"/>
      <c r="BM43" s="656"/>
      <c r="BN43" s="656"/>
      <c r="BO43" s="656"/>
      <c r="BP43" s="656"/>
      <c r="BQ43" s="656"/>
      <c r="BR43" s="656"/>
      <c r="BS43" s="656"/>
      <c r="BT43" s="656"/>
      <c r="BU43" s="656"/>
      <c r="BV43" s="208"/>
      <c r="BW43" s="655">
        <f t="shared" si="2"/>
        <v>15</v>
      </c>
      <c r="BX43" s="655"/>
      <c r="BY43" s="656" t="str">
        <f>IF('各会計、関係団体の財政状況及び健全化判断比率'!B77="","",'各会計、関係団体の財政状況及び健全化判断比率'!B77)</f>
        <v>愛知県後期高齢者医療広域連合（後期高齢者医療特別会計）</v>
      </c>
      <c r="BZ43" s="656"/>
      <c r="CA43" s="656"/>
      <c r="CB43" s="656"/>
      <c r="CC43" s="656"/>
      <c r="CD43" s="656"/>
      <c r="CE43" s="656"/>
      <c r="CF43" s="656"/>
      <c r="CG43" s="656"/>
      <c r="CH43" s="656"/>
      <c r="CI43" s="656"/>
      <c r="CJ43" s="656"/>
      <c r="CK43" s="656"/>
      <c r="CL43" s="656"/>
      <c r="CM43" s="656"/>
      <c r="CN43" s="208"/>
      <c r="CO43" s="655" t="str">
        <f t="shared" si="3"/>
        <v/>
      </c>
      <c r="CP43" s="655"/>
      <c r="CQ43" s="656" t="str">
        <f>IF('各会計、関係団体の財政状況及び健全化判断比率'!BS16="","",'各会計、関係団体の財政状況及び健全化判断比率'!BS16)</f>
        <v/>
      </c>
      <c r="CR43" s="656"/>
      <c r="CS43" s="656"/>
      <c r="CT43" s="656"/>
      <c r="CU43" s="656"/>
      <c r="CV43" s="656"/>
      <c r="CW43" s="656"/>
      <c r="CX43" s="656"/>
      <c r="CY43" s="656"/>
      <c r="CZ43" s="656"/>
      <c r="DA43" s="656"/>
      <c r="DB43" s="656"/>
      <c r="DC43" s="656"/>
      <c r="DD43" s="656"/>
      <c r="DE43" s="656"/>
      <c r="DF43" s="205"/>
      <c r="DG43" s="657" t="str">
        <f>IF('各会計、関係団体の財政状況及び健全化判断比率'!BR16="","",'各会計、関係団体の財政状況及び健全化判断比率'!BR16)</f>
        <v/>
      </c>
      <c r="DH43" s="657"/>
      <c r="DI43" s="212"/>
      <c r="DJ43" s="180"/>
      <c r="DK43" s="180"/>
      <c r="DL43" s="180"/>
      <c r="DM43" s="180"/>
      <c r="DN43" s="180"/>
      <c r="DO43" s="180"/>
    </row>
    <row r="44" spans="1:119" ht="13.5" customHeight="1" thickBot="1" x14ac:dyDescent="0.2">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15">
      <c r="B46" s="180" t="s">
        <v>209</v>
      </c>
      <c r="C46" s="180"/>
      <c r="D46" s="180"/>
      <c r="E46" s="180" t="s">
        <v>210</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15">
      <c r="B47" s="180"/>
      <c r="C47" s="180"/>
      <c r="D47" s="180"/>
      <c r="E47" s="180" t="s">
        <v>211</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15">
      <c r="B48" s="180"/>
      <c r="C48" s="180"/>
      <c r="D48" s="180"/>
      <c r="E48" s="180" t="s">
        <v>212</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15">
      <c r="E49" s="216" t="s">
        <v>213</v>
      </c>
    </row>
    <row r="50" spans="5:5" x14ac:dyDescent="0.15">
      <c r="E50" s="182" t="s">
        <v>214</v>
      </c>
    </row>
    <row r="51" spans="5:5" x14ac:dyDescent="0.15">
      <c r="E51" s="182" t="s">
        <v>215</v>
      </c>
    </row>
    <row r="52" spans="5:5" x14ac:dyDescent="0.15">
      <c r="E52" s="182" t="s">
        <v>216</v>
      </c>
    </row>
    <row r="53" spans="5:5" x14ac:dyDescent="0.15"/>
    <row r="54" spans="5:5" x14ac:dyDescent="0.15"/>
    <row r="55" spans="5:5" x14ac:dyDescent="0.15"/>
    <row r="56" spans="5:5" x14ac:dyDescent="0.15"/>
  </sheetData>
  <sheetProtection algorithmName="SHA-512" hashValue="3P7hD+MhbEnvzDr3ezZJtthf0Cl948kxfFTC7NAM/mN0SQFvg8yumujRZ6Vye9qgdmr6jdfgzHb6LkJ3ftqjvg==" saltValue="5yq6hpIr0FuXzHiLrbD1I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9" t="s">
        <v>564</v>
      </c>
      <c r="D34" s="1249"/>
      <c r="E34" s="1250"/>
      <c r="F34" s="32">
        <v>6.74</v>
      </c>
      <c r="G34" s="33">
        <v>6.61</v>
      </c>
      <c r="H34" s="33">
        <v>7.16</v>
      </c>
      <c r="I34" s="33">
        <v>8.02</v>
      </c>
      <c r="J34" s="34">
        <v>8.9499999999999993</v>
      </c>
      <c r="K34" s="22"/>
      <c r="L34" s="22"/>
      <c r="M34" s="22"/>
      <c r="N34" s="22"/>
      <c r="O34" s="22"/>
      <c r="P34" s="22"/>
    </row>
    <row r="35" spans="1:16" ht="39" customHeight="1" x14ac:dyDescent="0.15">
      <c r="A35" s="22"/>
      <c r="B35" s="35"/>
      <c r="C35" s="1243" t="s">
        <v>565</v>
      </c>
      <c r="D35" s="1244"/>
      <c r="E35" s="1245"/>
      <c r="F35" s="36">
        <v>5.92</v>
      </c>
      <c r="G35" s="37">
        <v>7.11</v>
      </c>
      <c r="H35" s="37">
        <v>6.29</v>
      </c>
      <c r="I35" s="37">
        <v>7.02</v>
      </c>
      <c r="J35" s="38">
        <v>8.19</v>
      </c>
      <c r="K35" s="22"/>
      <c r="L35" s="22"/>
      <c r="M35" s="22"/>
      <c r="N35" s="22"/>
      <c r="O35" s="22"/>
      <c r="P35" s="22"/>
    </row>
    <row r="36" spans="1:16" ht="39" customHeight="1" x14ac:dyDescent="0.15">
      <c r="A36" s="22"/>
      <c r="B36" s="35"/>
      <c r="C36" s="1243" t="s">
        <v>566</v>
      </c>
      <c r="D36" s="1244"/>
      <c r="E36" s="1245"/>
      <c r="F36" s="36">
        <v>3.49</v>
      </c>
      <c r="G36" s="37">
        <v>3.1</v>
      </c>
      <c r="H36" s="37">
        <v>3.11</v>
      </c>
      <c r="I36" s="37">
        <v>3.02</v>
      </c>
      <c r="J36" s="38">
        <v>2.36</v>
      </c>
      <c r="K36" s="22"/>
      <c r="L36" s="22"/>
      <c r="M36" s="22"/>
      <c r="N36" s="22"/>
      <c r="O36" s="22"/>
      <c r="P36" s="22"/>
    </row>
    <row r="37" spans="1:16" ht="39" customHeight="1" x14ac:dyDescent="0.15">
      <c r="A37" s="22"/>
      <c r="B37" s="35"/>
      <c r="C37" s="1243" t="s">
        <v>567</v>
      </c>
      <c r="D37" s="1244"/>
      <c r="E37" s="1245"/>
      <c r="F37" s="36">
        <v>1.49</v>
      </c>
      <c r="G37" s="37">
        <v>2.99</v>
      </c>
      <c r="H37" s="37">
        <v>0.94</v>
      </c>
      <c r="I37" s="37">
        <v>1.05</v>
      </c>
      <c r="J37" s="38">
        <v>0.89</v>
      </c>
      <c r="K37" s="22"/>
      <c r="L37" s="22"/>
      <c r="M37" s="22"/>
      <c r="N37" s="22"/>
      <c r="O37" s="22"/>
      <c r="P37" s="22"/>
    </row>
    <row r="38" spans="1:16" ht="39" customHeight="1" x14ac:dyDescent="0.15">
      <c r="A38" s="22"/>
      <c r="B38" s="35"/>
      <c r="C38" s="1243" t="s">
        <v>568</v>
      </c>
      <c r="D38" s="1244"/>
      <c r="E38" s="1245"/>
      <c r="F38" s="36">
        <v>0</v>
      </c>
      <c r="G38" s="37">
        <v>0.01</v>
      </c>
      <c r="H38" s="37">
        <v>0.01</v>
      </c>
      <c r="I38" s="37">
        <v>0.01</v>
      </c>
      <c r="J38" s="38">
        <v>0.01</v>
      </c>
      <c r="K38" s="22"/>
      <c r="L38" s="22"/>
      <c r="M38" s="22"/>
      <c r="N38" s="22"/>
      <c r="O38" s="22"/>
      <c r="P38" s="22"/>
    </row>
    <row r="39" spans="1:16" ht="39" customHeight="1" x14ac:dyDescent="0.15">
      <c r="A39" s="22"/>
      <c r="B39" s="35"/>
      <c r="C39" s="1243"/>
      <c r="D39" s="1244"/>
      <c r="E39" s="1245"/>
      <c r="F39" s="36"/>
      <c r="G39" s="37"/>
      <c r="H39" s="37"/>
      <c r="I39" s="37"/>
      <c r="J39" s="38"/>
      <c r="K39" s="22"/>
      <c r="L39" s="22"/>
      <c r="M39" s="22"/>
      <c r="N39" s="22"/>
      <c r="O39" s="22"/>
      <c r="P39" s="22"/>
    </row>
    <row r="40" spans="1:16" ht="39" customHeight="1" x14ac:dyDescent="0.15">
      <c r="A40" s="22"/>
      <c r="B40" s="35"/>
      <c r="C40" s="1243"/>
      <c r="D40" s="1244"/>
      <c r="E40" s="1245"/>
      <c r="F40" s="36"/>
      <c r="G40" s="37"/>
      <c r="H40" s="37"/>
      <c r="I40" s="37"/>
      <c r="J40" s="38"/>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569</v>
      </c>
      <c r="D42" s="1244"/>
      <c r="E42" s="1245"/>
      <c r="F42" s="36" t="s">
        <v>514</v>
      </c>
      <c r="G42" s="37" t="s">
        <v>514</v>
      </c>
      <c r="H42" s="37" t="s">
        <v>514</v>
      </c>
      <c r="I42" s="37" t="s">
        <v>514</v>
      </c>
      <c r="J42" s="38" t="s">
        <v>514</v>
      </c>
      <c r="K42" s="22"/>
      <c r="L42" s="22"/>
      <c r="M42" s="22"/>
      <c r="N42" s="22"/>
      <c r="O42" s="22"/>
      <c r="P42" s="22"/>
    </row>
    <row r="43" spans="1:16" ht="39" customHeight="1" thickBot="1" x14ac:dyDescent="0.2">
      <c r="A43" s="22"/>
      <c r="B43" s="40"/>
      <c r="C43" s="1246" t="s">
        <v>570</v>
      </c>
      <c r="D43" s="1247"/>
      <c r="E43" s="1248"/>
      <c r="F43" s="41">
        <v>0.02</v>
      </c>
      <c r="G43" s="42">
        <v>0.01</v>
      </c>
      <c r="H43" s="42">
        <v>0.02</v>
      </c>
      <c r="I43" s="42">
        <v>0</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YVBZI6f4+iTwAPtmMkciM1Oez0OZFIMLtmd4TsW/mgqPYiRX6xaAk/t09t9bT1UcivHEe5f4SHCD7Sll83+Xg==" saltValue="TiyHmVrQEXCK0ECNUzJz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1518</v>
      </c>
      <c r="L45" s="60">
        <v>1574</v>
      </c>
      <c r="M45" s="60">
        <v>1548</v>
      </c>
      <c r="N45" s="60">
        <v>1542</v>
      </c>
      <c r="O45" s="61">
        <v>1590</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514</v>
      </c>
      <c r="L46" s="64" t="s">
        <v>514</v>
      </c>
      <c r="M46" s="64" t="s">
        <v>514</v>
      </c>
      <c r="N46" s="64" t="s">
        <v>514</v>
      </c>
      <c r="O46" s="65" t="s">
        <v>514</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514</v>
      </c>
      <c r="L47" s="64" t="s">
        <v>514</v>
      </c>
      <c r="M47" s="64" t="s">
        <v>514</v>
      </c>
      <c r="N47" s="64" t="s">
        <v>514</v>
      </c>
      <c r="O47" s="65" t="s">
        <v>514</v>
      </c>
      <c r="P47" s="48"/>
      <c r="Q47" s="48"/>
      <c r="R47" s="48"/>
      <c r="S47" s="48"/>
      <c r="T47" s="48"/>
      <c r="U47" s="48"/>
    </row>
    <row r="48" spans="1:21" ht="30.75" customHeight="1" x14ac:dyDescent="0.15">
      <c r="A48" s="48"/>
      <c r="B48" s="1253"/>
      <c r="C48" s="1254"/>
      <c r="D48" s="62"/>
      <c r="E48" s="1259" t="s">
        <v>15</v>
      </c>
      <c r="F48" s="1259"/>
      <c r="G48" s="1259"/>
      <c r="H48" s="1259"/>
      <c r="I48" s="1259"/>
      <c r="J48" s="1260"/>
      <c r="K48" s="63">
        <v>510</v>
      </c>
      <c r="L48" s="64">
        <v>500</v>
      </c>
      <c r="M48" s="64">
        <v>482</v>
      </c>
      <c r="N48" s="64">
        <v>403</v>
      </c>
      <c r="O48" s="65">
        <v>349</v>
      </c>
      <c r="P48" s="48"/>
      <c r="Q48" s="48"/>
      <c r="R48" s="48"/>
      <c r="S48" s="48"/>
      <c r="T48" s="48"/>
      <c r="U48" s="48"/>
    </row>
    <row r="49" spans="1:21" ht="30.75" customHeight="1" x14ac:dyDescent="0.15">
      <c r="A49" s="48"/>
      <c r="B49" s="1253"/>
      <c r="C49" s="1254"/>
      <c r="D49" s="62"/>
      <c r="E49" s="1259" t="s">
        <v>16</v>
      </c>
      <c r="F49" s="1259"/>
      <c r="G49" s="1259"/>
      <c r="H49" s="1259"/>
      <c r="I49" s="1259"/>
      <c r="J49" s="1260"/>
      <c r="K49" s="63">
        <v>257</v>
      </c>
      <c r="L49" s="64">
        <v>245</v>
      </c>
      <c r="M49" s="64">
        <v>250</v>
      </c>
      <c r="N49" s="64">
        <v>250</v>
      </c>
      <c r="O49" s="65">
        <v>152</v>
      </c>
      <c r="P49" s="48"/>
      <c r="Q49" s="48"/>
      <c r="R49" s="48"/>
      <c r="S49" s="48"/>
      <c r="T49" s="48"/>
      <c r="U49" s="48"/>
    </row>
    <row r="50" spans="1:21" ht="30.75" customHeight="1" x14ac:dyDescent="0.15">
      <c r="A50" s="48"/>
      <c r="B50" s="1253"/>
      <c r="C50" s="1254"/>
      <c r="D50" s="62"/>
      <c r="E50" s="1259" t="s">
        <v>17</v>
      </c>
      <c r="F50" s="1259"/>
      <c r="G50" s="1259"/>
      <c r="H50" s="1259"/>
      <c r="I50" s="1259"/>
      <c r="J50" s="1260"/>
      <c r="K50" s="63" t="s">
        <v>514</v>
      </c>
      <c r="L50" s="64" t="s">
        <v>514</v>
      </c>
      <c r="M50" s="64" t="s">
        <v>514</v>
      </c>
      <c r="N50" s="64" t="s">
        <v>514</v>
      </c>
      <c r="O50" s="65" t="s">
        <v>514</v>
      </c>
      <c r="P50" s="48"/>
      <c r="Q50" s="48"/>
      <c r="R50" s="48"/>
      <c r="S50" s="48"/>
      <c r="T50" s="48"/>
      <c r="U50" s="48"/>
    </row>
    <row r="51" spans="1:21" ht="30.75" customHeight="1" x14ac:dyDescent="0.15">
      <c r="A51" s="48"/>
      <c r="B51" s="1255"/>
      <c r="C51" s="1256"/>
      <c r="D51" s="66"/>
      <c r="E51" s="1259" t="s">
        <v>18</v>
      </c>
      <c r="F51" s="1259"/>
      <c r="G51" s="1259"/>
      <c r="H51" s="1259"/>
      <c r="I51" s="1259"/>
      <c r="J51" s="1260"/>
      <c r="K51" s="63" t="s">
        <v>514</v>
      </c>
      <c r="L51" s="64" t="s">
        <v>514</v>
      </c>
      <c r="M51" s="64" t="s">
        <v>514</v>
      </c>
      <c r="N51" s="64" t="s">
        <v>514</v>
      </c>
      <c r="O51" s="65" t="s">
        <v>514</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2580</v>
      </c>
      <c r="L52" s="64">
        <v>2446</v>
      </c>
      <c r="M52" s="64">
        <v>2243</v>
      </c>
      <c r="N52" s="64">
        <v>2077</v>
      </c>
      <c r="O52" s="65">
        <v>1911</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-295</v>
      </c>
      <c r="L53" s="69">
        <v>-127</v>
      </c>
      <c r="M53" s="69">
        <v>37</v>
      </c>
      <c r="N53" s="69">
        <v>118</v>
      </c>
      <c r="O53" s="70">
        <v>180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7" t="s">
        <v>25</v>
      </c>
      <c r="C57" s="1268"/>
      <c r="D57" s="1271" t="s">
        <v>26</v>
      </c>
      <c r="E57" s="1272"/>
      <c r="F57" s="1272"/>
      <c r="G57" s="1272"/>
      <c r="H57" s="1272"/>
      <c r="I57" s="1272"/>
      <c r="J57" s="1273"/>
      <c r="K57" s="382" t="s">
        <v>514</v>
      </c>
      <c r="L57" s="383" t="s">
        <v>514</v>
      </c>
      <c r="M57" s="383" t="s">
        <v>514</v>
      </c>
      <c r="N57" s="383" t="s">
        <v>514</v>
      </c>
      <c r="O57" s="384" t="s">
        <v>514</v>
      </c>
    </row>
    <row r="58" spans="1:21" ht="31.5" customHeight="1" thickBot="1" x14ac:dyDescent="0.2">
      <c r="B58" s="1269"/>
      <c r="C58" s="1270"/>
      <c r="D58" s="1274" t="s">
        <v>27</v>
      </c>
      <c r="E58" s="1275"/>
      <c r="F58" s="1275"/>
      <c r="G58" s="1275"/>
      <c r="H58" s="1275"/>
      <c r="I58" s="1275"/>
      <c r="J58" s="1276"/>
      <c r="K58" s="382" t="s">
        <v>514</v>
      </c>
      <c r="L58" s="383" t="s">
        <v>514</v>
      </c>
      <c r="M58" s="383" t="s">
        <v>514</v>
      </c>
      <c r="N58" s="383" t="s">
        <v>514</v>
      </c>
      <c r="O58" s="384" t="s">
        <v>514</v>
      </c>
    </row>
    <row r="59" spans="1:21" ht="24" customHeight="1" x14ac:dyDescent="0.15">
      <c r="B59" s="83"/>
      <c r="C59" s="83"/>
      <c r="D59" s="84" t="s">
        <v>28</v>
      </c>
      <c r="E59" s="85"/>
      <c r="F59" s="85"/>
      <c r="G59" s="85"/>
      <c r="H59" s="85"/>
      <c r="I59" s="85"/>
      <c r="J59" s="85"/>
      <c r="K59" s="85"/>
      <c r="L59" s="85"/>
      <c r="M59" s="85"/>
      <c r="N59" s="85"/>
      <c r="O59" s="85"/>
    </row>
    <row r="60" spans="1:21" ht="24" customHeight="1" x14ac:dyDescent="0.15">
      <c r="B60" s="86"/>
      <c r="C60" s="86"/>
      <c r="D60" s="84" t="s">
        <v>29</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5rvw7CtovwDhrIGZkjhBrU7HRjya2lswKhbuhxg5XLA8xNRPHVUYj86/64rAlP0OAJT92OTScI75mb09pj36A==" saltValue="excNO5FD43RYo3y1e9w2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555</v>
      </c>
      <c r="J40" s="94" t="s">
        <v>556</v>
      </c>
      <c r="K40" s="94" t="s">
        <v>557</v>
      </c>
      <c r="L40" s="94" t="s">
        <v>558</v>
      </c>
      <c r="M40" s="95" t="s">
        <v>559</v>
      </c>
    </row>
    <row r="41" spans="2:13" ht="27.75" customHeight="1" x14ac:dyDescent="0.15">
      <c r="B41" s="1277" t="s">
        <v>30</v>
      </c>
      <c r="C41" s="1278"/>
      <c r="D41" s="96"/>
      <c r="E41" s="1283" t="s">
        <v>31</v>
      </c>
      <c r="F41" s="1283"/>
      <c r="G41" s="1283"/>
      <c r="H41" s="1284"/>
      <c r="I41" s="97">
        <v>16500</v>
      </c>
      <c r="J41" s="98">
        <v>16228</v>
      </c>
      <c r="K41" s="98">
        <v>16300</v>
      </c>
      <c r="L41" s="98">
        <v>16959</v>
      </c>
      <c r="M41" s="99">
        <v>17177</v>
      </c>
    </row>
    <row r="42" spans="2:13" ht="27.75" customHeight="1" x14ac:dyDescent="0.15">
      <c r="B42" s="1279"/>
      <c r="C42" s="1280"/>
      <c r="D42" s="100"/>
      <c r="E42" s="1285" t="s">
        <v>32</v>
      </c>
      <c r="F42" s="1285"/>
      <c r="G42" s="1285"/>
      <c r="H42" s="1286"/>
      <c r="I42" s="101" t="s">
        <v>514</v>
      </c>
      <c r="J42" s="102" t="s">
        <v>514</v>
      </c>
      <c r="K42" s="102" t="s">
        <v>514</v>
      </c>
      <c r="L42" s="102" t="s">
        <v>514</v>
      </c>
      <c r="M42" s="103" t="s">
        <v>514</v>
      </c>
    </row>
    <row r="43" spans="2:13" ht="27.75" customHeight="1" x14ac:dyDescent="0.15">
      <c r="B43" s="1279"/>
      <c r="C43" s="1280"/>
      <c r="D43" s="100"/>
      <c r="E43" s="1285" t="s">
        <v>33</v>
      </c>
      <c r="F43" s="1285"/>
      <c r="G43" s="1285"/>
      <c r="H43" s="1286"/>
      <c r="I43" s="101">
        <v>3607</v>
      </c>
      <c r="J43" s="102">
        <v>3524</v>
      </c>
      <c r="K43" s="102">
        <v>3404</v>
      </c>
      <c r="L43" s="102">
        <v>3437</v>
      </c>
      <c r="M43" s="103">
        <v>3308</v>
      </c>
    </row>
    <row r="44" spans="2:13" ht="27.75" customHeight="1" x14ac:dyDescent="0.15">
      <c r="B44" s="1279"/>
      <c r="C44" s="1280"/>
      <c r="D44" s="100"/>
      <c r="E44" s="1285" t="s">
        <v>34</v>
      </c>
      <c r="F44" s="1285"/>
      <c r="G44" s="1285"/>
      <c r="H44" s="1286"/>
      <c r="I44" s="101">
        <v>5833</v>
      </c>
      <c r="J44" s="102">
        <v>5532</v>
      </c>
      <c r="K44" s="102">
        <v>5780</v>
      </c>
      <c r="L44" s="102">
        <v>5379</v>
      </c>
      <c r="M44" s="103">
        <v>5146</v>
      </c>
    </row>
    <row r="45" spans="2:13" ht="27.75" customHeight="1" x14ac:dyDescent="0.15">
      <c r="B45" s="1279"/>
      <c r="C45" s="1280"/>
      <c r="D45" s="100"/>
      <c r="E45" s="1285" t="s">
        <v>35</v>
      </c>
      <c r="F45" s="1285"/>
      <c r="G45" s="1285"/>
      <c r="H45" s="1286"/>
      <c r="I45" s="101">
        <v>4857</v>
      </c>
      <c r="J45" s="102">
        <v>4180</v>
      </c>
      <c r="K45" s="102">
        <v>3765</v>
      </c>
      <c r="L45" s="102">
        <v>3498</v>
      </c>
      <c r="M45" s="103">
        <v>3261</v>
      </c>
    </row>
    <row r="46" spans="2:13" ht="27.75" customHeight="1" x14ac:dyDescent="0.15">
      <c r="B46" s="1279"/>
      <c r="C46" s="1280"/>
      <c r="D46" s="104"/>
      <c r="E46" s="1285" t="s">
        <v>36</v>
      </c>
      <c r="F46" s="1285"/>
      <c r="G46" s="1285"/>
      <c r="H46" s="1286"/>
      <c r="I46" s="101" t="s">
        <v>514</v>
      </c>
      <c r="J46" s="102" t="s">
        <v>514</v>
      </c>
      <c r="K46" s="102" t="s">
        <v>514</v>
      </c>
      <c r="L46" s="102" t="s">
        <v>514</v>
      </c>
      <c r="M46" s="103" t="s">
        <v>514</v>
      </c>
    </row>
    <row r="47" spans="2:13" ht="27.75" customHeight="1" x14ac:dyDescent="0.15">
      <c r="B47" s="1279"/>
      <c r="C47" s="1280"/>
      <c r="D47" s="105"/>
      <c r="E47" s="1287" t="s">
        <v>37</v>
      </c>
      <c r="F47" s="1288"/>
      <c r="G47" s="1288"/>
      <c r="H47" s="1289"/>
      <c r="I47" s="101" t="s">
        <v>514</v>
      </c>
      <c r="J47" s="102" t="s">
        <v>514</v>
      </c>
      <c r="K47" s="102" t="s">
        <v>514</v>
      </c>
      <c r="L47" s="102" t="s">
        <v>514</v>
      </c>
      <c r="M47" s="103" t="s">
        <v>514</v>
      </c>
    </row>
    <row r="48" spans="2:13" ht="27.75" customHeight="1" x14ac:dyDescent="0.15">
      <c r="B48" s="1279"/>
      <c r="C48" s="1280"/>
      <c r="D48" s="100"/>
      <c r="E48" s="1285" t="s">
        <v>38</v>
      </c>
      <c r="F48" s="1285"/>
      <c r="G48" s="1285"/>
      <c r="H48" s="1286"/>
      <c r="I48" s="101" t="s">
        <v>514</v>
      </c>
      <c r="J48" s="102" t="s">
        <v>514</v>
      </c>
      <c r="K48" s="102" t="s">
        <v>514</v>
      </c>
      <c r="L48" s="102" t="s">
        <v>514</v>
      </c>
      <c r="M48" s="103" t="s">
        <v>514</v>
      </c>
    </row>
    <row r="49" spans="2:13" ht="27.75" customHeight="1" x14ac:dyDescent="0.15">
      <c r="B49" s="1281"/>
      <c r="C49" s="1282"/>
      <c r="D49" s="100"/>
      <c r="E49" s="1285" t="s">
        <v>39</v>
      </c>
      <c r="F49" s="1285"/>
      <c r="G49" s="1285"/>
      <c r="H49" s="1286"/>
      <c r="I49" s="101" t="s">
        <v>514</v>
      </c>
      <c r="J49" s="102" t="s">
        <v>514</v>
      </c>
      <c r="K49" s="102" t="s">
        <v>514</v>
      </c>
      <c r="L49" s="102" t="s">
        <v>514</v>
      </c>
      <c r="M49" s="103" t="s">
        <v>514</v>
      </c>
    </row>
    <row r="50" spans="2:13" ht="27.75" customHeight="1" x14ac:dyDescent="0.15">
      <c r="B50" s="1290" t="s">
        <v>40</v>
      </c>
      <c r="C50" s="1291"/>
      <c r="D50" s="106"/>
      <c r="E50" s="1285" t="s">
        <v>41</v>
      </c>
      <c r="F50" s="1285"/>
      <c r="G50" s="1285"/>
      <c r="H50" s="1286"/>
      <c r="I50" s="101">
        <v>5685</v>
      </c>
      <c r="J50" s="102">
        <v>5536</v>
      </c>
      <c r="K50" s="102">
        <v>5723</v>
      </c>
      <c r="L50" s="102">
        <v>5471</v>
      </c>
      <c r="M50" s="103">
        <v>5903</v>
      </c>
    </row>
    <row r="51" spans="2:13" ht="27.75" customHeight="1" x14ac:dyDescent="0.15">
      <c r="B51" s="1279"/>
      <c r="C51" s="1280"/>
      <c r="D51" s="100"/>
      <c r="E51" s="1285" t="s">
        <v>42</v>
      </c>
      <c r="F51" s="1285"/>
      <c r="G51" s="1285"/>
      <c r="H51" s="1286"/>
      <c r="I51" s="101">
        <v>4619</v>
      </c>
      <c r="J51" s="102">
        <v>4386</v>
      </c>
      <c r="K51" s="102">
        <v>4380</v>
      </c>
      <c r="L51" s="102">
        <v>4405</v>
      </c>
      <c r="M51" s="103">
        <v>4191</v>
      </c>
    </row>
    <row r="52" spans="2:13" ht="27.75" customHeight="1" x14ac:dyDescent="0.15">
      <c r="B52" s="1281"/>
      <c r="C52" s="1282"/>
      <c r="D52" s="100"/>
      <c r="E52" s="1285" t="s">
        <v>43</v>
      </c>
      <c r="F52" s="1285"/>
      <c r="G52" s="1285"/>
      <c r="H52" s="1286"/>
      <c r="I52" s="101">
        <v>16697</v>
      </c>
      <c r="J52" s="102">
        <v>16110</v>
      </c>
      <c r="K52" s="102">
        <v>15866</v>
      </c>
      <c r="L52" s="102">
        <v>15604</v>
      </c>
      <c r="M52" s="103">
        <v>15272</v>
      </c>
    </row>
    <row r="53" spans="2:13" ht="27.75" customHeight="1" thickBot="1" x14ac:dyDescent="0.2">
      <c r="B53" s="1292" t="s">
        <v>44</v>
      </c>
      <c r="C53" s="1293"/>
      <c r="D53" s="107"/>
      <c r="E53" s="1294" t="s">
        <v>45</v>
      </c>
      <c r="F53" s="1294"/>
      <c r="G53" s="1294"/>
      <c r="H53" s="1295"/>
      <c r="I53" s="108">
        <v>3795</v>
      </c>
      <c r="J53" s="109">
        <v>3431</v>
      </c>
      <c r="K53" s="109">
        <v>3279</v>
      </c>
      <c r="L53" s="109">
        <v>3793</v>
      </c>
      <c r="M53" s="110">
        <v>3526</v>
      </c>
    </row>
    <row r="54" spans="2:13" ht="27.75" customHeight="1" x14ac:dyDescent="0.15">
      <c r="B54" s="111" t="s">
        <v>46</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soEigrM6ThMKv4DtBNdK+Ja6kqsu6SGQcc7w0A+AyQXuV31QgdoTudyiJDzcxTs013pw+mVaBunJt5l4XEJPg==" saltValue="pWlrUZUeG5lPgE4U5HMj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304" t="s">
        <v>48</v>
      </c>
      <c r="D55" s="1304"/>
      <c r="E55" s="1305"/>
      <c r="F55" s="122">
        <v>2311</v>
      </c>
      <c r="G55" s="122">
        <v>2081</v>
      </c>
      <c r="H55" s="123">
        <v>2525</v>
      </c>
    </row>
    <row r="56" spans="2:8" ht="52.5" customHeight="1" x14ac:dyDescent="0.15">
      <c r="B56" s="124"/>
      <c r="C56" s="1306" t="s">
        <v>49</v>
      </c>
      <c r="D56" s="1306"/>
      <c r="E56" s="1307"/>
      <c r="F56" s="125" t="s">
        <v>514</v>
      </c>
      <c r="G56" s="125" t="s">
        <v>514</v>
      </c>
      <c r="H56" s="126" t="s">
        <v>514</v>
      </c>
    </row>
    <row r="57" spans="2:8" ht="53.25" customHeight="1" x14ac:dyDescent="0.15">
      <c r="B57" s="124"/>
      <c r="C57" s="1308" t="s">
        <v>50</v>
      </c>
      <c r="D57" s="1308"/>
      <c r="E57" s="1309"/>
      <c r="F57" s="127">
        <v>3413</v>
      </c>
      <c r="G57" s="127">
        <v>3390</v>
      </c>
      <c r="H57" s="128">
        <v>3379</v>
      </c>
    </row>
    <row r="58" spans="2:8" ht="45.75" customHeight="1" x14ac:dyDescent="0.15">
      <c r="B58" s="129"/>
      <c r="C58" s="1296" t="s">
        <v>577</v>
      </c>
      <c r="D58" s="1297"/>
      <c r="E58" s="1298"/>
      <c r="F58" s="130">
        <v>1683</v>
      </c>
      <c r="G58" s="130">
        <v>1762</v>
      </c>
      <c r="H58" s="131">
        <v>1785</v>
      </c>
    </row>
    <row r="59" spans="2:8" ht="45.75" customHeight="1" x14ac:dyDescent="0.15">
      <c r="B59" s="129"/>
      <c r="C59" s="1296" t="s">
        <v>578</v>
      </c>
      <c r="D59" s="1297"/>
      <c r="E59" s="1298"/>
      <c r="F59" s="130">
        <v>907</v>
      </c>
      <c r="G59" s="130">
        <v>1008</v>
      </c>
      <c r="H59" s="131">
        <v>1010</v>
      </c>
    </row>
    <row r="60" spans="2:8" ht="45.75" customHeight="1" x14ac:dyDescent="0.15">
      <c r="B60" s="129"/>
      <c r="C60" s="1296" t="s">
        <v>579</v>
      </c>
      <c r="D60" s="1297"/>
      <c r="E60" s="1298"/>
      <c r="F60" s="130">
        <v>175</v>
      </c>
      <c r="G60" s="130">
        <v>167</v>
      </c>
      <c r="H60" s="131">
        <v>164</v>
      </c>
    </row>
    <row r="61" spans="2:8" ht="45.75" customHeight="1" x14ac:dyDescent="0.15">
      <c r="B61" s="129"/>
      <c r="C61" s="1296" t="s">
        <v>581</v>
      </c>
      <c r="D61" s="1297"/>
      <c r="E61" s="1298"/>
      <c r="F61" s="130">
        <v>444</v>
      </c>
      <c r="G61" s="130">
        <v>255</v>
      </c>
      <c r="H61" s="131">
        <v>125</v>
      </c>
    </row>
    <row r="62" spans="2:8" ht="45.75" customHeight="1" thickBot="1" x14ac:dyDescent="0.2">
      <c r="B62" s="132"/>
      <c r="C62" s="1299" t="s">
        <v>580</v>
      </c>
      <c r="D62" s="1300"/>
      <c r="E62" s="1301"/>
      <c r="F62" s="133">
        <v>109</v>
      </c>
      <c r="G62" s="133">
        <v>107</v>
      </c>
      <c r="H62" s="134">
        <v>106</v>
      </c>
    </row>
    <row r="63" spans="2:8" ht="52.5" customHeight="1" thickBot="1" x14ac:dyDescent="0.2">
      <c r="B63" s="135"/>
      <c r="C63" s="1302" t="s">
        <v>51</v>
      </c>
      <c r="D63" s="1302"/>
      <c r="E63" s="1303"/>
      <c r="F63" s="136">
        <v>5723</v>
      </c>
      <c r="G63" s="136">
        <v>5471</v>
      </c>
      <c r="H63" s="137">
        <v>5903</v>
      </c>
    </row>
    <row r="64" spans="2:8" ht="15" customHeight="1" x14ac:dyDescent="0.15"/>
  </sheetData>
  <sheetProtection algorithmName="SHA-512" hashValue="q2qLaU3G8WA/bNxRkBosxEGoIZBjyIJmN3AIkUjc3id2EBWwXHtreRbpgCv18pe3uC01FQcnGTDvhTXZpkv42Q==" saltValue="rJ29qG4z2QTY1+HOzkpp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86"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87"/>
      <c r="DG4" s="287"/>
      <c r="DH4" s="287"/>
      <c r="DI4" s="287"/>
      <c r="DJ4" s="287"/>
      <c r="DK4" s="287"/>
      <c r="DL4" s="287"/>
      <c r="DM4" s="287"/>
      <c r="DN4" s="287"/>
      <c r="DO4" s="287"/>
      <c r="DP4" s="287"/>
      <c r="DQ4" s="287"/>
      <c r="DR4" s="287"/>
      <c r="DS4" s="287"/>
      <c r="DT4" s="287"/>
      <c r="DU4" s="287"/>
      <c r="DV4" s="287"/>
      <c r="DW4" s="287"/>
    </row>
    <row r="5" spans="1:143" s="286"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87"/>
      <c r="DG5" s="287"/>
      <c r="DH5" s="287"/>
      <c r="DI5" s="287"/>
      <c r="DJ5" s="287"/>
      <c r="DK5" s="287"/>
      <c r="DL5" s="287"/>
      <c r="DM5" s="287"/>
      <c r="DN5" s="287"/>
      <c r="DO5" s="287"/>
      <c r="DP5" s="287"/>
      <c r="DQ5" s="287"/>
      <c r="DR5" s="287"/>
      <c r="DS5" s="287"/>
      <c r="DT5" s="287"/>
      <c r="DU5" s="287"/>
      <c r="DV5" s="287"/>
      <c r="DW5" s="287"/>
    </row>
    <row r="6" spans="1:143" s="286"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87"/>
      <c r="DG6" s="287"/>
      <c r="DH6" s="287"/>
      <c r="DI6" s="287"/>
      <c r="DJ6" s="287"/>
      <c r="DK6" s="287"/>
      <c r="DL6" s="287"/>
      <c r="DM6" s="287"/>
      <c r="DN6" s="287"/>
      <c r="DO6" s="287"/>
      <c r="DP6" s="287"/>
      <c r="DQ6" s="287"/>
      <c r="DR6" s="287"/>
      <c r="DS6" s="287"/>
      <c r="DT6" s="287"/>
      <c r="DU6" s="287"/>
      <c r="DV6" s="287"/>
      <c r="DW6" s="287"/>
    </row>
    <row r="7" spans="1:143" s="286"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87"/>
      <c r="DG7" s="287"/>
      <c r="DH7" s="287"/>
      <c r="DI7" s="287"/>
      <c r="DJ7" s="287"/>
      <c r="DK7" s="287"/>
      <c r="DL7" s="287"/>
      <c r="DM7" s="287"/>
      <c r="DN7" s="287"/>
      <c r="DO7" s="287"/>
      <c r="DP7" s="287"/>
      <c r="DQ7" s="287"/>
      <c r="DR7" s="287"/>
      <c r="DS7" s="287"/>
      <c r="DT7" s="287"/>
      <c r="DU7" s="287"/>
      <c r="DV7" s="287"/>
      <c r="DW7" s="287"/>
    </row>
    <row r="8" spans="1:143" s="286"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87"/>
      <c r="DG8" s="287"/>
      <c r="DH8" s="287"/>
      <c r="DI8" s="287"/>
      <c r="DJ8" s="287"/>
      <c r="DK8" s="287"/>
      <c r="DL8" s="287"/>
      <c r="DM8" s="287"/>
      <c r="DN8" s="287"/>
      <c r="DO8" s="287"/>
      <c r="DP8" s="287"/>
      <c r="DQ8" s="287"/>
      <c r="DR8" s="287"/>
      <c r="DS8" s="287"/>
      <c r="DT8" s="287"/>
      <c r="DU8" s="287"/>
      <c r="DV8" s="287"/>
      <c r="DW8" s="287"/>
    </row>
    <row r="9" spans="1:143" s="286"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87"/>
      <c r="DG9" s="287"/>
      <c r="DH9" s="287"/>
      <c r="DI9" s="287"/>
      <c r="DJ9" s="287"/>
      <c r="DK9" s="287"/>
      <c r="DL9" s="287"/>
      <c r="DM9" s="287"/>
      <c r="DN9" s="287"/>
      <c r="DO9" s="287"/>
      <c r="DP9" s="287"/>
      <c r="DQ9" s="287"/>
      <c r="DR9" s="287"/>
      <c r="DS9" s="287"/>
      <c r="DT9" s="287"/>
      <c r="DU9" s="287"/>
      <c r="DV9" s="287"/>
      <c r="DW9" s="287"/>
    </row>
    <row r="10" spans="1:143" s="286"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87"/>
      <c r="DG10" s="287"/>
      <c r="DH10" s="287"/>
      <c r="DI10" s="287"/>
      <c r="DJ10" s="287"/>
      <c r="DK10" s="287"/>
      <c r="DL10" s="287"/>
      <c r="DM10" s="287"/>
      <c r="DN10" s="287"/>
      <c r="DO10" s="287"/>
      <c r="DP10" s="287"/>
      <c r="DQ10" s="287"/>
      <c r="DR10" s="287"/>
      <c r="DS10" s="287"/>
      <c r="DT10" s="287"/>
      <c r="DU10" s="287"/>
      <c r="DV10" s="287"/>
      <c r="DW10" s="287"/>
      <c r="EM10" s="286" t="s">
        <v>594</v>
      </c>
    </row>
    <row r="11" spans="1:143" s="286"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87"/>
      <c r="DG11" s="287"/>
      <c r="DH11" s="287"/>
      <c r="DI11" s="287"/>
      <c r="DJ11" s="287"/>
      <c r="DK11" s="287"/>
      <c r="DL11" s="287"/>
      <c r="DM11" s="287"/>
      <c r="DN11" s="287"/>
      <c r="DO11" s="287"/>
      <c r="DP11" s="287"/>
      <c r="DQ11" s="287"/>
      <c r="DR11" s="287"/>
      <c r="DS11" s="287"/>
      <c r="DT11" s="287"/>
      <c r="DU11" s="287"/>
      <c r="DV11" s="287"/>
      <c r="DW11" s="287"/>
    </row>
    <row r="12" spans="1:143" s="286"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87"/>
      <c r="DG12" s="287"/>
      <c r="DH12" s="287"/>
      <c r="DI12" s="287"/>
      <c r="DJ12" s="287"/>
      <c r="DK12" s="287"/>
      <c r="DL12" s="287"/>
      <c r="DM12" s="287"/>
      <c r="DN12" s="287"/>
      <c r="DO12" s="287"/>
      <c r="DP12" s="287"/>
      <c r="DQ12" s="287"/>
      <c r="DR12" s="287"/>
      <c r="DS12" s="287"/>
      <c r="DT12" s="287"/>
      <c r="DU12" s="287"/>
      <c r="DV12" s="287"/>
      <c r="DW12" s="287"/>
      <c r="EM12" s="286" t="s">
        <v>594</v>
      </c>
    </row>
    <row r="13" spans="1:143" s="286"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87"/>
      <c r="DG13" s="287"/>
      <c r="DH13" s="287"/>
      <c r="DI13" s="287"/>
      <c r="DJ13" s="287"/>
      <c r="DK13" s="287"/>
      <c r="DL13" s="287"/>
      <c r="DM13" s="287"/>
      <c r="DN13" s="287"/>
      <c r="DO13" s="287"/>
      <c r="DP13" s="287"/>
      <c r="DQ13" s="287"/>
      <c r="DR13" s="287"/>
      <c r="DS13" s="287"/>
      <c r="DT13" s="287"/>
      <c r="DU13" s="287"/>
      <c r="DV13" s="287"/>
      <c r="DW13" s="287"/>
    </row>
    <row r="14" spans="1:143" s="286"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87"/>
      <c r="DG14" s="287"/>
      <c r="DH14" s="287"/>
      <c r="DI14" s="287"/>
      <c r="DJ14" s="287"/>
      <c r="DK14" s="287"/>
      <c r="DL14" s="287"/>
      <c r="DM14" s="287"/>
      <c r="DN14" s="287"/>
      <c r="DO14" s="287"/>
      <c r="DP14" s="287"/>
      <c r="DQ14" s="287"/>
      <c r="DR14" s="287"/>
      <c r="DS14" s="287"/>
      <c r="DT14" s="287"/>
      <c r="DU14" s="287"/>
      <c r="DV14" s="287"/>
      <c r="DW14" s="287"/>
    </row>
    <row r="15" spans="1:143" s="286"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87"/>
      <c r="DG15" s="287"/>
      <c r="DH15" s="287"/>
      <c r="DI15" s="287"/>
      <c r="DJ15" s="287"/>
      <c r="DK15" s="287"/>
      <c r="DL15" s="287"/>
      <c r="DM15" s="287"/>
      <c r="DN15" s="287"/>
      <c r="DO15" s="287"/>
      <c r="DP15" s="287"/>
      <c r="DQ15" s="287"/>
      <c r="DR15" s="287"/>
      <c r="DS15" s="287"/>
      <c r="DT15" s="287"/>
      <c r="DU15" s="287"/>
      <c r="DV15" s="287"/>
      <c r="DW15" s="287"/>
    </row>
    <row r="16" spans="1:143" s="286"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87"/>
      <c r="DG16" s="287"/>
      <c r="DH16" s="287"/>
      <c r="DI16" s="287"/>
      <c r="DJ16" s="287"/>
      <c r="DK16" s="287"/>
      <c r="DL16" s="287"/>
      <c r="DM16" s="287"/>
      <c r="DN16" s="287"/>
      <c r="DO16" s="287"/>
      <c r="DP16" s="287"/>
      <c r="DQ16" s="287"/>
      <c r="DR16" s="287"/>
      <c r="DS16" s="287"/>
      <c r="DT16" s="287"/>
      <c r="DU16" s="287"/>
      <c r="DV16" s="287"/>
      <c r="DW16" s="287"/>
    </row>
    <row r="17" spans="1:351" s="286"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87"/>
      <c r="DG17" s="287"/>
      <c r="DH17" s="287"/>
      <c r="DI17" s="287"/>
      <c r="DJ17" s="287"/>
      <c r="DK17" s="287"/>
      <c r="DL17" s="287"/>
      <c r="DM17" s="287"/>
      <c r="DN17" s="287"/>
      <c r="DO17" s="287"/>
      <c r="DP17" s="287"/>
      <c r="DQ17" s="287"/>
      <c r="DR17" s="287"/>
      <c r="DS17" s="287"/>
      <c r="DT17" s="287"/>
      <c r="DU17" s="287"/>
      <c r="DV17" s="287"/>
      <c r="DW17" s="287"/>
    </row>
    <row r="18" spans="1:351" s="286"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87"/>
      <c r="DG18" s="287"/>
      <c r="DH18" s="287"/>
      <c r="DI18" s="287"/>
      <c r="DJ18" s="287"/>
      <c r="DK18" s="287"/>
      <c r="DL18" s="287"/>
      <c r="DM18" s="287"/>
      <c r="DN18" s="287"/>
      <c r="DO18" s="287"/>
      <c r="DP18" s="287"/>
      <c r="DQ18" s="287"/>
      <c r="DR18" s="287"/>
      <c r="DS18" s="287"/>
      <c r="DT18" s="287"/>
      <c r="DU18" s="287"/>
      <c r="DV18" s="287"/>
      <c r="DW18" s="287"/>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1" t="s">
        <v>604</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4"/>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4"/>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4"/>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4"/>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597</v>
      </c>
    </row>
    <row r="50" spans="1:109" x14ac:dyDescent="0.15">
      <c r="B50" s="394"/>
      <c r="G50" s="1320"/>
      <c r="H50" s="1320"/>
      <c r="I50" s="1320"/>
      <c r="J50" s="1320"/>
      <c r="K50" s="404"/>
      <c r="L50" s="404"/>
      <c r="M50" s="405"/>
      <c r="N50" s="40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555</v>
      </c>
      <c r="BQ50" s="1324"/>
      <c r="BR50" s="1324"/>
      <c r="BS50" s="1324"/>
      <c r="BT50" s="1324"/>
      <c r="BU50" s="1324"/>
      <c r="BV50" s="1324"/>
      <c r="BW50" s="1324"/>
      <c r="BX50" s="1324" t="s">
        <v>556</v>
      </c>
      <c r="BY50" s="1324"/>
      <c r="BZ50" s="1324"/>
      <c r="CA50" s="1324"/>
      <c r="CB50" s="1324"/>
      <c r="CC50" s="1324"/>
      <c r="CD50" s="1324"/>
      <c r="CE50" s="1324"/>
      <c r="CF50" s="1324" t="s">
        <v>557</v>
      </c>
      <c r="CG50" s="1324"/>
      <c r="CH50" s="1324"/>
      <c r="CI50" s="1324"/>
      <c r="CJ50" s="1324"/>
      <c r="CK50" s="1324"/>
      <c r="CL50" s="1324"/>
      <c r="CM50" s="1324"/>
      <c r="CN50" s="1324" t="s">
        <v>558</v>
      </c>
      <c r="CO50" s="1324"/>
      <c r="CP50" s="1324"/>
      <c r="CQ50" s="1324"/>
      <c r="CR50" s="1324"/>
      <c r="CS50" s="1324"/>
      <c r="CT50" s="1324"/>
      <c r="CU50" s="1324"/>
      <c r="CV50" s="1324" t="s">
        <v>559</v>
      </c>
      <c r="CW50" s="1324"/>
      <c r="CX50" s="1324"/>
      <c r="CY50" s="1324"/>
      <c r="CZ50" s="1324"/>
      <c r="DA50" s="1324"/>
      <c r="DB50" s="1324"/>
      <c r="DC50" s="1324"/>
    </row>
    <row r="51" spans="1:109" ht="13.5" customHeight="1" x14ac:dyDescent="0.15">
      <c r="B51" s="394"/>
      <c r="G51" s="1325"/>
      <c r="H51" s="1325"/>
      <c r="I51" s="1328"/>
      <c r="J51" s="1328"/>
      <c r="K51" s="1326"/>
      <c r="L51" s="1326"/>
      <c r="M51" s="1326"/>
      <c r="N51" s="1326"/>
      <c r="AM51" s="403"/>
      <c r="AN51" s="1327" t="s">
        <v>598</v>
      </c>
      <c r="AO51" s="1327"/>
      <c r="AP51" s="1327"/>
      <c r="AQ51" s="1327"/>
      <c r="AR51" s="1327"/>
      <c r="AS51" s="1327"/>
      <c r="AT51" s="1327"/>
      <c r="AU51" s="1327"/>
      <c r="AV51" s="1327"/>
      <c r="AW51" s="1327"/>
      <c r="AX51" s="1327"/>
      <c r="AY51" s="1327"/>
      <c r="AZ51" s="1327"/>
      <c r="BA51" s="1327"/>
      <c r="BB51" s="1327" t="s">
        <v>599</v>
      </c>
      <c r="BC51" s="1327"/>
      <c r="BD51" s="1327"/>
      <c r="BE51" s="1327"/>
      <c r="BF51" s="1327"/>
      <c r="BG51" s="1327"/>
      <c r="BH51" s="1327"/>
      <c r="BI51" s="1327"/>
      <c r="BJ51" s="1327"/>
      <c r="BK51" s="1327"/>
      <c r="BL51" s="1327"/>
      <c r="BM51" s="1327"/>
      <c r="BN51" s="1327"/>
      <c r="BO51" s="1327"/>
      <c r="BP51" s="1310">
        <v>24.8</v>
      </c>
      <c r="BQ51" s="1310"/>
      <c r="BR51" s="1310"/>
      <c r="BS51" s="1310"/>
      <c r="BT51" s="1310"/>
      <c r="BU51" s="1310"/>
      <c r="BV51" s="1310"/>
      <c r="BW51" s="1310"/>
      <c r="BX51" s="1310">
        <v>22.1</v>
      </c>
      <c r="BY51" s="1310"/>
      <c r="BZ51" s="1310"/>
      <c r="CA51" s="1310"/>
      <c r="CB51" s="1310"/>
      <c r="CC51" s="1310"/>
      <c r="CD51" s="1310"/>
      <c r="CE51" s="1310"/>
      <c r="CF51" s="1310">
        <v>21</v>
      </c>
      <c r="CG51" s="1310"/>
      <c r="CH51" s="1310"/>
      <c r="CI51" s="1310"/>
      <c r="CJ51" s="1310"/>
      <c r="CK51" s="1310"/>
      <c r="CL51" s="1310"/>
      <c r="CM51" s="1310"/>
      <c r="CN51" s="1310">
        <v>24.2</v>
      </c>
      <c r="CO51" s="1310"/>
      <c r="CP51" s="1310"/>
      <c r="CQ51" s="1310"/>
      <c r="CR51" s="1310"/>
      <c r="CS51" s="1310"/>
      <c r="CT51" s="1310"/>
      <c r="CU51" s="1310"/>
      <c r="CV51" s="1310">
        <v>21.6</v>
      </c>
      <c r="CW51" s="1310"/>
      <c r="CX51" s="1310"/>
      <c r="CY51" s="1310"/>
      <c r="CZ51" s="1310"/>
      <c r="DA51" s="1310"/>
      <c r="DB51" s="1310"/>
      <c r="DC51" s="1310"/>
    </row>
    <row r="52" spans="1:109" x14ac:dyDescent="0.15">
      <c r="B52" s="394"/>
      <c r="G52" s="1325"/>
      <c r="H52" s="1325"/>
      <c r="I52" s="1328"/>
      <c r="J52" s="1328"/>
      <c r="K52" s="1326"/>
      <c r="L52" s="1326"/>
      <c r="M52" s="1326"/>
      <c r="N52" s="1326"/>
      <c r="AM52" s="403"/>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5"/>
      <c r="H53" s="1325"/>
      <c r="I53" s="1320"/>
      <c r="J53" s="1320"/>
      <c r="K53" s="1326"/>
      <c r="L53" s="1326"/>
      <c r="M53" s="1326"/>
      <c r="N53" s="1326"/>
      <c r="AM53" s="403"/>
      <c r="AN53" s="1327"/>
      <c r="AO53" s="1327"/>
      <c r="AP53" s="1327"/>
      <c r="AQ53" s="1327"/>
      <c r="AR53" s="1327"/>
      <c r="AS53" s="1327"/>
      <c r="AT53" s="1327"/>
      <c r="AU53" s="1327"/>
      <c r="AV53" s="1327"/>
      <c r="AW53" s="1327"/>
      <c r="AX53" s="1327"/>
      <c r="AY53" s="1327"/>
      <c r="AZ53" s="1327"/>
      <c r="BA53" s="1327"/>
      <c r="BB53" s="1327" t="s">
        <v>600</v>
      </c>
      <c r="BC53" s="1327"/>
      <c r="BD53" s="1327"/>
      <c r="BE53" s="1327"/>
      <c r="BF53" s="1327"/>
      <c r="BG53" s="1327"/>
      <c r="BH53" s="1327"/>
      <c r="BI53" s="1327"/>
      <c r="BJ53" s="1327"/>
      <c r="BK53" s="1327"/>
      <c r="BL53" s="1327"/>
      <c r="BM53" s="1327"/>
      <c r="BN53" s="1327"/>
      <c r="BO53" s="1327"/>
      <c r="BP53" s="1310">
        <v>62.5</v>
      </c>
      <c r="BQ53" s="1310"/>
      <c r="BR53" s="1310"/>
      <c r="BS53" s="1310"/>
      <c r="BT53" s="1310"/>
      <c r="BU53" s="1310"/>
      <c r="BV53" s="1310"/>
      <c r="BW53" s="1310"/>
      <c r="BX53" s="1310">
        <v>64.099999999999994</v>
      </c>
      <c r="BY53" s="1310"/>
      <c r="BZ53" s="1310"/>
      <c r="CA53" s="1310"/>
      <c r="CB53" s="1310"/>
      <c r="CC53" s="1310"/>
      <c r="CD53" s="1310"/>
      <c r="CE53" s="1310"/>
      <c r="CF53" s="1310">
        <v>65.599999999999994</v>
      </c>
      <c r="CG53" s="1310"/>
      <c r="CH53" s="1310"/>
      <c r="CI53" s="1310"/>
      <c r="CJ53" s="1310"/>
      <c r="CK53" s="1310"/>
      <c r="CL53" s="1310"/>
      <c r="CM53" s="1310"/>
      <c r="CN53" s="1310">
        <v>63.1</v>
      </c>
      <c r="CO53" s="1310"/>
      <c r="CP53" s="1310"/>
      <c r="CQ53" s="1310"/>
      <c r="CR53" s="1310"/>
      <c r="CS53" s="1310"/>
      <c r="CT53" s="1310"/>
      <c r="CU53" s="1310"/>
      <c r="CV53" s="1310">
        <v>66.8</v>
      </c>
      <c r="CW53" s="1310"/>
      <c r="CX53" s="1310"/>
      <c r="CY53" s="1310"/>
      <c r="CZ53" s="1310"/>
      <c r="DA53" s="1310"/>
      <c r="DB53" s="1310"/>
      <c r="DC53" s="1310"/>
    </row>
    <row r="54" spans="1:109" x14ac:dyDescent="0.15">
      <c r="A54" s="402"/>
      <c r="B54" s="394"/>
      <c r="G54" s="1325"/>
      <c r="H54" s="1325"/>
      <c r="I54" s="1320"/>
      <c r="J54" s="1320"/>
      <c r="K54" s="1326"/>
      <c r="L54" s="1326"/>
      <c r="M54" s="1326"/>
      <c r="N54" s="1326"/>
      <c r="AM54" s="403"/>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20"/>
      <c r="H55" s="1320"/>
      <c r="I55" s="1320"/>
      <c r="J55" s="1320"/>
      <c r="K55" s="1326"/>
      <c r="L55" s="1326"/>
      <c r="M55" s="1326"/>
      <c r="N55" s="1326"/>
      <c r="AN55" s="1324" t="s">
        <v>601</v>
      </c>
      <c r="AO55" s="1324"/>
      <c r="AP55" s="1324"/>
      <c r="AQ55" s="1324"/>
      <c r="AR55" s="1324"/>
      <c r="AS55" s="1324"/>
      <c r="AT55" s="1324"/>
      <c r="AU55" s="1324"/>
      <c r="AV55" s="1324"/>
      <c r="AW55" s="1324"/>
      <c r="AX55" s="1324"/>
      <c r="AY55" s="1324"/>
      <c r="AZ55" s="1324"/>
      <c r="BA55" s="1324"/>
      <c r="BB55" s="1327" t="s">
        <v>599</v>
      </c>
      <c r="BC55" s="1327"/>
      <c r="BD55" s="1327"/>
      <c r="BE55" s="1327"/>
      <c r="BF55" s="1327"/>
      <c r="BG55" s="1327"/>
      <c r="BH55" s="1327"/>
      <c r="BI55" s="1327"/>
      <c r="BJ55" s="1327"/>
      <c r="BK55" s="1327"/>
      <c r="BL55" s="1327"/>
      <c r="BM55" s="1327"/>
      <c r="BN55" s="1327"/>
      <c r="BO55" s="1327"/>
      <c r="BP55" s="1310">
        <v>33.1</v>
      </c>
      <c r="BQ55" s="1310"/>
      <c r="BR55" s="1310"/>
      <c r="BS55" s="1310"/>
      <c r="BT55" s="1310"/>
      <c r="BU55" s="1310"/>
      <c r="BV55" s="1310"/>
      <c r="BW55" s="1310"/>
      <c r="BX55" s="1310">
        <v>31.3</v>
      </c>
      <c r="BY55" s="1310"/>
      <c r="BZ55" s="1310"/>
      <c r="CA55" s="1310"/>
      <c r="CB55" s="1310"/>
      <c r="CC55" s="1310"/>
      <c r="CD55" s="1310"/>
      <c r="CE55" s="1310"/>
      <c r="CF55" s="1310">
        <v>25.3</v>
      </c>
      <c r="CG55" s="1310"/>
      <c r="CH55" s="1310"/>
      <c r="CI55" s="1310"/>
      <c r="CJ55" s="1310"/>
      <c r="CK55" s="1310"/>
      <c r="CL55" s="1310"/>
      <c r="CM55" s="1310"/>
      <c r="CN55" s="1310">
        <v>25.5</v>
      </c>
      <c r="CO55" s="1310"/>
      <c r="CP55" s="1310"/>
      <c r="CQ55" s="1310"/>
      <c r="CR55" s="1310"/>
      <c r="CS55" s="1310"/>
      <c r="CT55" s="1310"/>
      <c r="CU55" s="1310"/>
      <c r="CV55" s="1310">
        <v>25.1</v>
      </c>
      <c r="CW55" s="1310"/>
      <c r="CX55" s="1310"/>
      <c r="CY55" s="1310"/>
      <c r="CZ55" s="1310"/>
      <c r="DA55" s="1310"/>
      <c r="DB55" s="1310"/>
      <c r="DC55" s="1310"/>
    </row>
    <row r="56" spans="1:109" x14ac:dyDescent="0.15">
      <c r="A56" s="402"/>
      <c r="B56" s="394"/>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20"/>
      <c r="H57" s="1320"/>
      <c r="I57" s="1329"/>
      <c r="J57" s="1329"/>
      <c r="K57" s="1326"/>
      <c r="L57" s="1326"/>
      <c r="M57" s="1326"/>
      <c r="N57" s="1326"/>
      <c r="AM57" s="387"/>
      <c r="AN57" s="1324"/>
      <c r="AO57" s="1324"/>
      <c r="AP57" s="1324"/>
      <c r="AQ57" s="1324"/>
      <c r="AR57" s="1324"/>
      <c r="AS57" s="1324"/>
      <c r="AT57" s="1324"/>
      <c r="AU57" s="1324"/>
      <c r="AV57" s="1324"/>
      <c r="AW57" s="1324"/>
      <c r="AX57" s="1324"/>
      <c r="AY57" s="1324"/>
      <c r="AZ57" s="1324"/>
      <c r="BA57" s="1324"/>
      <c r="BB57" s="1327" t="s">
        <v>600</v>
      </c>
      <c r="BC57" s="1327"/>
      <c r="BD57" s="1327"/>
      <c r="BE57" s="1327"/>
      <c r="BF57" s="1327"/>
      <c r="BG57" s="1327"/>
      <c r="BH57" s="1327"/>
      <c r="BI57" s="1327"/>
      <c r="BJ57" s="1327"/>
      <c r="BK57" s="1327"/>
      <c r="BL57" s="1327"/>
      <c r="BM57" s="1327"/>
      <c r="BN57" s="1327"/>
      <c r="BO57" s="1327"/>
      <c r="BP57" s="1310">
        <v>57.2</v>
      </c>
      <c r="BQ57" s="1310"/>
      <c r="BR57" s="1310"/>
      <c r="BS57" s="1310"/>
      <c r="BT57" s="1310"/>
      <c r="BU57" s="1310"/>
      <c r="BV57" s="1310"/>
      <c r="BW57" s="1310"/>
      <c r="BX57" s="1310">
        <v>58.5</v>
      </c>
      <c r="BY57" s="1310"/>
      <c r="BZ57" s="1310"/>
      <c r="CA57" s="1310"/>
      <c r="CB57" s="1310"/>
      <c r="CC57" s="1310"/>
      <c r="CD57" s="1310"/>
      <c r="CE57" s="1310"/>
      <c r="CF57" s="1310">
        <v>59.8</v>
      </c>
      <c r="CG57" s="1310"/>
      <c r="CH57" s="1310"/>
      <c r="CI57" s="1310"/>
      <c r="CJ57" s="1310"/>
      <c r="CK57" s="1310"/>
      <c r="CL57" s="1310"/>
      <c r="CM57" s="1310"/>
      <c r="CN57" s="1310">
        <v>61.1</v>
      </c>
      <c r="CO57" s="1310"/>
      <c r="CP57" s="1310"/>
      <c r="CQ57" s="1310"/>
      <c r="CR57" s="1310"/>
      <c r="CS57" s="1310"/>
      <c r="CT57" s="1310"/>
      <c r="CU57" s="1310"/>
      <c r="CV57" s="1310">
        <v>61</v>
      </c>
      <c r="CW57" s="1310"/>
      <c r="CX57" s="1310"/>
      <c r="CY57" s="1310"/>
      <c r="CZ57" s="1310"/>
      <c r="DA57" s="1310"/>
      <c r="DB57" s="1310"/>
      <c r="DC57" s="1310"/>
      <c r="DD57" s="407"/>
      <c r="DE57" s="406"/>
    </row>
    <row r="58" spans="1:109" s="402" customFormat="1" x14ac:dyDescent="0.15">
      <c r="A58" s="387"/>
      <c r="B58" s="406"/>
      <c r="G58" s="1320"/>
      <c r="H58" s="1320"/>
      <c r="I58" s="1329"/>
      <c r="J58" s="1329"/>
      <c r="K58" s="1326"/>
      <c r="L58" s="1326"/>
      <c r="M58" s="1326"/>
      <c r="N58" s="1326"/>
      <c r="AM58" s="387"/>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602</v>
      </c>
    </row>
    <row r="64" spans="1:109" x14ac:dyDescent="0.15">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30" t="s">
        <v>605</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4"/>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4"/>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4"/>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4"/>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597</v>
      </c>
    </row>
    <row r="72" spans="2:107" x14ac:dyDescent="0.15">
      <c r="B72" s="394"/>
      <c r="G72" s="1320"/>
      <c r="H72" s="1320"/>
      <c r="I72" s="1320"/>
      <c r="J72" s="1320"/>
      <c r="K72" s="404"/>
      <c r="L72" s="404"/>
      <c r="M72" s="405"/>
      <c r="N72" s="40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555</v>
      </c>
      <c r="BQ72" s="1324"/>
      <c r="BR72" s="1324"/>
      <c r="BS72" s="1324"/>
      <c r="BT72" s="1324"/>
      <c r="BU72" s="1324"/>
      <c r="BV72" s="1324"/>
      <c r="BW72" s="1324"/>
      <c r="BX72" s="1324" t="s">
        <v>556</v>
      </c>
      <c r="BY72" s="1324"/>
      <c r="BZ72" s="1324"/>
      <c r="CA72" s="1324"/>
      <c r="CB72" s="1324"/>
      <c r="CC72" s="1324"/>
      <c r="CD72" s="1324"/>
      <c r="CE72" s="1324"/>
      <c r="CF72" s="1324" t="s">
        <v>557</v>
      </c>
      <c r="CG72" s="1324"/>
      <c r="CH72" s="1324"/>
      <c r="CI72" s="1324"/>
      <c r="CJ72" s="1324"/>
      <c r="CK72" s="1324"/>
      <c r="CL72" s="1324"/>
      <c r="CM72" s="1324"/>
      <c r="CN72" s="1324" t="s">
        <v>558</v>
      </c>
      <c r="CO72" s="1324"/>
      <c r="CP72" s="1324"/>
      <c r="CQ72" s="1324"/>
      <c r="CR72" s="1324"/>
      <c r="CS72" s="1324"/>
      <c r="CT72" s="1324"/>
      <c r="CU72" s="1324"/>
      <c r="CV72" s="1324" t="s">
        <v>559</v>
      </c>
      <c r="CW72" s="1324"/>
      <c r="CX72" s="1324"/>
      <c r="CY72" s="1324"/>
      <c r="CZ72" s="1324"/>
      <c r="DA72" s="1324"/>
      <c r="DB72" s="1324"/>
      <c r="DC72" s="1324"/>
    </row>
    <row r="73" spans="2:107" x14ac:dyDescent="0.15">
      <c r="B73" s="394"/>
      <c r="G73" s="1325"/>
      <c r="H73" s="1325"/>
      <c r="I73" s="1325"/>
      <c r="J73" s="1325"/>
      <c r="K73" s="1331"/>
      <c r="L73" s="1331"/>
      <c r="M73" s="1331"/>
      <c r="N73" s="1331"/>
      <c r="AM73" s="403"/>
      <c r="AN73" s="1327" t="s">
        <v>598</v>
      </c>
      <c r="AO73" s="1327"/>
      <c r="AP73" s="1327"/>
      <c r="AQ73" s="1327"/>
      <c r="AR73" s="1327"/>
      <c r="AS73" s="1327"/>
      <c r="AT73" s="1327"/>
      <c r="AU73" s="1327"/>
      <c r="AV73" s="1327"/>
      <c r="AW73" s="1327"/>
      <c r="AX73" s="1327"/>
      <c r="AY73" s="1327"/>
      <c r="AZ73" s="1327"/>
      <c r="BA73" s="1327"/>
      <c r="BB73" s="1327" t="s">
        <v>599</v>
      </c>
      <c r="BC73" s="1327"/>
      <c r="BD73" s="1327"/>
      <c r="BE73" s="1327"/>
      <c r="BF73" s="1327"/>
      <c r="BG73" s="1327"/>
      <c r="BH73" s="1327"/>
      <c r="BI73" s="1327"/>
      <c r="BJ73" s="1327"/>
      <c r="BK73" s="1327"/>
      <c r="BL73" s="1327"/>
      <c r="BM73" s="1327"/>
      <c r="BN73" s="1327"/>
      <c r="BO73" s="1327"/>
      <c r="BP73" s="1310">
        <v>24.8</v>
      </c>
      <c r="BQ73" s="1310"/>
      <c r="BR73" s="1310"/>
      <c r="BS73" s="1310"/>
      <c r="BT73" s="1310"/>
      <c r="BU73" s="1310"/>
      <c r="BV73" s="1310"/>
      <c r="BW73" s="1310"/>
      <c r="BX73" s="1310">
        <v>22.1</v>
      </c>
      <c r="BY73" s="1310"/>
      <c r="BZ73" s="1310"/>
      <c r="CA73" s="1310"/>
      <c r="CB73" s="1310"/>
      <c r="CC73" s="1310"/>
      <c r="CD73" s="1310"/>
      <c r="CE73" s="1310"/>
      <c r="CF73" s="1310">
        <v>21</v>
      </c>
      <c r="CG73" s="1310"/>
      <c r="CH73" s="1310"/>
      <c r="CI73" s="1310"/>
      <c r="CJ73" s="1310"/>
      <c r="CK73" s="1310"/>
      <c r="CL73" s="1310"/>
      <c r="CM73" s="1310"/>
      <c r="CN73" s="1310">
        <v>24.2</v>
      </c>
      <c r="CO73" s="1310"/>
      <c r="CP73" s="1310"/>
      <c r="CQ73" s="1310"/>
      <c r="CR73" s="1310"/>
      <c r="CS73" s="1310"/>
      <c r="CT73" s="1310"/>
      <c r="CU73" s="1310"/>
      <c r="CV73" s="1310">
        <v>21.6</v>
      </c>
      <c r="CW73" s="1310"/>
      <c r="CX73" s="1310"/>
      <c r="CY73" s="1310"/>
      <c r="CZ73" s="1310"/>
      <c r="DA73" s="1310"/>
      <c r="DB73" s="1310"/>
      <c r="DC73" s="1310"/>
    </row>
    <row r="74" spans="2:107" x14ac:dyDescent="0.15">
      <c r="B74" s="394"/>
      <c r="G74" s="1325"/>
      <c r="H74" s="1325"/>
      <c r="I74" s="1325"/>
      <c r="J74" s="1325"/>
      <c r="K74" s="1331"/>
      <c r="L74" s="1331"/>
      <c r="M74" s="1331"/>
      <c r="N74" s="1331"/>
      <c r="AM74" s="403"/>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5"/>
      <c r="H75" s="1325"/>
      <c r="I75" s="1320"/>
      <c r="J75" s="1320"/>
      <c r="K75" s="1326"/>
      <c r="L75" s="1326"/>
      <c r="M75" s="1326"/>
      <c r="N75" s="1326"/>
      <c r="AM75" s="403"/>
      <c r="AN75" s="1327"/>
      <c r="AO75" s="1327"/>
      <c r="AP75" s="1327"/>
      <c r="AQ75" s="1327"/>
      <c r="AR75" s="1327"/>
      <c r="AS75" s="1327"/>
      <c r="AT75" s="1327"/>
      <c r="AU75" s="1327"/>
      <c r="AV75" s="1327"/>
      <c r="AW75" s="1327"/>
      <c r="AX75" s="1327"/>
      <c r="AY75" s="1327"/>
      <c r="AZ75" s="1327"/>
      <c r="BA75" s="1327"/>
      <c r="BB75" s="1327" t="s">
        <v>603</v>
      </c>
      <c r="BC75" s="1327"/>
      <c r="BD75" s="1327"/>
      <c r="BE75" s="1327"/>
      <c r="BF75" s="1327"/>
      <c r="BG75" s="1327"/>
      <c r="BH75" s="1327"/>
      <c r="BI75" s="1327"/>
      <c r="BJ75" s="1327"/>
      <c r="BK75" s="1327"/>
      <c r="BL75" s="1327"/>
      <c r="BM75" s="1327"/>
      <c r="BN75" s="1327"/>
      <c r="BO75" s="1327"/>
      <c r="BP75" s="1310">
        <v>-2.7</v>
      </c>
      <c r="BQ75" s="1310"/>
      <c r="BR75" s="1310"/>
      <c r="BS75" s="1310"/>
      <c r="BT75" s="1310"/>
      <c r="BU75" s="1310"/>
      <c r="BV75" s="1310"/>
      <c r="BW75" s="1310"/>
      <c r="BX75" s="1310">
        <v>-1.8</v>
      </c>
      <c r="BY75" s="1310"/>
      <c r="BZ75" s="1310"/>
      <c r="CA75" s="1310"/>
      <c r="CB75" s="1310"/>
      <c r="CC75" s="1310"/>
      <c r="CD75" s="1310"/>
      <c r="CE75" s="1310"/>
      <c r="CF75" s="1310">
        <v>-0.8</v>
      </c>
      <c r="CG75" s="1310"/>
      <c r="CH75" s="1310"/>
      <c r="CI75" s="1310"/>
      <c r="CJ75" s="1310"/>
      <c r="CK75" s="1310"/>
      <c r="CL75" s="1310"/>
      <c r="CM75" s="1310"/>
      <c r="CN75" s="1310">
        <v>0</v>
      </c>
      <c r="CO75" s="1310"/>
      <c r="CP75" s="1310"/>
      <c r="CQ75" s="1310"/>
      <c r="CR75" s="1310"/>
      <c r="CS75" s="1310"/>
      <c r="CT75" s="1310"/>
      <c r="CU75" s="1310"/>
      <c r="CV75" s="1310">
        <v>0.6</v>
      </c>
      <c r="CW75" s="1310"/>
      <c r="CX75" s="1310"/>
      <c r="CY75" s="1310"/>
      <c r="CZ75" s="1310"/>
      <c r="DA75" s="1310"/>
      <c r="DB75" s="1310"/>
      <c r="DC75" s="1310"/>
    </row>
    <row r="76" spans="2:107" x14ac:dyDescent="0.15">
      <c r="B76" s="394"/>
      <c r="G76" s="1325"/>
      <c r="H76" s="1325"/>
      <c r="I76" s="1320"/>
      <c r="J76" s="1320"/>
      <c r="K76" s="1326"/>
      <c r="L76" s="1326"/>
      <c r="M76" s="1326"/>
      <c r="N76" s="1326"/>
      <c r="AM76" s="403"/>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20"/>
      <c r="H77" s="1320"/>
      <c r="I77" s="1320"/>
      <c r="J77" s="1320"/>
      <c r="K77" s="1331"/>
      <c r="L77" s="1331"/>
      <c r="M77" s="1331"/>
      <c r="N77" s="1331"/>
      <c r="AN77" s="1324" t="s">
        <v>601</v>
      </c>
      <c r="AO77" s="1324"/>
      <c r="AP77" s="1324"/>
      <c r="AQ77" s="1324"/>
      <c r="AR77" s="1324"/>
      <c r="AS77" s="1324"/>
      <c r="AT77" s="1324"/>
      <c r="AU77" s="1324"/>
      <c r="AV77" s="1324"/>
      <c r="AW77" s="1324"/>
      <c r="AX77" s="1324"/>
      <c r="AY77" s="1324"/>
      <c r="AZ77" s="1324"/>
      <c r="BA77" s="1324"/>
      <c r="BB77" s="1327" t="s">
        <v>599</v>
      </c>
      <c r="BC77" s="1327"/>
      <c r="BD77" s="1327"/>
      <c r="BE77" s="1327"/>
      <c r="BF77" s="1327"/>
      <c r="BG77" s="1327"/>
      <c r="BH77" s="1327"/>
      <c r="BI77" s="1327"/>
      <c r="BJ77" s="1327"/>
      <c r="BK77" s="1327"/>
      <c r="BL77" s="1327"/>
      <c r="BM77" s="1327"/>
      <c r="BN77" s="1327"/>
      <c r="BO77" s="1327"/>
      <c r="BP77" s="1310">
        <v>33.1</v>
      </c>
      <c r="BQ77" s="1310"/>
      <c r="BR77" s="1310"/>
      <c r="BS77" s="1310"/>
      <c r="BT77" s="1310"/>
      <c r="BU77" s="1310"/>
      <c r="BV77" s="1310"/>
      <c r="BW77" s="1310"/>
      <c r="BX77" s="1310">
        <v>31.3</v>
      </c>
      <c r="BY77" s="1310"/>
      <c r="BZ77" s="1310"/>
      <c r="CA77" s="1310"/>
      <c r="CB77" s="1310"/>
      <c r="CC77" s="1310"/>
      <c r="CD77" s="1310"/>
      <c r="CE77" s="1310"/>
      <c r="CF77" s="1310">
        <v>25.3</v>
      </c>
      <c r="CG77" s="1310"/>
      <c r="CH77" s="1310"/>
      <c r="CI77" s="1310"/>
      <c r="CJ77" s="1310"/>
      <c r="CK77" s="1310"/>
      <c r="CL77" s="1310"/>
      <c r="CM77" s="1310"/>
      <c r="CN77" s="1310">
        <v>25.5</v>
      </c>
      <c r="CO77" s="1310"/>
      <c r="CP77" s="1310"/>
      <c r="CQ77" s="1310"/>
      <c r="CR77" s="1310"/>
      <c r="CS77" s="1310"/>
      <c r="CT77" s="1310"/>
      <c r="CU77" s="1310"/>
      <c r="CV77" s="1310">
        <v>25.1</v>
      </c>
      <c r="CW77" s="1310"/>
      <c r="CX77" s="1310"/>
      <c r="CY77" s="1310"/>
      <c r="CZ77" s="1310"/>
      <c r="DA77" s="1310"/>
      <c r="DB77" s="1310"/>
      <c r="DC77" s="1310"/>
    </row>
    <row r="78" spans="2:107" x14ac:dyDescent="0.15">
      <c r="B78" s="394"/>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603</v>
      </c>
      <c r="BC79" s="1327"/>
      <c r="BD79" s="1327"/>
      <c r="BE79" s="1327"/>
      <c r="BF79" s="1327"/>
      <c r="BG79" s="1327"/>
      <c r="BH79" s="1327"/>
      <c r="BI79" s="1327"/>
      <c r="BJ79" s="1327"/>
      <c r="BK79" s="1327"/>
      <c r="BL79" s="1327"/>
      <c r="BM79" s="1327"/>
      <c r="BN79" s="1327"/>
      <c r="BO79" s="1327"/>
      <c r="BP79" s="1310">
        <v>7.5</v>
      </c>
      <c r="BQ79" s="1310"/>
      <c r="BR79" s="1310"/>
      <c r="BS79" s="1310"/>
      <c r="BT79" s="1310"/>
      <c r="BU79" s="1310"/>
      <c r="BV79" s="1310"/>
      <c r="BW79" s="1310"/>
      <c r="BX79" s="1310">
        <v>7.2</v>
      </c>
      <c r="BY79" s="1310"/>
      <c r="BZ79" s="1310"/>
      <c r="CA79" s="1310"/>
      <c r="CB79" s="1310"/>
      <c r="CC79" s="1310"/>
      <c r="CD79" s="1310"/>
      <c r="CE79" s="1310"/>
      <c r="CF79" s="1310">
        <v>6.9</v>
      </c>
      <c r="CG79" s="1310"/>
      <c r="CH79" s="1310"/>
      <c r="CI79" s="1310"/>
      <c r="CJ79" s="1310"/>
      <c r="CK79" s="1310"/>
      <c r="CL79" s="1310"/>
      <c r="CM79" s="1310"/>
      <c r="CN79" s="1310">
        <v>6.6</v>
      </c>
      <c r="CO79" s="1310"/>
      <c r="CP79" s="1310"/>
      <c r="CQ79" s="1310"/>
      <c r="CR79" s="1310"/>
      <c r="CS79" s="1310"/>
      <c r="CT79" s="1310"/>
      <c r="CU79" s="1310"/>
      <c r="CV79" s="1310">
        <v>6.4</v>
      </c>
      <c r="CW79" s="1310"/>
      <c r="CX79" s="1310"/>
      <c r="CY79" s="1310"/>
      <c r="CZ79" s="1310"/>
      <c r="DA79" s="1310"/>
      <c r="DB79" s="1310"/>
      <c r="DC79" s="1310"/>
    </row>
    <row r="80" spans="2:107" x14ac:dyDescent="0.15">
      <c r="B80" s="394"/>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387" customFormat="1" ht="13.5" hidden="1" customHeight="1" x14ac:dyDescent="0.15"/>
    <row r="98" s="387" customFormat="1" ht="13.5" hidden="1" customHeight="1" x14ac:dyDescent="0.15"/>
    <row r="99" s="387" customFormat="1" ht="13.5" hidden="1" customHeight="1" x14ac:dyDescent="0.15"/>
    <row r="100" s="387" customFormat="1" ht="13.5" hidden="1" customHeight="1" x14ac:dyDescent="0.15"/>
    <row r="101" s="387" customFormat="1" ht="13.5" hidden="1" customHeight="1" x14ac:dyDescent="0.15"/>
    <row r="102" s="387" customFormat="1" ht="13.5" hidden="1" customHeight="1" x14ac:dyDescent="0.15"/>
    <row r="103" s="387" customFormat="1" ht="13.5" hidden="1" customHeight="1" x14ac:dyDescent="0.15"/>
    <row r="104" s="387" customFormat="1" ht="13.5" hidden="1" customHeight="1" x14ac:dyDescent="0.15"/>
    <row r="105" s="387" customFormat="1" ht="13.5" hidden="1" customHeight="1" x14ac:dyDescent="0.15"/>
    <row r="106" s="387" customFormat="1" ht="13.5" hidden="1" customHeight="1" x14ac:dyDescent="0.15"/>
    <row r="107" s="387" customFormat="1" ht="13.5" hidden="1" customHeight="1" x14ac:dyDescent="0.15"/>
    <row r="108" s="387" customFormat="1" ht="13.5" hidden="1" customHeight="1" x14ac:dyDescent="0.15"/>
    <row r="109" s="387" customFormat="1" ht="13.5" hidden="1" customHeight="1" x14ac:dyDescent="0.15"/>
    <row r="110" s="387" customFormat="1" ht="13.5" hidden="1" customHeight="1" x14ac:dyDescent="0.15"/>
    <row r="111" s="387" customFormat="1" ht="13.5" hidden="1" customHeight="1" x14ac:dyDescent="0.15"/>
    <row r="112" s="387" customFormat="1" ht="13.5" hidden="1" customHeight="1" x14ac:dyDescent="0.15"/>
    <row r="113" s="387" customFormat="1" ht="13.5" hidden="1" customHeight="1" x14ac:dyDescent="0.15"/>
    <row r="114" s="387" customFormat="1" ht="13.5" hidden="1" customHeight="1" x14ac:dyDescent="0.15"/>
    <row r="115" s="387" customFormat="1" ht="13.5" hidden="1" customHeight="1" x14ac:dyDescent="0.15"/>
    <row r="116" s="387" customFormat="1" ht="13.5" hidden="1" customHeight="1" x14ac:dyDescent="0.15"/>
    <row r="117" s="387" customFormat="1" ht="13.5" hidden="1" customHeight="1" x14ac:dyDescent="0.15"/>
    <row r="118" s="387" customFormat="1" ht="13.5" hidden="1" customHeight="1" x14ac:dyDescent="0.15"/>
    <row r="119" s="387" customFormat="1" ht="13.5" hidden="1" customHeight="1" x14ac:dyDescent="0.15"/>
    <row r="120" s="387" customFormat="1" ht="13.5" hidden="1" customHeight="1" x14ac:dyDescent="0.15"/>
    <row r="121" s="387" customFormat="1" ht="13.5" hidden="1" customHeight="1" x14ac:dyDescent="0.15"/>
    <row r="122" s="387" customFormat="1" ht="13.5" hidden="1" customHeight="1" x14ac:dyDescent="0.15"/>
    <row r="123" s="387" customFormat="1" ht="13.5" hidden="1" customHeight="1" x14ac:dyDescent="0.15"/>
    <row r="124" s="387" customFormat="1" ht="13.5" hidden="1" customHeight="1" x14ac:dyDescent="0.15"/>
    <row r="125" s="387" customFormat="1" ht="13.5" hidden="1" customHeight="1" x14ac:dyDescent="0.15"/>
    <row r="126" s="387" customFormat="1" ht="13.5" hidden="1" customHeight="1" x14ac:dyDescent="0.15"/>
    <row r="127" s="387" customFormat="1" ht="13.5" hidden="1" customHeight="1" x14ac:dyDescent="0.15"/>
    <row r="128" s="387" customFormat="1" ht="13.5" hidden="1" customHeight="1" x14ac:dyDescent="0.15"/>
    <row r="129" s="387" customFormat="1" ht="13.5" hidden="1" customHeight="1" x14ac:dyDescent="0.15"/>
    <row r="130" s="387" customFormat="1" ht="13.5" hidden="1" customHeight="1" x14ac:dyDescent="0.15"/>
    <row r="131" s="387" customFormat="1" ht="13.5" hidden="1" customHeight="1" x14ac:dyDescent="0.15"/>
    <row r="132" s="387" customFormat="1" ht="13.5" hidden="1" customHeight="1" x14ac:dyDescent="0.15"/>
    <row r="133" s="387" customFormat="1" ht="13.5" hidden="1" customHeight="1" x14ac:dyDescent="0.15"/>
    <row r="134" s="387" customFormat="1" ht="13.5" hidden="1" customHeight="1" x14ac:dyDescent="0.15"/>
    <row r="135" s="387" customFormat="1" ht="13.5" hidden="1" customHeight="1" x14ac:dyDescent="0.15"/>
    <row r="136" s="387" customFormat="1" ht="13.5" hidden="1" customHeight="1" x14ac:dyDescent="0.15"/>
    <row r="137" s="387" customFormat="1" ht="13.5" hidden="1" customHeight="1" x14ac:dyDescent="0.15"/>
    <row r="138" s="387" customFormat="1" ht="13.5" hidden="1" customHeight="1" x14ac:dyDescent="0.15"/>
    <row r="139" s="387" customFormat="1" ht="13.5" hidden="1" customHeight="1" x14ac:dyDescent="0.15"/>
    <row r="140" s="387" customFormat="1" ht="13.5" hidden="1" customHeight="1" x14ac:dyDescent="0.15"/>
    <row r="141" s="387" customFormat="1" ht="13.5" hidden="1" customHeight="1" x14ac:dyDescent="0.15"/>
    <row r="142" s="387" customFormat="1" ht="13.5" hidden="1" customHeight="1" x14ac:dyDescent="0.15"/>
    <row r="143" s="387" customFormat="1" ht="13.5" hidden="1" customHeight="1" x14ac:dyDescent="0.15"/>
    <row r="144" s="387" customFormat="1" ht="13.5" hidden="1" customHeight="1" x14ac:dyDescent="0.15"/>
    <row r="145" s="387" customFormat="1" ht="13.5" hidden="1" customHeight="1" x14ac:dyDescent="0.15"/>
    <row r="146" s="387" customFormat="1" ht="13.5" hidden="1" customHeight="1" x14ac:dyDescent="0.15"/>
    <row r="147" s="387" customFormat="1" ht="13.5" hidden="1" customHeight="1" x14ac:dyDescent="0.15"/>
    <row r="148" s="387" customFormat="1" ht="13.5" hidden="1" customHeight="1" x14ac:dyDescent="0.15"/>
    <row r="149" s="387" customFormat="1" ht="13.5" hidden="1" customHeight="1" x14ac:dyDescent="0.15"/>
    <row r="150" s="387" customFormat="1" ht="13.5" hidden="1" customHeight="1" x14ac:dyDescent="0.15"/>
    <row r="151" s="387" customFormat="1" ht="13.5" hidden="1" customHeight="1" x14ac:dyDescent="0.15"/>
    <row r="152" s="387" customFormat="1" ht="13.5" hidden="1" customHeight="1" x14ac:dyDescent="0.15"/>
    <row r="153" s="387" customFormat="1" ht="13.5" hidden="1" customHeight="1" x14ac:dyDescent="0.15"/>
    <row r="154" s="387" customFormat="1" ht="13.5" hidden="1" customHeight="1" x14ac:dyDescent="0.15"/>
    <row r="155" s="387" customFormat="1" ht="13.5" hidden="1" customHeight="1" x14ac:dyDescent="0.15"/>
    <row r="156" s="387" customFormat="1" ht="13.5" hidden="1" customHeight="1" x14ac:dyDescent="0.15"/>
    <row r="157" s="387" customFormat="1" ht="13.5" hidden="1" customHeight="1" x14ac:dyDescent="0.15"/>
    <row r="158" s="387" customFormat="1" ht="13.5" hidden="1" customHeight="1" x14ac:dyDescent="0.15"/>
    <row r="159" s="387" customFormat="1" ht="13.5" hidden="1" customHeight="1" x14ac:dyDescent="0.15"/>
    <row r="160" s="387" customFormat="1" ht="13.5" hidden="1" customHeight="1" x14ac:dyDescent="0.15"/>
  </sheetData>
  <sheetProtection algorithmName="SHA-512" hashValue="tkG6XeA96aF0a4Hqfo8awiVv/b1UWISuutFhJVp33ZpEcS5Tj1A0mTEy2CFGtjkeetILLxElJViLGKVQ16SRIg==" saltValue="Z5iJVraGpAuPsYO6VyNtf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87" customWidth="1"/>
    <col min="35" max="122" width="2.5" style="286" customWidth="1"/>
    <col min="123" max="16384" width="2.5" style="286" hidden="1"/>
  </cols>
  <sheetData>
    <row r="1" spans="1:34" ht="13.5" customHeight="1"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1:34" x14ac:dyDescent="0.15">
      <c r="S2" s="286"/>
      <c r="AH2" s="286"/>
    </row>
    <row r="3" spans="1: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1:34" x14ac:dyDescent="0.15"/>
    <row r="5" spans="1:34" x14ac:dyDescent="0.15"/>
    <row r="6" spans="1:34" x14ac:dyDescent="0.15"/>
    <row r="7" spans="1:34" x14ac:dyDescent="0.15"/>
    <row r="8" spans="1:34" x14ac:dyDescent="0.15"/>
    <row r="9" spans="1:34" x14ac:dyDescent="0.15">
      <c r="AH9" s="28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502</v>
      </c>
    </row>
  </sheetData>
  <sheetProtection algorithmName="SHA-512" hashValue="/GNsoKZvY0ZOFB8W3JqixHugBPmSr3yh1R2sYvTugYF86GkFOSrlSAuf/vbAW6AVryJdrMfZsdJM4bTwYSKxBg==" saltValue="GPgFSDgXIQv/ZP4OpoOr7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87" customWidth="1"/>
    <col min="35" max="122" width="2.5" style="286" customWidth="1"/>
    <col min="123" max="16384" width="2.5" style="286" hidden="1"/>
  </cols>
  <sheetData>
    <row r="1" spans="2:34"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x14ac:dyDescent="0.15">
      <c r="S2" s="286"/>
      <c r="AH2" s="286"/>
    </row>
    <row r="3" spans="2: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x14ac:dyDescent="0.15"/>
    <row r="5" spans="2:34" x14ac:dyDescent="0.15"/>
    <row r="6" spans="2:34" x14ac:dyDescent="0.15"/>
    <row r="7" spans="2:34" x14ac:dyDescent="0.15"/>
    <row r="8" spans="2:34" x14ac:dyDescent="0.15"/>
    <row r="9" spans="2:34" x14ac:dyDescent="0.15">
      <c r="AH9" s="2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c r="AG59" s="286"/>
      <c r="AH59" s="286"/>
    </row>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502</v>
      </c>
    </row>
  </sheetData>
  <sheetProtection algorithmName="SHA-512" hashValue="0tYjEx1LZqlNvq8nyGmjDhLZqdY5NomkEPacWDO4oYE+X+ZSwe/O58qkurry3FZDAEvtOS8wX74gi2tA+d7ilw==" saltValue="4On7aavuDOprlIiwR0tH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552</v>
      </c>
      <c r="G2" s="151"/>
      <c r="H2" s="152"/>
    </row>
    <row r="3" spans="1:8" x14ac:dyDescent="0.15">
      <c r="A3" s="148" t="s">
        <v>545</v>
      </c>
      <c r="B3" s="153"/>
      <c r="C3" s="154"/>
      <c r="D3" s="155">
        <v>18320</v>
      </c>
      <c r="E3" s="156"/>
      <c r="F3" s="157">
        <v>57295</v>
      </c>
      <c r="G3" s="158"/>
      <c r="H3" s="159"/>
    </row>
    <row r="4" spans="1:8" x14ac:dyDescent="0.15">
      <c r="A4" s="160"/>
      <c r="B4" s="161"/>
      <c r="C4" s="162"/>
      <c r="D4" s="163">
        <v>16704</v>
      </c>
      <c r="E4" s="164"/>
      <c r="F4" s="165">
        <v>32771</v>
      </c>
      <c r="G4" s="166"/>
      <c r="H4" s="167"/>
    </row>
    <row r="5" spans="1:8" x14ac:dyDescent="0.15">
      <c r="A5" s="148" t="s">
        <v>547</v>
      </c>
      <c r="B5" s="153"/>
      <c r="C5" s="154"/>
      <c r="D5" s="155">
        <v>15757</v>
      </c>
      <c r="E5" s="156"/>
      <c r="F5" s="157">
        <v>54110</v>
      </c>
      <c r="G5" s="158"/>
      <c r="H5" s="159"/>
    </row>
    <row r="6" spans="1:8" x14ac:dyDescent="0.15">
      <c r="A6" s="160"/>
      <c r="B6" s="161"/>
      <c r="C6" s="162"/>
      <c r="D6" s="163">
        <v>10235</v>
      </c>
      <c r="E6" s="164"/>
      <c r="F6" s="165">
        <v>30620</v>
      </c>
      <c r="G6" s="166"/>
      <c r="H6" s="167"/>
    </row>
    <row r="7" spans="1:8" x14ac:dyDescent="0.15">
      <c r="A7" s="148" t="s">
        <v>548</v>
      </c>
      <c r="B7" s="153"/>
      <c r="C7" s="154"/>
      <c r="D7" s="155">
        <v>20468</v>
      </c>
      <c r="E7" s="156"/>
      <c r="F7" s="157">
        <v>54684</v>
      </c>
      <c r="G7" s="158"/>
      <c r="H7" s="159"/>
    </row>
    <row r="8" spans="1:8" x14ac:dyDescent="0.15">
      <c r="A8" s="160"/>
      <c r="B8" s="161"/>
      <c r="C8" s="162"/>
      <c r="D8" s="163">
        <v>14115</v>
      </c>
      <c r="E8" s="164"/>
      <c r="F8" s="165">
        <v>32829</v>
      </c>
      <c r="G8" s="166"/>
      <c r="H8" s="167"/>
    </row>
    <row r="9" spans="1:8" x14ac:dyDescent="0.15">
      <c r="A9" s="148" t="s">
        <v>549</v>
      </c>
      <c r="B9" s="153"/>
      <c r="C9" s="154"/>
      <c r="D9" s="155">
        <v>31780</v>
      </c>
      <c r="E9" s="156"/>
      <c r="F9" s="157">
        <v>62383</v>
      </c>
      <c r="G9" s="158"/>
      <c r="H9" s="159"/>
    </row>
    <row r="10" spans="1:8" x14ac:dyDescent="0.15">
      <c r="A10" s="160"/>
      <c r="B10" s="161"/>
      <c r="C10" s="162"/>
      <c r="D10" s="163">
        <v>22252</v>
      </c>
      <c r="E10" s="164"/>
      <c r="F10" s="165">
        <v>35325</v>
      </c>
      <c r="G10" s="166"/>
      <c r="H10" s="167"/>
    </row>
    <row r="11" spans="1:8" x14ac:dyDescent="0.15">
      <c r="A11" s="148" t="s">
        <v>550</v>
      </c>
      <c r="B11" s="153"/>
      <c r="C11" s="154"/>
      <c r="D11" s="155">
        <v>28586</v>
      </c>
      <c r="E11" s="156"/>
      <c r="F11" s="157">
        <v>63812</v>
      </c>
      <c r="G11" s="158"/>
      <c r="H11" s="159"/>
    </row>
    <row r="12" spans="1:8" x14ac:dyDescent="0.15">
      <c r="A12" s="160"/>
      <c r="B12" s="161"/>
      <c r="C12" s="168"/>
      <c r="D12" s="163">
        <v>20891</v>
      </c>
      <c r="E12" s="164"/>
      <c r="F12" s="165">
        <v>33848</v>
      </c>
      <c r="G12" s="166"/>
      <c r="H12" s="167"/>
    </row>
    <row r="13" spans="1:8" x14ac:dyDescent="0.15">
      <c r="A13" s="148"/>
      <c r="B13" s="153"/>
      <c r="C13" s="169"/>
      <c r="D13" s="170">
        <v>22982</v>
      </c>
      <c r="E13" s="171"/>
      <c r="F13" s="172">
        <v>58457</v>
      </c>
      <c r="G13" s="173"/>
      <c r="H13" s="159"/>
    </row>
    <row r="14" spans="1:8" x14ac:dyDescent="0.15">
      <c r="A14" s="160"/>
      <c r="B14" s="161"/>
      <c r="C14" s="162"/>
      <c r="D14" s="163">
        <v>16839</v>
      </c>
      <c r="E14" s="164"/>
      <c r="F14" s="165">
        <v>33079</v>
      </c>
      <c r="G14" s="166"/>
      <c r="H14" s="167"/>
    </row>
    <row r="17" spans="1:11" x14ac:dyDescent="0.15">
      <c r="A17" s="144" t="s">
        <v>53</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54</v>
      </c>
      <c r="B19" s="174">
        <f>ROUND(VALUE(SUBSTITUTE(実質収支比率等に係る経年分析!F$48,"▲","-")),2)</f>
        <v>5.93</v>
      </c>
      <c r="C19" s="174">
        <f>ROUND(VALUE(SUBSTITUTE(実質収支比率等に係る経年分析!G$48,"▲","-")),2)</f>
        <v>7.11</v>
      </c>
      <c r="D19" s="174">
        <f>ROUND(VALUE(SUBSTITUTE(実質収支比率等に係る経年分析!H$48,"▲","-")),2)</f>
        <v>6.3</v>
      </c>
      <c r="E19" s="174">
        <f>ROUND(VALUE(SUBSTITUTE(実質収支比率等に係る経年分析!I$48,"▲","-")),2)</f>
        <v>7.03</v>
      </c>
      <c r="F19" s="174">
        <f>ROUND(VALUE(SUBSTITUTE(実質収支比率等に係る経年分析!J$48,"▲","-")),2)</f>
        <v>8.19</v>
      </c>
    </row>
    <row r="20" spans="1:11" x14ac:dyDescent="0.15">
      <c r="A20" s="174" t="s">
        <v>55</v>
      </c>
      <c r="B20" s="174">
        <f>ROUND(VALUE(SUBSTITUTE(実質収支比率等に係る経年分析!F$47,"▲","-")),2)</f>
        <v>14.03</v>
      </c>
      <c r="C20" s="174">
        <f>ROUND(VALUE(SUBSTITUTE(実質収支比率等に係る経年分析!G$47,"▲","-")),2)</f>
        <v>12.84</v>
      </c>
      <c r="D20" s="174">
        <f>ROUND(VALUE(SUBSTITUTE(実質収支比率等に係る経年分析!H$47,"▲","-")),2)</f>
        <v>13.48</v>
      </c>
      <c r="E20" s="174">
        <f>ROUND(VALUE(SUBSTITUTE(実質収支比率等に係る経年分析!I$47,"▲","-")),2)</f>
        <v>12.11</v>
      </c>
      <c r="F20" s="174">
        <f>ROUND(VALUE(SUBSTITUTE(実質収支比率等に係る経年分析!J$47,"▲","-")),2)</f>
        <v>14.24</v>
      </c>
    </row>
    <row r="21" spans="1:11" x14ac:dyDescent="0.15">
      <c r="A21" s="174" t="s">
        <v>56</v>
      </c>
      <c r="B21" s="174">
        <f>IF(ISNUMBER(VALUE(SUBSTITUTE(実質収支比率等に係る経年分析!F$49,"▲","-"))),ROUND(VALUE(SUBSTITUTE(実質収支比率等に係る経年分析!F$49,"▲","-")),2),NA())</f>
        <v>-4.5599999999999996</v>
      </c>
      <c r="C21" s="174">
        <f>IF(ISNUMBER(VALUE(SUBSTITUTE(実質収支比率等に係る経年分析!G$49,"▲","-"))),ROUND(VALUE(SUBSTITUTE(実質収支比率等に係る経年分析!G$49,"▲","-")),2),NA())</f>
        <v>-2.85</v>
      </c>
      <c r="D21" s="174">
        <f>IF(ISNUMBER(VALUE(SUBSTITUTE(実質収支比率等に係る経年分析!H$49,"▲","-"))),ROUND(VALUE(SUBSTITUTE(実質収支比率等に係る経年分析!H$49,"▲","-")),2),NA())</f>
        <v>-3.67</v>
      </c>
      <c r="E21" s="174">
        <f>IF(ISNUMBER(VALUE(SUBSTITUTE(実質収支比率等に係る経年分析!I$49,"▲","-"))),ROUND(VALUE(SUBSTITUTE(実質収支比率等に係る経年分析!I$49,"▲","-")),2),NA())</f>
        <v>-3.73</v>
      </c>
      <c r="F21" s="174">
        <f>IF(ISNUMBER(VALUE(SUBSTITUTE(実質収支比率等に係る経年分析!J$49,"▲","-"))),ROUND(VALUE(SUBSTITUTE(実質収支比率等に係る経年分析!J$49,"▲","-")),2),NA())</f>
        <v>0.47</v>
      </c>
    </row>
    <row r="24" spans="1:11" x14ac:dyDescent="0.15">
      <c r="A24" s="144" t="s">
        <v>57</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1.49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2.99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0.89</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3.49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3.11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5.92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7.11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6.29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8.19</v>
      </c>
    </row>
    <row r="36" spans="1:16" x14ac:dyDescent="0.15">
      <c r="A36" s="175" t="str">
        <f>IF(連結実質赤字比率に係る赤字・黒字の構成分析!C$34="",NA(),連結実質赤字比率に係る赤字・黒字の構成分析!C$34)</f>
        <v>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6.74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6.61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7.16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8.9499999999999993</v>
      </c>
    </row>
    <row r="39" spans="1:16" x14ac:dyDescent="0.15">
      <c r="A39" s="144" t="s">
        <v>60</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2580</v>
      </c>
      <c r="E42" s="176"/>
      <c r="F42" s="176"/>
      <c r="G42" s="176">
        <f>'実質公債費比率（分子）の構造'!L$52</f>
        <v>2446</v>
      </c>
      <c r="H42" s="176"/>
      <c r="I42" s="176"/>
      <c r="J42" s="176">
        <f>'実質公債費比率（分子）の構造'!M$52</f>
        <v>2243</v>
      </c>
      <c r="K42" s="176"/>
      <c r="L42" s="176"/>
      <c r="M42" s="176">
        <f>'実質公債費比率（分子）の構造'!N$52</f>
        <v>2077</v>
      </c>
      <c r="N42" s="176"/>
      <c r="O42" s="176"/>
      <c r="P42" s="176">
        <f>'実質公債費比率（分子）の構造'!O$52</f>
        <v>1911</v>
      </c>
    </row>
    <row r="43" spans="1:16" x14ac:dyDescent="0.15">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66</v>
      </c>
      <c r="B45" s="176">
        <f>'実質公債費比率（分子）の構造'!K$49</f>
        <v>257</v>
      </c>
      <c r="C45" s="176"/>
      <c r="D45" s="176"/>
      <c r="E45" s="176">
        <f>'実質公債費比率（分子）の構造'!L$49</f>
        <v>245</v>
      </c>
      <c r="F45" s="176"/>
      <c r="G45" s="176"/>
      <c r="H45" s="176">
        <f>'実質公債費比率（分子）の構造'!M$49</f>
        <v>250</v>
      </c>
      <c r="I45" s="176"/>
      <c r="J45" s="176"/>
      <c r="K45" s="176">
        <f>'実質公債費比率（分子）の構造'!N$49</f>
        <v>250</v>
      </c>
      <c r="L45" s="176"/>
      <c r="M45" s="176"/>
      <c r="N45" s="176">
        <f>'実質公債費比率（分子）の構造'!O$49</f>
        <v>152</v>
      </c>
      <c r="O45" s="176"/>
      <c r="P45" s="176"/>
    </row>
    <row r="46" spans="1:16" x14ac:dyDescent="0.15">
      <c r="A46" s="176" t="s">
        <v>67</v>
      </c>
      <c r="B46" s="176">
        <f>'実質公債費比率（分子）の構造'!K$48</f>
        <v>510</v>
      </c>
      <c r="C46" s="176"/>
      <c r="D46" s="176"/>
      <c r="E46" s="176">
        <f>'実質公債費比率（分子）の構造'!L$48</f>
        <v>500</v>
      </c>
      <c r="F46" s="176"/>
      <c r="G46" s="176"/>
      <c r="H46" s="176">
        <f>'実質公債費比率（分子）の構造'!M$48</f>
        <v>482</v>
      </c>
      <c r="I46" s="176"/>
      <c r="J46" s="176"/>
      <c r="K46" s="176">
        <f>'実質公債費比率（分子）の構造'!N$48</f>
        <v>403</v>
      </c>
      <c r="L46" s="176"/>
      <c r="M46" s="176"/>
      <c r="N46" s="176">
        <f>'実質公債費比率（分子）の構造'!O$48</f>
        <v>349</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1518</v>
      </c>
      <c r="C49" s="176"/>
      <c r="D49" s="176"/>
      <c r="E49" s="176">
        <f>'実質公債費比率（分子）の構造'!L$45</f>
        <v>1574</v>
      </c>
      <c r="F49" s="176"/>
      <c r="G49" s="176"/>
      <c r="H49" s="176">
        <f>'実質公債費比率（分子）の構造'!M$45</f>
        <v>1548</v>
      </c>
      <c r="I49" s="176"/>
      <c r="J49" s="176"/>
      <c r="K49" s="176">
        <f>'実質公債費比率（分子）の構造'!N$45</f>
        <v>1542</v>
      </c>
      <c r="L49" s="176"/>
      <c r="M49" s="176"/>
      <c r="N49" s="176">
        <f>'実質公債費比率（分子）の構造'!O$45</f>
        <v>1590</v>
      </c>
      <c r="O49" s="176"/>
      <c r="P49" s="176"/>
    </row>
    <row r="50" spans="1:16" x14ac:dyDescent="0.15">
      <c r="A50" s="176" t="s">
        <v>71</v>
      </c>
      <c r="B50" s="176" t="e">
        <f>NA()</f>
        <v>#N/A</v>
      </c>
      <c r="C50" s="176">
        <f>IF(ISNUMBER('実質公債費比率（分子）の構造'!K$53),'実質公債費比率（分子）の構造'!K$53,NA())</f>
        <v>-295</v>
      </c>
      <c r="D50" s="176" t="e">
        <f>NA()</f>
        <v>#N/A</v>
      </c>
      <c r="E50" s="176" t="e">
        <f>NA()</f>
        <v>#N/A</v>
      </c>
      <c r="F50" s="176">
        <f>IF(ISNUMBER('実質公債費比率（分子）の構造'!L$53),'実質公債費比率（分子）の構造'!L$53,NA())</f>
        <v>-127</v>
      </c>
      <c r="G50" s="176" t="e">
        <f>NA()</f>
        <v>#N/A</v>
      </c>
      <c r="H50" s="176" t="e">
        <f>NA()</f>
        <v>#N/A</v>
      </c>
      <c r="I50" s="176">
        <f>IF(ISNUMBER('実質公債費比率（分子）の構造'!M$53),'実質公債費比率（分子）の構造'!M$53,NA())</f>
        <v>37</v>
      </c>
      <c r="J50" s="176" t="e">
        <f>NA()</f>
        <v>#N/A</v>
      </c>
      <c r="K50" s="176" t="e">
        <f>NA()</f>
        <v>#N/A</v>
      </c>
      <c r="L50" s="176">
        <f>IF(ISNUMBER('実質公債費比率（分子）の構造'!N$53),'実質公債費比率（分子）の構造'!N$53,NA())</f>
        <v>118</v>
      </c>
      <c r="M50" s="176" t="e">
        <f>NA()</f>
        <v>#N/A</v>
      </c>
      <c r="N50" s="176" t="e">
        <f>NA()</f>
        <v>#N/A</v>
      </c>
      <c r="O50" s="176">
        <f>IF(ISNUMBER('実質公債費比率（分子）の構造'!O$53),'実質公債費比率（分子）の構造'!O$53,NA())</f>
        <v>180</v>
      </c>
      <c r="P50" s="176" t="e">
        <f>NA()</f>
        <v>#N/A</v>
      </c>
    </row>
    <row r="53" spans="1:16" x14ac:dyDescent="0.15">
      <c r="A53" s="144" t="s">
        <v>72</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16697</v>
      </c>
      <c r="E56" s="175"/>
      <c r="F56" s="175"/>
      <c r="G56" s="175">
        <f>'将来負担比率（分子）の構造'!J$52</f>
        <v>16110</v>
      </c>
      <c r="H56" s="175"/>
      <c r="I56" s="175"/>
      <c r="J56" s="175">
        <f>'将来負担比率（分子）の構造'!K$52</f>
        <v>15866</v>
      </c>
      <c r="K56" s="175"/>
      <c r="L56" s="175"/>
      <c r="M56" s="175">
        <f>'将来負担比率（分子）の構造'!L$52</f>
        <v>15604</v>
      </c>
      <c r="N56" s="175"/>
      <c r="O56" s="175"/>
      <c r="P56" s="175">
        <f>'将来負担比率（分子）の構造'!M$52</f>
        <v>15272</v>
      </c>
    </row>
    <row r="57" spans="1:16" x14ac:dyDescent="0.15">
      <c r="A57" s="175" t="s">
        <v>42</v>
      </c>
      <c r="B57" s="175"/>
      <c r="C57" s="175"/>
      <c r="D57" s="175">
        <f>'将来負担比率（分子）の構造'!I$51</f>
        <v>4619</v>
      </c>
      <c r="E57" s="175"/>
      <c r="F57" s="175"/>
      <c r="G57" s="175">
        <f>'将来負担比率（分子）の構造'!J$51</f>
        <v>4386</v>
      </c>
      <c r="H57" s="175"/>
      <c r="I57" s="175"/>
      <c r="J57" s="175">
        <f>'将来負担比率（分子）の構造'!K$51</f>
        <v>4380</v>
      </c>
      <c r="K57" s="175"/>
      <c r="L57" s="175"/>
      <c r="M57" s="175">
        <f>'将来負担比率（分子）の構造'!L$51</f>
        <v>4405</v>
      </c>
      <c r="N57" s="175"/>
      <c r="O57" s="175"/>
      <c r="P57" s="175">
        <f>'将来負担比率（分子）の構造'!M$51</f>
        <v>4191</v>
      </c>
    </row>
    <row r="58" spans="1:16" x14ac:dyDescent="0.15">
      <c r="A58" s="175" t="s">
        <v>41</v>
      </c>
      <c r="B58" s="175"/>
      <c r="C58" s="175"/>
      <c r="D58" s="175">
        <f>'将来負担比率（分子）の構造'!I$50</f>
        <v>5685</v>
      </c>
      <c r="E58" s="175"/>
      <c r="F58" s="175"/>
      <c r="G58" s="175">
        <f>'将来負担比率（分子）の構造'!J$50</f>
        <v>5536</v>
      </c>
      <c r="H58" s="175"/>
      <c r="I58" s="175"/>
      <c r="J58" s="175">
        <f>'将来負担比率（分子）の構造'!K$50</f>
        <v>5723</v>
      </c>
      <c r="K58" s="175"/>
      <c r="L58" s="175"/>
      <c r="M58" s="175">
        <f>'将来負担比率（分子）の構造'!L$50</f>
        <v>5471</v>
      </c>
      <c r="N58" s="175"/>
      <c r="O58" s="175"/>
      <c r="P58" s="175">
        <f>'将来負担比率（分子）の構造'!M$50</f>
        <v>5903</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4857</v>
      </c>
      <c r="C62" s="175"/>
      <c r="D62" s="175"/>
      <c r="E62" s="175">
        <f>'将来負担比率（分子）の構造'!J$45</f>
        <v>4180</v>
      </c>
      <c r="F62" s="175"/>
      <c r="G62" s="175"/>
      <c r="H62" s="175">
        <f>'将来負担比率（分子）の構造'!K$45</f>
        <v>3765</v>
      </c>
      <c r="I62" s="175"/>
      <c r="J62" s="175"/>
      <c r="K62" s="175">
        <f>'将来負担比率（分子）の構造'!L$45</f>
        <v>3498</v>
      </c>
      <c r="L62" s="175"/>
      <c r="M62" s="175"/>
      <c r="N62" s="175">
        <f>'将来負担比率（分子）の構造'!M$45</f>
        <v>3261</v>
      </c>
      <c r="O62" s="175"/>
      <c r="P62" s="175"/>
    </row>
    <row r="63" spans="1:16" x14ac:dyDescent="0.15">
      <c r="A63" s="175" t="s">
        <v>34</v>
      </c>
      <c r="B63" s="175">
        <f>'将来負担比率（分子）の構造'!I$44</f>
        <v>5833</v>
      </c>
      <c r="C63" s="175"/>
      <c r="D63" s="175"/>
      <c r="E63" s="175">
        <f>'将来負担比率（分子）の構造'!J$44</f>
        <v>5532</v>
      </c>
      <c r="F63" s="175"/>
      <c r="G63" s="175"/>
      <c r="H63" s="175">
        <f>'将来負担比率（分子）の構造'!K$44</f>
        <v>5780</v>
      </c>
      <c r="I63" s="175"/>
      <c r="J63" s="175"/>
      <c r="K63" s="175">
        <f>'将来負担比率（分子）の構造'!L$44</f>
        <v>5379</v>
      </c>
      <c r="L63" s="175"/>
      <c r="M63" s="175"/>
      <c r="N63" s="175">
        <f>'将来負担比率（分子）の構造'!M$44</f>
        <v>5146</v>
      </c>
      <c r="O63" s="175"/>
      <c r="P63" s="175"/>
    </row>
    <row r="64" spans="1:16" x14ac:dyDescent="0.15">
      <c r="A64" s="175" t="s">
        <v>33</v>
      </c>
      <c r="B64" s="175">
        <f>'将来負担比率（分子）の構造'!I$43</f>
        <v>3607</v>
      </c>
      <c r="C64" s="175"/>
      <c r="D64" s="175"/>
      <c r="E64" s="175">
        <f>'将来負担比率（分子）の構造'!J$43</f>
        <v>3524</v>
      </c>
      <c r="F64" s="175"/>
      <c r="G64" s="175"/>
      <c r="H64" s="175">
        <f>'将来負担比率（分子）の構造'!K$43</f>
        <v>3404</v>
      </c>
      <c r="I64" s="175"/>
      <c r="J64" s="175"/>
      <c r="K64" s="175">
        <f>'将来負担比率（分子）の構造'!L$43</f>
        <v>3437</v>
      </c>
      <c r="L64" s="175"/>
      <c r="M64" s="175"/>
      <c r="N64" s="175">
        <f>'将来負担比率（分子）の構造'!M$43</f>
        <v>3308</v>
      </c>
      <c r="O64" s="175"/>
      <c r="P64" s="175"/>
    </row>
    <row r="65" spans="1:16" x14ac:dyDescent="0.15">
      <c r="A65" s="175" t="s">
        <v>32</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31</v>
      </c>
      <c r="B66" s="175">
        <f>'将来負担比率（分子）の構造'!I$41</f>
        <v>16500</v>
      </c>
      <c r="C66" s="175"/>
      <c r="D66" s="175"/>
      <c r="E66" s="175">
        <f>'将来負担比率（分子）の構造'!J$41</f>
        <v>16228</v>
      </c>
      <c r="F66" s="175"/>
      <c r="G66" s="175"/>
      <c r="H66" s="175">
        <f>'将来負担比率（分子）の構造'!K$41</f>
        <v>16300</v>
      </c>
      <c r="I66" s="175"/>
      <c r="J66" s="175"/>
      <c r="K66" s="175">
        <f>'将来負担比率（分子）の構造'!L$41</f>
        <v>16959</v>
      </c>
      <c r="L66" s="175"/>
      <c r="M66" s="175"/>
      <c r="N66" s="175">
        <f>'将来負担比率（分子）の構造'!M$41</f>
        <v>17177</v>
      </c>
      <c r="O66" s="175"/>
      <c r="P66" s="175"/>
    </row>
    <row r="67" spans="1:16" x14ac:dyDescent="0.15">
      <c r="A67" s="175" t="s">
        <v>75</v>
      </c>
      <c r="B67" s="175" t="e">
        <f>NA()</f>
        <v>#N/A</v>
      </c>
      <c r="C67" s="175">
        <f>IF(ISNUMBER('将来負担比率（分子）の構造'!I$53), IF('将来負担比率（分子）の構造'!I$53 &lt; 0, 0, '将来負担比率（分子）の構造'!I$53), NA())</f>
        <v>3795</v>
      </c>
      <c r="D67" s="175" t="e">
        <f>NA()</f>
        <v>#N/A</v>
      </c>
      <c r="E67" s="175" t="e">
        <f>NA()</f>
        <v>#N/A</v>
      </c>
      <c r="F67" s="175">
        <f>IF(ISNUMBER('将来負担比率（分子）の構造'!J$53), IF('将来負担比率（分子）の構造'!J$53 &lt; 0, 0, '将来負担比率（分子）の構造'!J$53), NA())</f>
        <v>3431</v>
      </c>
      <c r="G67" s="175" t="e">
        <f>NA()</f>
        <v>#N/A</v>
      </c>
      <c r="H67" s="175" t="e">
        <f>NA()</f>
        <v>#N/A</v>
      </c>
      <c r="I67" s="175">
        <f>IF(ISNUMBER('将来負担比率（分子）の構造'!K$53), IF('将来負担比率（分子）の構造'!K$53 &lt; 0, 0, '将来負担比率（分子）の構造'!K$53), NA())</f>
        <v>3279</v>
      </c>
      <c r="J67" s="175" t="e">
        <f>NA()</f>
        <v>#N/A</v>
      </c>
      <c r="K67" s="175" t="e">
        <f>NA()</f>
        <v>#N/A</v>
      </c>
      <c r="L67" s="175">
        <f>IF(ISNUMBER('将来負担比率（分子）の構造'!L$53), IF('将来負担比率（分子）の構造'!L$53 &lt; 0, 0, '将来負担比率（分子）の構造'!L$53), NA())</f>
        <v>3793</v>
      </c>
      <c r="M67" s="175" t="e">
        <f>NA()</f>
        <v>#N/A</v>
      </c>
      <c r="N67" s="175" t="e">
        <f>NA()</f>
        <v>#N/A</v>
      </c>
      <c r="O67" s="175">
        <f>IF(ISNUMBER('将来負担比率（分子）の構造'!M$53), IF('将来負担比率（分子）の構造'!M$53 &lt; 0, 0, '将来負担比率（分子）の構造'!M$53), NA())</f>
        <v>3526</v>
      </c>
      <c r="P67" s="175" t="e">
        <f>NA()</f>
        <v>#N/A</v>
      </c>
    </row>
    <row r="70" spans="1:16" x14ac:dyDescent="0.15">
      <c r="A70" s="177" t="s">
        <v>76</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77</v>
      </c>
      <c r="B72" s="179">
        <f>基金残高に係る経年分析!F55</f>
        <v>2311</v>
      </c>
      <c r="C72" s="179">
        <f>基金残高に係る経年分析!G55</f>
        <v>2081</v>
      </c>
      <c r="D72" s="179">
        <f>基金残高に係る経年分析!H55</f>
        <v>2525</v>
      </c>
    </row>
    <row r="73" spans="1:16" x14ac:dyDescent="0.15">
      <c r="A73" s="178" t="s">
        <v>78</v>
      </c>
      <c r="B73" s="179" t="str">
        <f>基金残高に係る経年分析!F56</f>
        <v>-</v>
      </c>
      <c r="C73" s="179" t="str">
        <f>基金残高に係る経年分析!G56</f>
        <v>-</v>
      </c>
      <c r="D73" s="179" t="str">
        <f>基金残高に係る経年分析!H56</f>
        <v>-</v>
      </c>
    </row>
    <row r="74" spans="1:16" x14ac:dyDescent="0.15">
      <c r="A74" s="178" t="s">
        <v>79</v>
      </c>
      <c r="B74" s="179">
        <f>基金残高に係る経年分析!F57</f>
        <v>3413</v>
      </c>
      <c r="C74" s="179">
        <f>基金残高に係る経年分析!G57</f>
        <v>3390</v>
      </c>
      <c r="D74" s="179">
        <f>基金残高に係る経年分析!H57</f>
        <v>3379</v>
      </c>
    </row>
  </sheetData>
  <sheetProtection algorithmName="SHA-512" hashValue="U8yUY+e4JVQLgtNZLQIYCNBSBRNySTgNCP3XO5lxsDdUlzCaRwePbmtgwfFwaLCI7Vwt0ifvHRtBlFM8afNcJA==" saltValue="b34KSpvO4CvDe9fXJbrur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0" customWidth="1"/>
    <col min="96" max="133" width="1.625" style="237" customWidth="1"/>
    <col min="134" max="143" width="1.625" style="220" customWidth="1"/>
    <col min="144" max="16384" width="0" style="220" hidden="1"/>
  </cols>
  <sheetData>
    <row r="1" spans="2:143" ht="22.5" customHeight="1" thickBot="1" x14ac:dyDescent="0.2">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658" t="s">
        <v>217</v>
      </c>
      <c r="DI1" s="659"/>
      <c r="DJ1" s="659"/>
      <c r="DK1" s="659"/>
      <c r="DL1" s="659"/>
      <c r="DM1" s="659"/>
      <c r="DN1" s="660"/>
      <c r="DO1" s="220"/>
      <c r="DP1" s="658" t="s">
        <v>218</v>
      </c>
      <c r="DQ1" s="659"/>
      <c r="DR1" s="659"/>
      <c r="DS1" s="659"/>
      <c r="DT1" s="659"/>
      <c r="DU1" s="659"/>
      <c r="DV1" s="659"/>
      <c r="DW1" s="659"/>
      <c r="DX1" s="659"/>
      <c r="DY1" s="659"/>
      <c r="DZ1" s="659"/>
      <c r="EA1" s="659"/>
      <c r="EB1" s="659"/>
      <c r="EC1" s="660"/>
      <c r="ED1" s="218"/>
      <c r="EE1" s="218"/>
      <c r="EF1" s="218"/>
      <c r="EG1" s="218"/>
      <c r="EH1" s="218"/>
      <c r="EI1" s="218"/>
      <c r="EJ1" s="218"/>
      <c r="EK1" s="218"/>
      <c r="EL1" s="218"/>
      <c r="EM1" s="218"/>
    </row>
    <row r="2" spans="2:143" ht="22.5" customHeight="1" x14ac:dyDescent="0.15">
      <c r="B2" s="221" t="s">
        <v>219</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15">
      <c r="B3" s="661" t="s">
        <v>220</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1" t="s">
        <v>221</v>
      </c>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3"/>
      <c r="CD3" s="664" t="s">
        <v>222</v>
      </c>
      <c r="CE3" s="665"/>
      <c r="CF3" s="665"/>
      <c r="CG3" s="665"/>
      <c r="CH3" s="665"/>
      <c r="CI3" s="665"/>
      <c r="CJ3" s="665"/>
      <c r="CK3" s="665"/>
      <c r="CL3" s="665"/>
      <c r="CM3" s="665"/>
      <c r="CN3" s="665"/>
      <c r="CO3" s="665"/>
      <c r="CP3" s="665"/>
      <c r="CQ3" s="665"/>
      <c r="CR3" s="665"/>
      <c r="CS3" s="665"/>
      <c r="CT3" s="665"/>
      <c r="CU3" s="665"/>
      <c r="CV3" s="665"/>
      <c r="CW3" s="665"/>
      <c r="CX3" s="665"/>
      <c r="CY3" s="665"/>
      <c r="CZ3" s="665"/>
      <c r="DA3" s="665"/>
      <c r="DB3" s="665"/>
      <c r="DC3" s="665"/>
      <c r="DD3" s="665"/>
      <c r="DE3" s="665"/>
      <c r="DF3" s="665"/>
      <c r="DG3" s="665"/>
      <c r="DH3" s="665"/>
      <c r="DI3" s="665"/>
      <c r="DJ3" s="665"/>
      <c r="DK3" s="665"/>
      <c r="DL3" s="665"/>
      <c r="DM3" s="665"/>
      <c r="DN3" s="665"/>
      <c r="DO3" s="665"/>
      <c r="DP3" s="665"/>
      <c r="DQ3" s="665"/>
      <c r="DR3" s="665"/>
      <c r="DS3" s="665"/>
      <c r="DT3" s="665"/>
      <c r="DU3" s="665"/>
      <c r="DV3" s="665"/>
      <c r="DW3" s="665"/>
      <c r="DX3" s="665"/>
      <c r="DY3" s="665"/>
      <c r="DZ3" s="665"/>
      <c r="EA3" s="665"/>
      <c r="EB3" s="665"/>
      <c r="EC3" s="666"/>
    </row>
    <row r="4" spans="2:143" ht="11.25" customHeight="1" x14ac:dyDescent="0.15">
      <c r="B4" s="661" t="s">
        <v>1</v>
      </c>
      <c r="C4" s="662"/>
      <c r="D4" s="662"/>
      <c r="E4" s="662"/>
      <c r="F4" s="662"/>
      <c r="G4" s="662"/>
      <c r="H4" s="662"/>
      <c r="I4" s="662"/>
      <c r="J4" s="662"/>
      <c r="K4" s="662"/>
      <c r="L4" s="662"/>
      <c r="M4" s="662"/>
      <c r="N4" s="662"/>
      <c r="O4" s="662"/>
      <c r="P4" s="662"/>
      <c r="Q4" s="663"/>
      <c r="R4" s="661" t="s">
        <v>223</v>
      </c>
      <c r="S4" s="662"/>
      <c r="T4" s="662"/>
      <c r="U4" s="662"/>
      <c r="V4" s="662"/>
      <c r="W4" s="662"/>
      <c r="X4" s="662"/>
      <c r="Y4" s="663"/>
      <c r="Z4" s="661" t="s">
        <v>224</v>
      </c>
      <c r="AA4" s="662"/>
      <c r="AB4" s="662"/>
      <c r="AC4" s="663"/>
      <c r="AD4" s="661" t="s">
        <v>225</v>
      </c>
      <c r="AE4" s="662"/>
      <c r="AF4" s="662"/>
      <c r="AG4" s="662"/>
      <c r="AH4" s="662"/>
      <c r="AI4" s="662"/>
      <c r="AJ4" s="662"/>
      <c r="AK4" s="663"/>
      <c r="AL4" s="661" t="s">
        <v>224</v>
      </c>
      <c r="AM4" s="662"/>
      <c r="AN4" s="662"/>
      <c r="AO4" s="663"/>
      <c r="AP4" s="667" t="s">
        <v>226</v>
      </c>
      <c r="AQ4" s="667"/>
      <c r="AR4" s="667"/>
      <c r="AS4" s="667"/>
      <c r="AT4" s="667"/>
      <c r="AU4" s="667"/>
      <c r="AV4" s="667"/>
      <c r="AW4" s="667"/>
      <c r="AX4" s="667"/>
      <c r="AY4" s="667"/>
      <c r="AZ4" s="667"/>
      <c r="BA4" s="667"/>
      <c r="BB4" s="667"/>
      <c r="BC4" s="667"/>
      <c r="BD4" s="667"/>
      <c r="BE4" s="667"/>
      <c r="BF4" s="667"/>
      <c r="BG4" s="667" t="s">
        <v>227</v>
      </c>
      <c r="BH4" s="667"/>
      <c r="BI4" s="667"/>
      <c r="BJ4" s="667"/>
      <c r="BK4" s="667"/>
      <c r="BL4" s="667"/>
      <c r="BM4" s="667"/>
      <c r="BN4" s="667"/>
      <c r="BO4" s="667" t="s">
        <v>224</v>
      </c>
      <c r="BP4" s="667"/>
      <c r="BQ4" s="667"/>
      <c r="BR4" s="667"/>
      <c r="BS4" s="667" t="s">
        <v>228</v>
      </c>
      <c r="BT4" s="667"/>
      <c r="BU4" s="667"/>
      <c r="BV4" s="667"/>
      <c r="BW4" s="667"/>
      <c r="BX4" s="667"/>
      <c r="BY4" s="667"/>
      <c r="BZ4" s="667"/>
      <c r="CA4" s="667"/>
      <c r="CB4" s="667"/>
      <c r="CD4" s="664" t="s">
        <v>229</v>
      </c>
      <c r="CE4" s="665"/>
      <c r="CF4" s="665"/>
      <c r="CG4" s="665"/>
      <c r="CH4" s="665"/>
      <c r="CI4" s="665"/>
      <c r="CJ4" s="665"/>
      <c r="CK4" s="665"/>
      <c r="CL4" s="665"/>
      <c r="CM4" s="665"/>
      <c r="CN4" s="665"/>
      <c r="CO4" s="665"/>
      <c r="CP4" s="665"/>
      <c r="CQ4" s="665"/>
      <c r="CR4" s="665"/>
      <c r="CS4" s="665"/>
      <c r="CT4" s="665"/>
      <c r="CU4" s="665"/>
      <c r="CV4" s="665"/>
      <c r="CW4" s="665"/>
      <c r="CX4" s="665"/>
      <c r="CY4" s="665"/>
      <c r="CZ4" s="665"/>
      <c r="DA4" s="665"/>
      <c r="DB4" s="665"/>
      <c r="DC4" s="665"/>
      <c r="DD4" s="665"/>
      <c r="DE4" s="665"/>
      <c r="DF4" s="665"/>
      <c r="DG4" s="665"/>
      <c r="DH4" s="665"/>
      <c r="DI4" s="665"/>
      <c r="DJ4" s="665"/>
      <c r="DK4" s="665"/>
      <c r="DL4" s="665"/>
      <c r="DM4" s="665"/>
      <c r="DN4" s="665"/>
      <c r="DO4" s="665"/>
      <c r="DP4" s="665"/>
      <c r="DQ4" s="665"/>
      <c r="DR4" s="665"/>
      <c r="DS4" s="665"/>
      <c r="DT4" s="665"/>
      <c r="DU4" s="665"/>
      <c r="DV4" s="665"/>
      <c r="DW4" s="665"/>
      <c r="DX4" s="665"/>
      <c r="DY4" s="665"/>
      <c r="DZ4" s="665"/>
      <c r="EA4" s="665"/>
      <c r="EB4" s="665"/>
      <c r="EC4" s="666"/>
    </row>
    <row r="5" spans="2:143" s="224" customFormat="1" ht="11.25" customHeight="1" x14ac:dyDescent="0.15">
      <c r="B5" s="668" t="s">
        <v>230</v>
      </c>
      <c r="C5" s="669"/>
      <c r="D5" s="669"/>
      <c r="E5" s="669"/>
      <c r="F5" s="669"/>
      <c r="G5" s="669"/>
      <c r="H5" s="669"/>
      <c r="I5" s="669"/>
      <c r="J5" s="669"/>
      <c r="K5" s="669"/>
      <c r="L5" s="669"/>
      <c r="M5" s="669"/>
      <c r="N5" s="669"/>
      <c r="O5" s="669"/>
      <c r="P5" s="669"/>
      <c r="Q5" s="670"/>
      <c r="R5" s="671">
        <v>15725476</v>
      </c>
      <c r="S5" s="672"/>
      <c r="T5" s="672"/>
      <c r="U5" s="672"/>
      <c r="V5" s="672"/>
      <c r="W5" s="672"/>
      <c r="X5" s="672"/>
      <c r="Y5" s="673"/>
      <c r="Z5" s="674">
        <v>41.2</v>
      </c>
      <c r="AA5" s="674"/>
      <c r="AB5" s="674"/>
      <c r="AC5" s="674"/>
      <c r="AD5" s="675">
        <v>14598490</v>
      </c>
      <c r="AE5" s="675"/>
      <c r="AF5" s="675"/>
      <c r="AG5" s="675"/>
      <c r="AH5" s="675"/>
      <c r="AI5" s="675"/>
      <c r="AJ5" s="675"/>
      <c r="AK5" s="675"/>
      <c r="AL5" s="676">
        <v>83.2</v>
      </c>
      <c r="AM5" s="677"/>
      <c r="AN5" s="677"/>
      <c r="AO5" s="678"/>
      <c r="AP5" s="668" t="s">
        <v>231</v>
      </c>
      <c r="AQ5" s="669"/>
      <c r="AR5" s="669"/>
      <c r="AS5" s="669"/>
      <c r="AT5" s="669"/>
      <c r="AU5" s="669"/>
      <c r="AV5" s="669"/>
      <c r="AW5" s="669"/>
      <c r="AX5" s="669"/>
      <c r="AY5" s="669"/>
      <c r="AZ5" s="669"/>
      <c r="BA5" s="669"/>
      <c r="BB5" s="669"/>
      <c r="BC5" s="669"/>
      <c r="BD5" s="669"/>
      <c r="BE5" s="669"/>
      <c r="BF5" s="670"/>
      <c r="BG5" s="682">
        <v>14598490</v>
      </c>
      <c r="BH5" s="683"/>
      <c r="BI5" s="683"/>
      <c r="BJ5" s="683"/>
      <c r="BK5" s="683"/>
      <c r="BL5" s="683"/>
      <c r="BM5" s="683"/>
      <c r="BN5" s="684"/>
      <c r="BO5" s="685">
        <v>92.8</v>
      </c>
      <c r="BP5" s="685"/>
      <c r="BQ5" s="685"/>
      <c r="BR5" s="685"/>
      <c r="BS5" s="686" t="s">
        <v>232</v>
      </c>
      <c r="BT5" s="686"/>
      <c r="BU5" s="686"/>
      <c r="BV5" s="686"/>
      <c r="BW5" s="686"/>
      <c r="BX5" s="686"/>
      <c r="BY5" s="686"/>
      <c r="BZ5" s="686"/>
      <c r="CA5" s="686"/>
      <c r="CB5" s="690"/>
      <c r="CD5" s="664" t="s">
        <v>226</v>
      </c>
      <c r="CE5" s="665"/>
      <c r="CF5" s="665"/>
      <c r="CG5" s="665"/>
      <c r="CH5" s="665"/>
      <c r="CI5" s="665"/>
      <c r="CJ5" s="665"/>
      <c r="CK5" s="665"/>
      <c r="CL5" s="665"/>
      <c r="CM5" s="665"/>
      <c r="CN5" s="665"/>
      <c r="CO5" s="665"/>
      <c r="CP5" s="665"/>
      <c r="CQ5" s="666"/>
      <c r="CR5" s="664" t="s">
        <v>233</v>
      </c>
      <c r="CS5" s="665"/>
      <c r="CT5" s="665"/>
      <c r="CU5" s="665"/>
      <c r="CV5" s="665"/>
      <c r="CW5" s="665"/>
      <c r="CX5" s="665"/>
      <c r="CY5" s="666"/>
      <c r="CZ5" s="664" t="s">
        <v>224</v>
      </c>
      <c r="DA5" s="665"/>
      <c r="DB5" s="665"/>
      <c r="DC5" s="666"/>
      <c r="DD5" s="664" t="s">
        <v>234</v>
      </c>
      <c r="DE5" s="665"/>
      <c r="DF5" s="665"/>
      <c r="DG5" s="665"/>
      <c r="DH5" s="665"/>
      <c r="DI5" s="665"/>
      <c r="DJ5" s="665"/>
      <c r="DK5" s="665"/>
      <c r="DL5" s="665"/>
      <c r="DM5" s="665"/>
      <c r="DN5" s="665"/>
      <c r="DO5" s="665"/>
      <c r="DP5" s="666"/>
      <c r="DQ5" s="664" t="s">
        <v>235</v>
      </c>
      <c r="DR5" s="665"/>
      <c r="DS5" s="665"/>
      <c r="DT5" s="665"/>
      <c r="DU5" s="665"/>
      <c r="DV5" s="665"/>
      <c r="DW5" s="665"/>
      <c r="DX5" s="665"/>
      <c r="DY5" s="665"/>
      <c r="DZ5" s="665"/>
      <c r="EA5" s="665"/>
      <c r="EB5" s="665"/>
      <c r="EC5" s="666"/>
    </row>
    <row r="6" spans="2:143" ht="11.25" customHeight="1" x14ac:dyDescent="0.15">
      <c r="B6" s="679" t="s">
        <v>236</v>
      </c>
      <c r="C6" s="680"/>
      <c r="D6" s="680"/>
      <c r="E6" s="680"/>
      <c r="F6" s="680"/>
      <c r="G6" s="680"/>
      <c r="H6" s="680"/>
      <c r="I6" s="680"/>
      <c r="J6" s="680"/>
      <c r="K6" s="680"/>
      <c r="L6" s="680"/>
      <c r="M6" s="680"/>
      <c r="N6" s="680"/>
      <c r="O6" s="680"/>
      <c r="P6" s="680"/>
      <c r="Q6" s="681"/>
      <c r="R6" s="682">
        <v>312320</v>
      </c>
      <c r="S6" s="683"/>
      <c r="T6" s="683"/>
      <c r="U6" s="683"/>
      <c r="V6" s="683"/>
      <c r="W6" s="683"/>
      <c r="X6" s="683"/>
      <c r="Y6" s="684"/>
      <c r="Z6" s="685">
        <v>0.8</v>
      </c>
      <c r="AA6" s="685"/>
      <c r="AB6" s="685"/>
      <c r="AC6" s="685"/>
      <c r="AD6" s="686">
        <v>312320</v>
      </c>
      <c r="AE6" s="686"/>
      <c r="AF6" s="686"/>
      <c r="AG6" s="686"/>
      <c r="AH6" s="686"/>
      <c r="AI6" s="686"/>
      <c r="AJ6" s="686"/>
      <c r="AK6" s="686"/>
      <c r="AL6" s="687">
        <v>1.8</v>
      </c>
      <c r="AM6" s="688"/>
      <c r="AN6" s="688"/>
      <c r="AO6" s="689"/>
      <c r="AP6" s="679" t="s">
        <v>237</v>
      </c>
      <c r="AQ6" s="680"/>
      <c r="AR6" s="680"/>
      <c r="AS6" s="680"/>
      <c r="AT6" s="680"/>
      <c r="AU6" s="680"/>
      <c r="AV6" s="680"/>
      <c r="AW6" s="680"/>
      <c r="AX6" s="680"/>
      <c r="AY6" s="680"/>
      <c r="AZ6" s="680"/>
      <c r="BA6" s="680"/>
      <c r="BB6" s="680"/>
      <c r="BC6" s="680"/>
      <c r="BD6" s="680"/>
      <c r="BE6" s="680"/>
      <c r="BF6" s="681"/>
      <c r="BG6" s="682">
        <v>14598490</v>
      </c>
      <c r="BH6" s="683"/>
      <c r="BI6" s="683"/>
      <c r="BJ6" s="683"/>
      <c r="BK6" s="683"/>
      <c r="BL6" s="683"/>
      <c r="BM6" s="683"/>
      <c r="BN6" s="684"/>
      <c r="BO6" s="685">
        <v>92.8</v>
      </c>
      <c r="BP6" s="685"/>
      <c r="BQ6" s="685"/>
      <c r="BR6" s="685"/>
      <c r="BS6" s="686" t="s">
        <v>232</v>
      </c>
      <c r="BT6" s="686"/>
      <c r="BU6" s="686"/>
      <c r="BV6" s="686"/>
      <c r="BW6" s="686"/>
      <c r="BX6" s="686"/>
      <c r="BY6" s="686"/>
      <c r="BZ6" s="686"/>
      <c r="CA6" s="686"/>
      <c r="CB6" s="690"/>
      <c r="CD6" s="693" t="s">
        <v>238</v>
      </c>
      <c r="CE6" s="694"/>
      <c r="CF6" s="694"/>
      <c r="CG6" s="694"/>
      <c r="CH6" s="694"/>
      <c r="CI6" s="694"/>
      <c r="CJ6" s="694"/>
      <c r="CK6" s="694"/>
      <c r="CL6" s="694"/>
      <c r="CM6" s="694"/>
      <c r="CN6" s="694"/>
      <c r="CO6" s="694"/>
      <c r="CP6" s="694"/>
      <c r="CQ6" s="695"/>
      <c r="CR6" s="682">
        <v>239266</v>
      </c>
      <c r="CS6" s="683"/>
      <c r="CT6" s="683"/>
      <c r="CU6" s="683"/>
      <c r="CV6" s="683"/>
      <c r="CW6" s="683"/>
      <c r="CX6" s="683"/>
      <c r="CY6" s="684"/>
      <c r="CZ6" s="676">
        <v>0.7</v>
      </c>
      <c r="DA6" s="677"/>
      <c r="DB6" s="677"/>
      <c r="DC6" s="696"/>
      <c r="DD6" s="691" t="s">
        <v>239</v>
      </c>
      <c r="DE6" s="683"/>
      <c r="DF6" s="683"/>
      <c r="DG6" s="683"/>
      <c r="DH6" s="683"/>
      <c r="DI6" s="683"/>
      <c r="DJ6" s="683"/>
      <c r="DK6" s="683"/>
      <c r="DL6" s="683"/>
      <c r="DM6" s="683"/>
      <c r="DN6" s="683"/>
      <c r="DO6" s="683"/>
      <c r="DP6" s="684"/>
      <c r="DQ6" s="691">
        <v>239266</v>
      </c>
      <c r="DR6" s="683"/>
      <c r="DS6" s="683"/>
      <c r="DT6" s="683"/>
      <c r="DU6" s="683"/>
      <c r="DV6" s="683"/>
      <c r="DW6" s="683"/>
      <c r="DX6" s="683"/>
      <c r="DY6" s="683"/>
      <c r="DZ6" s="683"/>
      <c r="EA6" s="683"/>
      <c r="EB6" s="683"/>
      <c r="EC6" s="692"/>
    </row>
    <row r="7" spans="2:143" ht="11.25" customHeight="1" x14ac:dyDescent="0.15">
      <c r="B7" s="679" t="s">
        <v>240</v>
      </c>
      <c r="C7" s="680"/>
      <c r="D7" s="680"/>
      <c r="E7" s="680"/>
      <c r="F7" s="680"/>
      <c r="G7" s="680"/>
      <c r="H7" s="680"/>
      <c r="I7" s="680"/>
      <c r="J7" s="680"/>
      <c r="K7" s="680"/>
      <c r="L7" s="680"/>
      <c r="M7" s="680"/>
      <c r="N7" s="680"/>
      <c r="O7" s="680"/>
      <c r="P7" s="680"/>
      <c r="Q7" s="681"/>
      <c r="R7" s="682">
        <v>13013</v>
      </c>
      <c r="S7" s="683"/>
      <c r="T7" s="683"/>
      <c r="U7" s="683"/>
      <c r="V7" s="683"/>
      <c r="W7" s="683"/>
      <c r="X7" s="683"/>
      <c r="Y7" s="684"/>
      <c r="Z7" s="685">
        <v>0</v>
      </c>
      <c r="AA7" s="685"/>
      <c r="AB7" s="685"/>
      <c r="AC7" s="685"/>
      <c r="AD7" s="686">
        <v>13013</v>
      </c>
      <c r="AE7" s="686"/>
      <c r="AF7" s="686"/>
      <c r="AG7" s="686"/>
      <c r="AH7" s="686"/>
      <c r="AI7" s="686"/>
      <c r="AJ7" s="686"/>
      <c r="AK7" s="686"/>
      <c r="AL7" s="687">
        <v>0.1</v>
      </c>
      <c r="AM7" s="688"/>
      <c r="AN7" s="688"/>
      <c r="AO7" s="689"/>
      <c r="AP7" s="679" t="s">
        <v>241</v>
      </c>
      <c r="AQ7" s="680"/>
      <c r="AR7" s="680"/>
      <c r="AS7" s="680"/>
      <c r="AT7" s="680"/>
      <c r="AU7" s="680"/>
      <c r="AV7" s="680"/>
      <c r="AW7" s="680"/>
      <c r="AX7" s="680"/>
      <c r="AY7" s="680"/>
      <c r="AZ7" s="680"/>
      <c r="BA7" s="680"/>
      <c r="BB7" s="680"/>
      <c r="BC7" s="680"/>
      <c r="BD7" s="680"/>
      <c r="BE7" s="680"/>
      <c r="BF7" s="681"/>
      <c r="BG7" s="682">
        <v>5825894</v>
      </c>
      <c r="BH7" s="683"/>
      <c r="BI7" s="683"/>
      <c r="BJ7" s="683"/>
      <c r="BK7" s="683"/>
      <c r="BL7" s="683"/>
      <c r="BM7" s="683"/>
      <c r="BN7" s="684"/>
      <c r="BO7" s="685">
        <v>37</v>
      </c>
      <c r="BP7" s="685"/>
      <c r="BQ7" s="685"/>
      <c r="BR7" s="685"/>
      <c r="BS7" s="686" t="s">
        <v>239</v>
      </c>
      <c r="BT7" s="686"/>
      <c r="BU7" s="686"/>
      <c r="BV7" s="686"/>
      <c r="BW7" s="686"/>
      <c r="BX7" s="686"/>
      <c r="BY7" s="686"/>
      <c r="BZ7" s="686"/>
      <c r="CA7" s="686"/>
      <c r="CB7" s="690"/>
      <c r="CD7" s="697" t="s">
        <v>242</v>
      </c>
      <c r="CE7" s="698"/>
      <c r="CF7" s="698"/>
      <c r="CG7" s="698"/>
      <c r="CH7" s="698"/>
      <c r="CI7" s="698"/>
      <c r="CJ7" s="698"/>
      <c r="CK7" s="698"/>
      <c r="CL7" s="698"/>
      <c r="CM7" s="698"/>
      <c r="CN7" s="698"/>
      <c r="CO7" s="698"/>
      <c r="CP7" s="698"/>
      <c r="CQ7" s="699"/>
      <c r="CR7" s="682">
        <v>11832346</v>
      </c>
      <c r="CS7" s="683"/>
      <c r="CT7" s="683"/>
      <c r="CU7" s="683"/>
      <c r="CV7" s="683"/>
      <c r="CW7" s="683"/>
      <c r="CX7" s="683"/>
      <c r="CY7" s="684"/>
      <c r="CZ7" s="685">
        <v>32.299999999999997</v>
      </c>
      <c r="DA7" s="685"/>
      <c r="DB7" s="685"/>
      <c r="DC7" s="685"/>
      <c r="DD7" s="691">
        <v>193929</v>
      </c>
      <c r="DE7" s="683"/>
      <c r="DF7" s="683"/>
      <c r="DG7" s="683"/>
      <c r="DH7" s="683"/>
      <c r="DI7" s="683"/>
      <c r="DJ7" s="683"/>
      <c r="DK7" s="683"/>
      <c r="DL7" s="683"/>
      <c r="DM7" s="683"/>
      <c r="DN7" s="683"/>
      <c r="DO7" s="683"/>
      <c r="DP7" s="684"/>
      <c r="DQ7" s="691">
        <v>2643489</v>
      </c>
      <c r="DR7" s="683"/>
      <c r="DS7" s="683"/>
      <c r="DT7" s="683"/>
      <c r="DU7" s="683"/>
      <c r="DV7" s="683"/>
      <c r="DW7" s="683"/>
      <c r="DX7" s="683"/>
      <c r="DY7" s="683"/>
      <c r="DZ7" s="683"/>
      <c r="EA7" s="683"/>
      <c r="EB7" s="683"/>
      <c r="EC7" s="692"/>
    </row>
    <row r="8" spans="2:143" ht="11.25" customHeight="1" x14ac:dyDescent="0.15">
      <c r="B8" s="679" t="s">
        <v>243</v>
      </c>
      <c r="C8" s="680"/>
      <c r="D8" s="680"/>
      <c r="E8" s="680"/>
      <c r="F8" s="680"/>
      <c r="G8" s="680"/>
      <c r="H8" s="680"/>
      <c r="I8" s="680"/>
      <c r="J8" s="680"/>
      <c r="K8" s="680"/>
      <c r="L8" s="680"/>
      <c r="M8" s="680"/>
      <c r="N8" s="680"/>
      <c r="O8" s="680"/>
      <c r="P8" s="680"/>
      <c r="Q8" s="681"/>
      <c r="R8" s="682">
        <v>76226</v>
      </c>
      <c r="S8" s="683"/>
      <c r="T8" s="683"/>
      <c r="U8" s="683"/>
      <c r="V8" s="683"/>
      <c r="W8" s="683"/>
      <c r="X8" s="683"/>
      <c r="Y8" s="684"/>
      <c r="Z8" s="685">
        <v>0.2</v>
      </c>
      <c r="AA8" s="685"/>
      <c r="AB8" s="685"/>
      <c r="AC8" s="685"/>
      <c r="AD8" s="686">
        <v>76226</v>
      </c>
      <c r="AE8" s="686"/>
      <c r="AF8" s="686"/>
      <c r="AG8" s="686"/>
      <c r="AH8" s="686"/>
      <c r="AI8" s="686"/>
      <c r="AJ8" s="686"/>
      <c r="AK8" s="686"/>
      <c r="AL8" s="687">
        <v>0.4</v>
      </c>
      <c r="AM8" s="688"/>
      <c r="AN8" s="688"/>
      <c r="AO8" s="689"/>
      <c r="AP8" s="679" t="s">
        <v>244</v>
      </c>
      <c r="AQ8" s="680"/>
      <c r="AR8" s="680"/>
      <c r="AS8" s="680"/>
      <c r="AT8" s="680"/>
      <c r="AU8" s="680"/>
      <c r="AV8" s="680"/>
      <c r="AW8" s="680"/>
      <c r="AX8" s="680"/>
      <c r="AY8" s="680"/>
      <c r="AZ8" s="680"/>
      <c r="BA8" s="680"/>
      <c r="BB8" s="680"/>
      <c r="BC8" s="680"/>
      <c r="BD8" s="680"/>
      <c r="BE8" s="680"/>
      <c r="BF8" s="681"/>
      <c r="BG8" s="682">
        <v>159280</v>
      </c>
      <c r="BH8" s="683"/>
      <c r="BI8" s="683"/>
      <c r="BJ8" s="683"/>
      <c r="BK8" s="683"/>
      <c r="BL8" s="683"/>
      <c r="BM8" s="683"/>
      <c r="BN8" s="684"/>
      <c r="BO8" s="685">
        <v>1</v>
      </c>
      <c r="BP8" s="685"/>
      <c r="BQ8" s="685"/>
      <c r="BR8" s="685"/>
      <c r="BS8" s="691" t="s">
        <v>239</v>
      </c>
      <c r="BT8" s="683"/>
      <c r="BU8" s="683"/>
      <c r="BV8" s="683"/>
      <c r="BW8" s="683"/>
      <c r="BX8" s="683"/>
      <c r="BY8" s="683"/>
      <c r="BZ8" s="683"/>
      <c r="CA8" s="683"/>
      <c r="CB8" s="692"/>
      <c r="CD8" s="697" t="s">
        <v>245</v>
      </c>
      <c r="CE8" s="698"/>
      <c r="CF8" s="698"/>
      <c r="CG8" s="698"/>
      <c r="CH8" s="698"/>
      <c r="CI8" s="698"/>
      <c r="CJ8" s="698"/>
      <c r="CK8" s="698"/>
      <c r="CL8" s="698"/>
      <c r="CM8" s="698"/>
      <c r="CN8" s="698"/>
      <c r="CO8" s="698"/>
      <c r="CP8" s="698"/>
      <c r="CQ8" s="699"/>
      <c r="CR8" s="682">
        <v>10977360</v>
      </c>
      <c r="CS8" s="683"/>
      <c r="CT8" s="683"/>
      <c r="CU8" s="683"/>
      <c r="CV8" s="683"/>
      <c r="CW8" s="683"/>
      <c r="CX8" s="683"/>
      <c r="CY8" s="684"/>
      <c r="CZ8" s="685">
        <v>29.9</v>
      </c>
      <c r="DA8" s="685"/>
      <c r="DB8" s="685"/>
      <c r="DC8" s="685"/>
      <c r="DD8" s="691">
        <v>63793</v>
      </c>
      <c r="DE8" s="683"/>
      <c r="DF8" s="683"/>
      <c r="DG8" s="683"/>
      <c r="DH8" s="683"/>
      <c r="DI8" s="683"/>
      <c r="DJ8" s="683"/>
      <c r="DK8" s="683"/>
      <c r="DL8" s="683"/>
      <c r="DM8" s="683"/>
      <c r="DN8" s="683"/>
      <c r="DO8" s="683"/>
      <c r="DP8" s="684"/>
      <c r="DQ8" s="691">
        <v>6238000</v>
      </c>
      <c r="DR8" s="683"/>
      <c r="DS8" s="683"/>
      <c r="DT8" s="683"/>
      <c r="DU8" s="683"/>
      <c r="DV8" s="683"/>
      <c r="DW8" s="683"/>
      <c r="DX8" s="683"/>
      <c r="DY8" s="683"/>
      <c r="DZ8" s="683"/>
      <c r="EA8" s="683"/>
      <c r="EB8" s="683"/>
      <c r="EC8" s="692"/>
    </row>
    <row r="9" spans="2:143" ht="11.25" customHeight="1" x14ac:dyDescent="0.15">
      <c r="B9" s="679" t="s">
        <v>246</v>
      </c>
      <c r="C9" s="680"/>
      <c r="D9" s="680"/>
      <c r="E9" s="680"/>
      <c r="F9" s="680"/>
      <c r="G9" s="680"/>
      <c r="H9" s="680"/>
      <c r="I9" s="680"/>
      <c r="J9" s="680"/>
      <c r="K9" s="680"/>
      <c r="L9" s="680"/>
      <c r="M9" s="680"/>
      <c r="N9" s="680"/>
      <c r="O9" s="680"/>
      <c r="P9" s="680"/>
      <c r="Q9" s="681"/>
      <c r="R9" s="682">
        <v>72017</v>
      </c>
      <c r="S9" s="683"/>
      <c r="T9" s="683"/>
      <c r="U9" s="683"/>
      <c r="V9" s="683"/>
      <c r="W9" s="683"/>
      <c r="X9" s="683"/>
      <c r="Y9" s="684"/>
      <c r="Z9" s="685">
        <v>0.2</v>
      </c>
      <c r="AA9" s="685"/>
      <c r="AB9" s="685"/>
      <c r="AC9" s="685"/>
      <c r="AD9" s="686">
        <v>72017</v>
      </c>
      <c r="AE9" s="686"/>
      <c r="AF9" s="686"/>
      <c r="AG9" s="686"/>
      <c r="AH9" s="686"/>
      <c r="AI9" s="686"/>
      <c r="AJ9" s="686"/>
      <c r="AK9" s="686"/>
      <c r="AL9" s="687">
        <v>0.4</v>
      </c>
      <c r="AM9" s="688"/>
      <c r="AN9" s="688"/>
      <c r="AO9" s="689"/>
      <c r="AP9" s="679" t="s">
        <v>247</v>
      </c>
      <c r="AQ9" s="680"/>
      <c r="AR9" s="680"/>
      <c r="AS9" s="680"/>
      <c r="AT9" s="680"/>
      <c r="AU9" s="680"/>
      <c r="AV9" s="680"/>
      <c r="AW9" s="680"/>
      <c r="AX9" s="680"/>
      <c r="AY9" s="680"/>
      <c r="AZ9" s="680"/>
      <c r="BA9" s="680"/>
      <c r="BB9" s="680"/>
      <c r="BC9" s="680"/>
      <c r="BD9" s="680"/>
      <c r="BE9" s="680"/>
      <c r="BF9" s="681"/>
      <c r="BG9" s="682">
        <v>5044706</v>
      </c>
      <c r="BH9" s="683"/>
      <c r="BI9" s="683"/>
      <c r="BJ9" s="683"/>
      <c r="BK9" s="683"/>
      <c r="BL9" s="683"/>
      <c r="BM9" s="683"/>
      <c r="BN9" s="684"/>
      <c r="BO9" s="685">
        <v>32.1</v>
      </c>
      <c r="BP9" s="685"/>
      <c r="BQ9" s="685"/>
      <c r="BR9" s="685"/>
      <c r="BS9" s="691" t="s">
        <v>239</v>
      </c>
      <c r="BT9" s="683"/>
      <c r="BU9" s="683"/>
      <c r="BV9" s="683"/>
      <c r="BW9" s="683"/>
      <c r="BX9" s="683"/>
      <c r="BY9" s="683"/>
      <c r="BZ9" s="683"/>
      <c r="CA9" s="683"/>
      <c r="CB9" s="692"/>
      <c r="CD9" s="697" t="s">
        <v>248</v>
      </c>
      <c r="CE9" s="698"/>
      <c r="CF9" s="698"/>
      <c r="CG9" s="698"/>
      <c r="CH9" s="698"/>
      <c r="CI9" s="698"/>
      <c r="CJ9" s="698"/>
      <c r="CK9" s="698"/>
      <c r="CL9" s="698"/>
      <c r="CM9" s="698"/>
      <c r="CN9" s="698"/>
      <c r="CO9" s="698"/>
      <c r="CP9" s="698"/>
      <c r="CQ9" s="699"/>
      <c r="CR9" s="682">
        <v>3876580</v>
      </c>
      <c r="CS9" s="683"/>
      <c r="CT9" s="683"/>
      <c r="CU9" s="683"/>
      <c r="CV9" s="683"/>
      <c r="CW9" s="683"/>
      <c r="CX9" s="683"/>
      <c r="CY9" s="684"/>
      <c r="CZ9" s="685">
        <v>10.6</v>
      </c>
      <c r="DA9" s="685"/>
      <c r="DB9" s="685"/>
      <c r="DC9" s="685"/>
      <c r="DD9" s="691">
        <v>88578</v>
      </c>
      <c r="DE9" s="683"/>
      <c r="DF9" s="683"/>
      <c r="DG9" s="683"/>
      <c r="DH9" s="683"/>
      <c r="DI9" s="683"/>
      <c r="DJ9" s="683"/>
      <c r="DK9" s="683"/>
      <c r="DL9" s="683"/>
      <c r="DM9" s="683"/>
      <c r="DN9" s="683"/>
      <c r="DO9" s="683"/>
      <c r="DP9" s="684"/>
      <c r="DQ9" s="691">
        <v>3353667</v>
      </c>
      <c r="DR9" s="683"/>
      <c r="DS9" s="683"/>
      <c r="DT9" s="683"/>
      <c r="DU9" s="683"/>
      <c r="DV9" s="683"/>
      <c r="DW9" s="683"/>
      <c r="DX9" s="683"/>
      <c r="DY9" s="683"/>
      <c r="DZ9" s="683"/>
      <c r="EA9" s="683"/>
      <c r="EB9" s="683"/>
      <c r="EC9" s="692"/>
    </row>
    <row r="10" spans="2:143" ht="11.25" customHeight="1" x14ac:dyDescent="0.15">
      <c r="B10" s="679" t="s">
        <v>249</v>
      </c>
      <c r="C10" s="680"/>
      <c r="D10" s="680"/>
      <c r="E10" s="680"/>
      <c r="F10" s="680"/>
      <c r="G10" s="680"/>
      <c r="H10" s="680"/>
      <c r="I10" s="680"/>
      <c r="J10" s="680"/>
      <c r="K10" s="680"/>
      <c r="L10" s="680"/>
      <c r="M10" s="680"/>
      <c r="N10" s="680"/>
      <c r="O10" s="680"/>
      <c r="P10" s="680"/>
      <c r="Q10" s="681"/>
      <c r="R10" s="682" t="s">
        <v>232</v>
      </c>
      <c r="S10" s="683"/>
      <c r="T10" s="683"/>
      <c r="U10" s="683"/>
      <c r="V10" s="683"/>
      <c r="W10" s="683"/>
      <c r="X10" s="683"/>
      <c r="Y10" s="684"/>
      <c r="Z10" s="685" t="s">
        <v>232</v>
      </c>
      <c r="AA10" s="685"/>
      <c r="AB10" s="685"/>
      <c r="AC10" s="685"/>
      <c r="AD10" s="686" t="s">
        <v>239</v>
      </c>
      <c r="AE10" s="686"/>
      <c r="AF10" s="686"/>
      <c r="AG10" s="686"/>
      <c r="AH10" s="686"/>
      <c r="AI10" s="686"/>
      <c r="AJ10" s="686"/>
      <c r="AK10" s="686"/>
      <c r="AL10" s="687" t="s">
        <v>232</v>
      </c>
      <c r="AM10" s="688"/>
      <c r="AN10" s="688"/>
      <c r="AO10" s="689"/>
      <c r="AP10" s="679" t="s">
        <v>250</v>
      </c>
      <c r="AQ10" s="680"/>
      <c r="AR10" s="680"/>
      <c r="AS10" s="680"/>
      <c r="AT10" s="680"/>
      <c r="AU10" s="680"/>
      <c r="AV10" s="680"/>
      <c r="AW10" s="680"/>
      <c r="AX10" s="680"/>
      <c r="AY10" s="680"/>
      <c r="AZ10" s="680"/>
      <c r="BA10" s="680"/>
      <c r="BB10" s="680"/>
      <c r="BC10" s="680"/>
      <c r="BD10" s="680"/>
      <c r="BE10" s="680"/>
      <c r="BF10" s="681"/>
      <c r="BG10" s="682">
        <v>161524</v>
      </c>
      <c r="BH10" s="683"/>
      <c r="BI10" s="683"/>
      <c r="BJ10" s="683"/>
      <c r="BK10" s="683"/>
      <c r="BL10" s="683"/>
      <c r="BM10" s="683"/>
      <c r="BN10" s="684"/>
      <c r="BO10" s="685">
        <v>1</v>
      </c>
      <c r="BP10" s="685"/>
      <c r="BQ10" s="685"/>
      <c r="BR10" s="685"/>
      <c r="BS10" s="691" t="s">
        <v>239</v>
      </c>
      <c r="BT10" s="683"/>
      <c r="BU10" s="683"/>
      <c r="BV10" s="683"/>
      <c r="BW10" s="683"/>
      <c r="BX10" s="683"/>
      <c r="BY10" s="683"/>
      <c r="BZ10" s="683"/>
      <c r="CA10" s="683"/>
      <c r="CB10" s="692"/>
      <c r="CD10" s="697" t="s">
        <v>251</v>
      </c>
      <c r="CE10" s="698"/>
      <c r="CF10" s="698"/>
      <c r="CG10" s="698"/>
      <c r="CH10" s="698"/>
      <c r="CI10" s="698"/>
      <c r="CJ10" s="698"/>
      <c r="CK10" s="698"/>
      <c r="CL10" s="698"/>
      <c r="CM10" s="698"/>
      <c r="CN10" s="698"/>
      <c r="CO10" s="698"/>
      <c r="CP10" s="698"/>
      <c r="CQ10" s="699"/>
      <c r="CR10" s="682">
        <v>46289</v>
      </c>
      <c r="CS10" s="683"/>
      <c r="CT10" s="683"/>
      <c r="CU10" s="683"/>
      <c r="CV10" s="683"/>
      <c r="CW10" s="683"/>
      <c r="CX10" s="683"/>
      <c r="CY10" s="684"/>
      <c r="CZ10" s="685">
        <v>0.1</v>
      </c>
      <c r="DA10" s="685"/>
      <c r="DB10" s="685"/>
      <c r="DC10" s="685"/>
      <c r="DD10" s="691" t="s">
        <v>239</v>
      </c>
      <c r="DE10" s="683"/>
      <c r="DF10" s="683"/>
      <c r="DG10" s="683"/>
      <c r="DH10" s="683"/>
      <c r="DI10" s="683"/>
      <c r="DJ10" s="683"/>
      <c r="DK10" s="683"/>
      <c r="DL10" s="683"/>
      <c r="DM10" s="683"/>
      <c r="DN10" s="683"/>
      <c r="DO10" s="683"/>
      <c r="DP10" s="684"/>
      <c r="DQ10" s="691">
        <v>33289</v>
      </c>
      <c r="DR10" s="683"/>
      <c r="DS10" s="683"/>
      <c r="DT10" s="683"/>
      <c r="DU10" s="683"/>
      <c r="DV10" s="683"/>
      <c r="DW10" s="683"/>
      <c r="DX10" s="683"/>
      <c r="DY10" s="683"/>
      <c r="DZ10" s="683"/>
      <c r="EA10" s="683"/>
      <c r="EB10" s="683"/>
      <c r="EC10" s="692"/>
    </row>
    <row r="11" spans="2:143" ht="11.25" customHeight="1" x14ac:dyDescent="0.15">
      <c r="B11" s="679" t="s">
        <v>252</v>
      </c>
      <c r="C11" s="680"/>
      <c r="D11" s="680"/>
      <c r="E11" s="680"/>
      <c r="F11" s="680"/>
      <c r="G11" s="680"/>
      <c r="H11" s="680"/>
      <c r="I11" s="680"/>
      <c r="J11" s="680"/>
      <c r="K11" s="680"/>
      <c r="L11" s="680"/>
      <c r="M11" s="680"/>
      <c r="N11" s="680"/>
      <c r="O11" s="680"/>
      <c r="P11" s="680"/>
      <c r="Q11" s="681"/>
      <c r="R11" s="682">
        <v>1677126</v>
      </c>
      <c r="S11" s="683"/>
      <c r="T11" s="683"/>
      <c r="U11" s="683"/>
      <c r="V11" s="683"/>
      <c r="W11" s="683"/>
      <c r="X11" s="683"/>
      <c r="Y11" s="684"/>
      <c r="Z11" s="687">
        <v>4.4000000000000004</v>
      </c>
      <c r="AA11" s="688"/>
      <c r="AB11" s="688"/>
      <c r="AC11" s="700"/>
      <c r="AD11" s="691">
        <v>1677126</v>
      </c>
      <c r="AE11" s="683"/>
      <c r="AF11" s="683"/>
      <c r="AG11" s="683"/>
      <c r="AH11" s="683"/>
      <c r="AI11" s="683"/>
      <c r="AJ11" s="683"/>
      <c r="AK11" s="684"/>
      <c r="AL11" s="687">
        <v>9.6</v>
      </c>
      <c r="AM11" s="688"/>
      <c r="AN11" s="688"/>
      <c r="AO11" s="689"/>
      <c r="AP11" s="679" t="s">
        <v>253</v>
      </c>
      <c r="AQ11" s="680"/>
      <c r="AR11" s="680"/>
      <c r="AS11" s="680"/>
      <c r="AT11" s="680"/>
      <c r="AU11" s="680"/>
      <c r="AV11" s="680"/>
      <c r="AW11" s="680"/>
      <c r="AX11" s="680"/>
      <c r="AY11" s="680"/>
      <c r="AZ11" s="680"/>
      <c r="BA11" s="680"/>
      <c r="BB11" s="680"/>
      <c r="BC11" s="680"/>
      <c r="BD11" s="680"/>
      <c r="BE11" s="680"/>
      <c r="BF11" s="681"/>
      <c r="BG11" s="682">
        <v>460384</v>
      </c>
      <c r="BH11" s="683"/>
      <c r="BI11" s="683"/>
      <c r="BJ11" s="683"/>
      <c r="BK11" s="683"/>
      <c r="BL11" s="683"/>
      <c r="BM11" s="683"/>
      <c r="BN11" s="684"/>
      <c r="BO11" s="685">
        <v>2.9</v>
      </c>
      <c r="BP11" s="685"/>
      <c r="BQ11" s="685"/>
      <c r="BR11" s="685"/>
      <c r="BS11" s="691" t="s">
        <v>239</v>
      </c>
      <c r="BT11" s="683"/>
      <c r="BU11" s="683"/>
      <c r="BV11" s="683"/>
      <c r="BW11" s="683"/>
      <c r="BX11" s="683"/>
      <c r="BY11" s="683"/>
      <c r="BZ11" s="683"/>
      <c r="CA11" s="683"/>
      <c r="CB11" s="692"/>
      <c r="CD11" s="697" t="s">
        <v>254</v>
      </c>
      <c r="CE11" s="698"/>
      <c r="CF11" s="698"/>
      <c r="CG11" s="698"/>
      <c r="CH11" s="698"/>
      <c r="CI11" s="698"/>
      <c r="CJ11" s="698"/>
      <c r="CK11" s="698"/>
      <c r="CL11" s="698"/>
      <c r="CM11" s="698"/>
      <c r="CN11" s="698"/>
      <c r="CO11" s="698"/>
      <c r="CP11" s="698"/>
      <c r="CQ11" s="699"/>
      <c r="CR11" s="682">
        <v>237881</v>
      </c>
      <c r="CS11" s="683"/>
      <c r="CT11" s="683"/>
      <c r="CU11" s="683"/>
      <c r="CV11" s="683"/>
      <c r="CW11" s="683"/>
      <c r="CX11" s="683"/>
      <c r="CY11" s="684"/>
      <c r="CZ11" s="685">
        <v>0.6</v>
      </c>
      <c r="DA11" s="685"/>
      <c r="DB11" s="685"/>
      <c r="DC11" s="685"/>
      <c r="DD11" s="691">
        <v>62268</v>
      </c>
      <c r="DE11" s="683"/>
      <c r="DF11" s="683"/>
      <c r="DG11" s="683"/>
      <c r="DH11" s="683"/>
      <c r="DI11" s="683"/>
      <c r="DJ11" s="683"/>
      <c r="DK11" s="683"/>
      <c r="DL11" s="683"/>
      <c r="DM11" s="683"/>
      <c r="DN11" s="683"/>
      <c r="DO11" s="683"/>
      <c r="DP11" s="684"/>
      <c r="DQ11" s="691">
        <v>165535</v>
      </c>
      <c r="DR11" s="683"/>
      <c r="DS11" s="683"/>
      <c r="DT11" s="683"/>
      <c r="DU11" s="683"/>
      <c r="DV11" s="683"/>
      <c r="DW11" s="683"/>
      <c r="DX11" s="683"/>
      <c r="DY11" s="683"/>
      <c r="DZ11" s="683"/>
      <c r="EA11" s="683"/>
      <c r="EB11" s="683"/>
      <c r="EC11" s="692"/>
    </row>
    <row r="12" spans="2:143" ht="11.25" customHeight="1" x14ac:dyDescent="0.15">
      <c r="B12" s="679" t="s">
        <v>255</v>
      </c>
      <c r="C12" s="680"/>
      <c r="D12" s="680"/>
      <c r="E12" s="680"/>
      <c r="F12" s="680"/>
      <c r="G12" s="680"/>
      <c r="H12" s="680"/>
      <c r="I12" s="680"/>
      <c r="J12" s="680"/>
      <c r="K12" s="680"/>
      <c r="L12" s="680"/>
      <c r="M12" s="680"/>
      <c r="N12" s="680"/>
      <c r="O12" s="680"/>
      <c r="P12" s="680"/>
      <c r="Q12" s="681"/>
      <c r="R12" s="682" t="s">
        <v>232</v>
      </c>
      <c r="S12" s="683"/>
      <c r="T12" s="683"/>
      <c r="U12" s="683"/>
      <c r="V12" s="683"/>
      <c r="W12" s="683"/>
      <c r="X12" s="683"/>
      <c r="Y12" s="684"/>
      <c r="Z12" s="685" t="s">
        <v>239</v>
      </c>
      <c r="AA12" s="685"/>
      <c r="AB12" s="685"/>
      <c r="AC12" s="685"/>
      <c r="AD12" s="686" t="s">
        <v>239</v>
      </c>
      <c r="AE12" s="686"/>
      <c r="AF12" s="686"/>
      <c r="AG12" s="686"/>
      <c r="AH12" s="686"/>
      <c r="AI12" s="686"/>
      <c r="AJ12" s="686"/>
      <c r="AK12" s="686"/>
      <c r="AL12" s="687" t="s">
        <v>239</v>
      </c>
      <c r="AM12" s="688"/>
      <c r="AN12" s="688"/>
      <c r="AO12" s="689"/>
      <c r="AP12" s="679" t="s">
        <v>256</v>
      </c>
      <c r="AQ12" s="680"/>
      <c r="AR12" s="680"/>
      <c r="AS12" s="680"/>
      <c r="AT12" s="680"/>
      <c r="AU12" s="680"/>
      <c r="AV12" s="680"/>
      <c r="AW12" s="680"/>
      <c r="AX12" s="680"/>
      <c r="AY12" s="680"/>
      <c r="AZ12" s="680"/>
      <c r="BA12" s="680"/>
      <c r="BB12" s="680"/>
      <c r="BC12" s="680"/>
      <c r="BD12" s="680"/>
      <c r="BE12" s="680"/>
      <c r="BF12" s="681"/>
      <c r="BG12" s="682">
        <v>8153108</v>
      </c>
      <c r="BH12" s="683"/>
      <c r="BI12" s="683"/>
      <c r="BJ12" s="683"/>
      <c r="BK12" s="683"/>
      <c r="BL12" s="683"/>
      <c r="BM12" s="683"/>
      <c r="BN12" s="684"/>
      <c r="BO12" s="685">
        <v>51.8</v>
      </c>
      <c r="BP12" s="685"/>
      <c r="BQ12" s="685"/>
      <c r="BR12" s="685"/>
      <c r="BS12" s="691" t="s">
        <v>239</v>
      </c>
      <c r="BT12" s="683"/>
      <c r="BU12" s="683"/>
      <c r="BV12" s="683"/>
      <c r="BW12" s="683"/>
      <c r="BX12" s="683"/>
      <c r="BY12" s="683"/>
      <c r="BZ12" s="683"/>
      <c r="CA12" s="683"/>
      <c r="CB12" s="692"/>
      <c r="CD12" s="697" t="s">
        <v>257</v>
      </c>
      <c r="CE12" s="698"/>
      <c r="CF12" s="698"/>
      <c r="CG12" s="698"/>
      <c r="CH12" s="698"/>
      <c r="CI12" s="698"/>
      <c r="CJ12" s="698"/>
      <c r="CK12" s="698"/>
      <c r="CL12" s="698"/>
      <c r="CM12" s="698"/>
      <c r="CN12" s="698"/>
      <c r="CO12" s="698"/>
      <c r="CP12" s="698"/>
      <c r="CQ12" s="699"/>
      <c r="CR12" s="682">
        <v>634587</v>
      </c>
      <c r="CS12" s="683"/>
      <c r="CT12" s="683"/>
      <c r="CU12" s="683"/>
      <c r="CV12" s="683"/>
      <c r="CW12" s="683"/>
      <c r="CX12" s="683"/>
      <c r="CY12" s="684"/>
      <c r="CZ12" s="685">
        <v>1.7</v>
      </c>
      <c r="DA12" s="685"/>
      <c r="DB12" s="685"/>
      <c r="DC12" s="685"/>
      <c r="DD12" s="691">
        <v>7183</v>
      </c>
      <c r="DE12" s="683"/>
      <c r="DF12" s="683"/>
      <c r="DG12" s="683"/>
      <c r="DH12" s="683"/>
      <c r="DI12" s="683"/>
      <c r="DJ12" s="683"/>
      <c r="DK12" s="683"/>
      <c r="DL12" s="683"/>
      <c r="DM12" s="683"/>
      <c r="DN12" s="683"/>
      <c r="DO12" s="683"/>
      <c r="DP12" s="684"/>
      <c r="DQ12" s="691">
        <v>340506</v>
      </c>
      <c r="DR12" s="683"/>
      <c r="DS12" s="683"/>
      <c r="DT12" s="683"/>
      <c r="DU12" s="683"/>
      <c r="DV12" s="683"/>
      <c r="DW12" s="683"/>
      <c r="DX12" s="683"/>
      <c r="DY12" s="683"/>
      <c r="DZ12" s="683"/>
      <c r="EA12" s="683"/>
      <c r="EB12" s="683"/>
      <c r="EC12" s="692"/>
    </row>
    <row r="13" spans="2:143" ht="11.25" customHeight="1" x14ac:dyDescent="0.15">
      <c r="B13" s="679" t="s">
        <v>258</v>
      </c>
      <c r="C13" s="680"/>
      <c r="D13" s="680"/>
      <c r="E13" s="680"/>
      <c r="F13" s="680"/>
      <c r="G13" s="680"/>
      <c r="H13" s="680"/>
      <c r="I13" s="680"/>
      <c r="J13" s="680"/>
      <c r="K13" s="680"/>
      <c r="L13" s="680"/>
      <c r="M13" s="680"/>
      <c r="N13" s="680"/>
      <c r="O13" s="680"/>
      <c r="P13" s="680"/>
      <c r="Q13" s="681"/>
      <c r="R13" s="682" t="s">
        <v>239</v>
      </c>
      <c r="S13" s="683"/>
      <c r="T13" s="683"/>
      <c r="U13" s="683"/>
      <c r="V13" s="683"/>
      <c r="W13" s="683"/>
      <c r="X13" s="683"/>
      <c r="Y13" s="684"/>
      <c r="Z13" s="685" t="s">
        <v>239</v>
      </c>
      <c r="AA13" s="685"/>
      <c r="AB13" s="685"/>
      <c r="AC13" s="685"/>
      <c r="AD13" s="686" t="s">
        <v>239</v>
      </c>
      <c r="AE13" s="686"/>
      <c r="AF13" s="686"/>
      <c r="AG13" s="686"/>
      <c r="AH13" s="686"/>
      <c r="AI13" s="686"/>
      <c r="AJ13" s="686"/>
      <c r="AK13" s="686"/>
      <c r="AL13" s="687" t="s">
        <v>232</v>
      </c>
      <c r="AM13" s="688"/>
      <c r="AN13" s="688"/>
      <c r="AO13" s="689"/>
      <c r="AP13" s="679" t="s">
        <v>259</v>
      </c>
      <c r="AQ13" s="680"/>
      <c r="AR13" s="680"/>
      <c r="AS13" s="680"/>
      <c r="AT13" s="680"/>
      <c r="AU13" s="680"/>
      <c r="AV13" s="680"/>
      <c r="AW13" s="680"/>
      <c r="AX13" s="680"/>
      <c r="AY13" s="680"/>
      <c r="AZ13" s="680"/>
      <c r="BA13" s="680"/>
      <c r="BB13" s="680"/>
      <c r="BC13" s="680"/>
      <c r="BD13" s="680"/>
      <c r="BE13" s="680"/>
      <c r="BF13" s="681"/>
      <c r="BG13" s="682">
        <v>8110605</v>
      </c>
      <c r="BH13" s="683"/>
      <c r="BI13" s="683"/>
      <c r="BJ13" s="683"/>
      <c r="BK13" s="683"/>
      <c r="BL13" s="683"/>
      <c r="BM13" s="683"/>
      <c r="BN13" s="684"/>
      <c r="BO13" s="685">
        <v>51.6</v>
      </c>
      <c r="BP13" s="685"/>
      <c r="BQ13" s="685"/>
      <c r="BR13" s="685"/>
      <c r="BS13" s="691" t="s">
        <v>239</v>
      </c>
      <c r="BT13" s="683"/>
      <c r="BU13" s="683"/>
      <c r="BV13" s="683"/>
      <c r="BW13" s="683"/>
      <c r="BX13" s="683"/>
      <c r="BY13" s="683"/>
      <c r="BZ13" s="683"/>
      <c r="CA13" s="683"/>
      <c r="CB13" s="692"/>
      <c r="CD13" s="697" t="s">
        <v>260</v>
      </c>
      <c r="CE13" s="698"/>
      <c r="CF13" s="698"/>
      <c r="CG13" s="698"/>
      <c r="CH13" s="698"/>
      <c r="CI13" s="698"/>
      <c r="CJ13" s="698"/>
      <c r="CK13" s="698"/>
      <c r="CL13" s="698"/>
      <c r="CM13" s="698"/>
      <c r="CN13" s="698"/>
      <c r="CO13" s="698"/>
      <c r="CP13" s="698"/>
      <c r="CQ13" s="699"/>
      <c r="CR13" s="682">
        <v>2416519</v>
      </c>
      <c r="CS13" s="683"/>
      <c r="CT13" s="683"/>
      <c r="CU13" s="683"/>
      <c r="CV13" s="683"/>
      <c r="CW13" s="683"/>
      <c r="CX13" s="683"/>
      <c r="CY13" s="684"/>
      <c r="CZ13" s="685">
        <v>6.6</v>
      </c>
      <c r="DA13" s="685"/>
      <c r="DB13" s="685"/>
      <c r="DC13" s="685"/>
      <c r="DD13" s="691">
        <v>1009594</v>
      </c>
      <c r="DE13" s="683"/>
      <c r="DF13" s="683"/>
      <c r="DG13" s="683"/>
      <c r="DH13" s="683"/>
      <c r="DI13" s="683"/>
      <c r="DJ13" s="683"/>
      <c r="DK13" s="683"/>
      <c r="DL13" s="683"/>
      <c r="DM13" s="683"/>
      <c r="DN13" s="683"/>
      <c r="DO13" s="683"/>
      <c r="DP13" s="684"/>
      <c r="DQ13" s="691">
        <v>1887169</v>
      </c>
      <c r="DR13" s="683"/>
      <c r="DS13" s="683"/>
      <c r="DT13" s="683"/>
      <c r="DU13" s="683"/>
      <c r="DV13" s="683"/>
      <c r="DW13" s="683"/>
      <c r="DX13" s="683"/>
      <c r="DY13" s="683"/>
      <c r="DZ13" s="683"/>
      <c r="EA13" s="683"/>
      <c r="EB13" s="683"/>
      <c r="EC13" s="692"/>
    </row>
    <row r="14" spans="2:143" ht="11.25" customHeight="1" x14ac:dyDescent="0.15">
      <c r="B14" s="679" t="s">
        <v>261</v>
      </c>
      <c r="C14" s="680"/>
      <c r="D14" s="680"/>
      <c r="E14" s="680"/>
      <c r="F14" s="680"/>
      <c r="G14" s="680"/>
      <c r="H14" s="680"/>
      <c r="I14" s="680"/>
      <c r="J14" s="680"/>
      <c r="K14" s="680"/>
      <c r="L14" s="680"/>
      <c r="M14" s="680"/>
      <c r="N14" s="680"/>
      <c r="O14" s="680"/>
      <c r="P14" s="680"/>
      <c r="Q14" s="681"/>
      <c r="R14" s="682" t="s">
        <v>239</v>
      </c>
      <c r="S14" s="683"/>
      <c r="T14" s="683"/>
      <c r="U14" s="683"/>
      <c r="V14" s="683"/>
      <c r="W14" s="683"/>
      <c r="X14" s="683"/>
      <c r="Y14" s="684"/>
      <c r="Z14" s="685" t="s">
        <v>232</v>
      </c>
      <c r="AA14" s="685"/>
      <c r="AB14" s="685"/>
      <c r="AC14" s="685"/>
      <c r="AD14" s="686" t="s">
        <v>239</v>
      </c>
      <c r="AE14" s="686"/>
      <c r="AF14" s="686"/>
      <c r="AG14" s="686"/>
      <c r="AH14" s="686"/>
      <c r="AI14" s="686"/>
      <c r="AJ14" s="686"/>
      <c r="AK14" s="686"/>
      <c r="AL14" s="687" t="s">
        <v>239</v>
      </c>
      <c r="AM14" s="688"/>
      <c r="AN14" s="688"/>
      <c r="AO14" s="689"/>
      <c r="AP14" s="679" t="s">
        <v>262</v>
      </c>
      <c r="AQ14" s="680"/>
      <c r="AR14" s="680"/>
      <c r="AS14" s="680"/>
      <c r="AT14" s="680"/>
      <c r="AU14" s="680"/>
      <c r="AV14" s="680"/>
      <c r="AW14" s="680"/>
      <c r="AX14" s="680"/>
      <c r="AY14" s="680"/>
      <c r="AZ14" s="680"/>
      <c r="BA14" s="680"/>
      <c r="BB14" s="680"/>
      <c r="BC14" s="680"/>
      <c r="BD14" s="680"/>
      <c r="BE14" s="680"/>
      <c r="BF14" s="681"/>
      <c r="BG14" s="682">
        <v>217502</v>
      </c>
      <c r="BH14" s="683"/>
      <c r="BI14" s="683"/>
      <c r="BJ14" s="683"/>
      <c r="BK14" s="683"/>
      <c r="BL14" s="683"/>
      <c r="BM14" s="683"/>
      <c r="BN14" s="684"/>
      <c r="BO14" s="685">
        <v>1.4</v>
      </c>
      <c r="BP14" s="685"/>
      <c r="BQ14" s="685"/>
      <c r="BR14" s="685"/>
      <c r="BS14" s="691" t="s">
        <v>232</v>
      </c>
      <c r="BT14" s="683"/>
      <c r="BU14" s="683"/>
      <c r="BV14" s="683"/>
      <c r="BW14" s="683"/>
      <c r="BX14" s="683"/>
      <c r="BY14" s="683"/>
      <c r="BZ14" s="683"/>
      <c r="CA14" s="683"/>
      <c r="CB14" s="692"/>
      <c r="CD14" s="697" t="s">
        <v>263</v>
      </c>
      <c r="CE14" s="698"/>
      <c r="CF14" s="698"/>
      <c r="CG14" s="698"/>
      <c r="CH14" s="698"/>
      <c r="CI14" s="698"/>
      <c r="CJ14" s="698"/>
      <c r="CK14" s="698"/>
      <c r="CL14" s="698"/>
      <c r="CM14" s="698"/>
      <c r="CN14" s="698"/>
      <c r="CO14" s="698"/>
      <c r="CP14" s="698"/>
      <c r="CQ14" s="699"/>
      <c r="CR14" s="682">
        <v>877525</v>
      </c>
      <c r="CS14" s="683"/>
      <c r="CT14" s="683"/>
      <c r="CU14" s="683"/>
      <c r="CV14" s="683"/>
      <c r="CW14" s="683"/>
      <c r="CX14" s="683"/>
      <c r="CY14" s="684"/>
      <c r="CZ14" s="685">
        <v>2.4</v>
      </c>
      <c r="DA14" s="685"/>
      <c r="DB14" s="685"/>
      <c r="DC14" s="685"/>
      <c r="DD14" s="691">
        <v>13875</v>
      </c>
      <c r="DE14" s="683"/>
      <c r="DF14" s="683"/>
      <c r="DG14" s="683"/>
      <c r="DH14" s="683"/>
      <c r="DI14" s="683"/>
      <c r="DJ14" s="683"/>
      <c r="DK14" s="683"/>
      <c r="DL14" s="683"/>
      <c r="DM14" s="683"/>
      <c r="DN14" s="683"/>
      <c r="DO14" s="683"/>
      <c r="DP14" s="684"/>
      <c r="DQ14" s="691">
        <v>829709</v>
      </c>
      <c r="DR14" s="683"/>
      <c r="DS14" s="683"/>
      <c r="DT14" s="683"/>
      <c r="DU14" s="683"/>
      <c r="DV14" s="683"/>
      <c r="DW14" s="683"/>
      <c r="DX14" s="683"/>
      <c r="DY14" s="683"/>
      <c r="DZ14" s="683"/>
      <c r="EA14" s="683"/>
      <c r="EB14" s="683"/>
      <c r="EC14" s="692"/>
    </row>
    <row r="15" spans="2:143" ht="11.25" customHeight="1" x14ac:dyDescent="0.15">
      <c r="B15" s="679" t="s">
        <v>264</v>
      </c>
      <c r="C15" s="680"/>
      <c r="D15" s="680"/>
      <c r="E15" s="680"/>
      <c r="F15" s="680"/>
      <c r="G15" s="680"/>
      <c r="H15" s="680"/>
      <c r="I15" s="680"/>
      <c r="J15" s="680"/>
      <c r="K15" s="680"/>
      <c r="L15" s="680"/>
      <c r="M15" s="680"/>
      <c r="N15" s="680"/>
      <c r="O15" s="680"/>
      <c r="P15" s="680"/>
      <c r="Q15" s="681"/>
      <c r="R15" s="682" t="s">
        <v>239</v>
      </c>
      <c r="S15" s="683"/>
      <c r="T15" s="683"/>
      <c r="U15" s="683"/>
      <c r="V15" s="683"/>
      <c r="W15" s="683"/>
      <c r="X15" s="683"/>
      <c r="Y15" s="684"/>
      <c r="Z15" s="685" t="s">
        <v>232</v>
      </c>
      <c r="AA15" s="685"/>
      <c r="AB15" s="685"/>
      <c r="AC15" s="685"/>
      <c r="AD15" s="686" t="s">
        <v>239</v>
      </c>
      <c r="AE15" s="686"/>
      <c r="AF15" s="686"/>
      <c r="AG15" s="686"/>
      <c r="AH15" s="686"/>
      <c r="AI15" s="686"/>
      <c r="AJ15" s="686"/>
      <c r="AK15" s="686"/>
      <c r="AL15" s="687" t="s">
        <v>232</v>
      </c>
      <c r="AM15" s="688"/>
      <c r="AN15" s="688"/>
      <c r="AO15" s="689"/>
      <c r="AP15" s="679" t="s">
        <v>265</v>
      </c>
      <c r="AQ15" s="680"/>
      <c r="AR15" s="680"/>
      <c r="AS15" s="680"/>
      <c r="AT15" s="680"/>
      <c r="AU15" s="680"/>
      <c r="AV15" s="680"/>
      <c r="AW15" s="680"/>
      <c r="AX15" s="680"/>
      <c r="AY15" s="680"/>
      <c r="AZ15" s="680"/>
      <c r="BA15" s="680"/>
      <c r="BB15" s="680"/>
      <c r="BC15" s="680"/>
      <c r="BD15" s="680"/>
      <c r="BE15" s="680"/>
      <c r="BF15" s="681"/>
      <c r="BG15" s="682">
        <v>401986</v>
      </c>
      <c r="BH15" s="683"/>
      <c r="BI15" s="683"/>
      <c r="BJ15" s="683"/>
      <c r="BK15" s="683"/>
      <c r="BL15" s="683"/>
      <c r="BM15" s="683"/>
      <c r="BN15" s="684"/>
      <c r="BO15" s="685">
        <v>2.6</v>
      </c>
      <c r="BP15" s="685"/>
      <c r="BQ15" s="685"/>
      <c r="BR15" s="685"/>
      <c r="BS15" s="691" t="s">
        <v>232</v>
      </c>
      <c r="BT15" s="683"/>
      <c r="BU15" s="683"/>
      <c r="BV15" s="683"/>
      <c r="BW15" s="683"/>
      <c r="BX15" s="683"/>
      <c r="BY15" s="683"/>
      <c r="BZ15" s="683"/>
      <c r="CA15" s="683"/>
      <c r="CB15" s="692"/>
      <c r="CD15" s="697" t="s">
        <v>266</v>
      </c>
      <c r="CE15" s="698"/>
      <c r="CF15" s="698"/>
      <c r="CG15" s="698"/>
      <c r="CH15" s="698"/>
      <c r="CI15" s="698"/>
      <c r="CJ15" s="698"/>
      <c r="CK15" s="698"/>
      <c r="CL15" s="698"/>
      <c r="CM15" s="698"/>
      <c r="CN15" s="698"/>
      <c r="CO15" s="698"/>
      <c r="CP15" s="698"/>
      <c r="CQ15" s="699"/>
      <c r="CR15" s="682">
        <v>3996494</v>
      </c>
      <c r="CS15" s="683"/>
      <c r="CT15" s="683"/>
      <c r="CU15" s="683"/>
      <c r="CV15" s="683"/>
      <c r="CW15" s="683"/>
      <c r="CX15" s="683"/>
      <c r="CY15" s="684"/>
      <c r="CZ15" s="685">
        <v>10.9</v>
      </c>
      <c r="DA15" s="685"/>
      <c r="DB15" s="685"/>
      <c r="DC15" s="685"/>
      <c r="DD15" s="691">
        <v>999211</v>
      </c>
      <c r="DE15" s="683"/>
      <c r="DF15" s="683"/>
      <c r="DG15" s="683"/>
      <c r="DH15" s="683"/>
      <c r="DI15" s="683"/>
      <c r="DJ15" s="683"/>
      <c r="DK15" s="683"/>
      <c r="DL15" s="683"/>
      <c r="DM15" s="683"/>
      <c r="DN15" s="683"/>
      <c r="DO15" s="683"/>
      <c r="DP15" s="684"/>
      <c r="DQ15" s="691">
        <v>2186961</v>
      </c>
      <c r="DR15" s="683"/>
      <c r="DS15" s="683"/>
      <c r="DT15" s="683"/>
      <c r="DU15" s="683"/>
      <c r="DV15" s="683"/>
      <c r="DW15" s="683"/>
      <c r="DX15" s="683"/>
      <c r="DY15" s="683"/>
      <c r="DZ15" s="683"/>
      <c r="EA15" s="683"/>
      <c r="EB15" s="683"/>
      <c r="EC15" s="692"/>
    </row>
    <row r="16" spans="2:143" ht="11.25" customHeight="1" x14ac:dyDescent="0.15">
      <c r="B16" s="679" t="s">
        <v>267</v>
      </c>
      <c r="C16" s="680"/>
      <c r="D16" s="680"/>
      <c r="E16" s="680"/>
      <c r="F16" s="680"/>
      <c r="G16" s="680"/>
      <c r="H16" s="680"/>
      <c r="I16" s="680"/>
      <c r="J16" s="680"/>
      <c r="K16" s="680"/>
      <c r="L16" s="680"/>
      <c r="M16" s="680"/>
      <c r="N16" s="680"/>
      <c r="O16" s="680"/>
      <c r="P16" s="680"/>
      <c r="Q16" s="681"/>
      <c r="R16" s="682">
        <v>46797</v>
      </c>
      <c r="S16" s="683"/>
      <c r="T16" s="683"/>
      <c r="U16" s="683"/>
      <c r="V16" s="683"/>
      <c r="W16" s="683"/>
      <c r="X16" s="683"/>
      <c r="Y16" s="684"/>
      <c r="Z16" s="685">
        <v>0.1</v>
      </c>
      <c r="AA16" s="685"/>
      <c r="AB16" s="685"/>
      <c r="AC16" s="685"/>
      <c r="AD16" s="686">
        <v>46797</v>
      </c>
      <c r="AE16" s="686"/>
      <c r="AF16" s="686"/>
      <c r="AG16" s="686"/>
      <c r="AH16" s="686"/>
      <c r="AI16" s="686"/>
      <c r="AJ16" s="686"/>
      <c r="AK16" s="686"/>
      <c r="AL16" s="687">
        <v>0.3</v>
      </c>
      <c r="AM16" s="688"/>
      <c r="AN16" s="688"/>
      <c r="AO16" s="689"/>
      <c r="AP16" s="679" t="s">
        <v>268</v>
      </c>
      <c r="AQ16" s="680"/>
      <c r="AR16" s="680"/>
      <c r="AS16" s="680"/>
      <c r="AT16" s="680"/>
      <c r="AU16" s="680"/>
      <c r="AV16" s="680"/>
      <c r="AW16" s="680"/>
      <c r="AX16" s="680"/>
      <c r="AY16" s="680"/>
      <c r="AZ16" s="680"/>
      <c r="BA16" s="680"/>
      <c r="BB16" s="680"/>
      <c r="BC16" s="680"/>
      <c r="BD16" s="680"/>
      <c r="BE16" s="680"/>
      <c r="BF16" s="681"/>
      <c r="BG16" s="682" t="s">
        <v>232</v>
      </c>
      <c r="BH16" s="683"/>
      <c r="BI16" s="683"/>
      <c r="BJ16" s="683"/>
      <c r="BK16" s="683"/>
      <c r="BL16" s="683"/>
      <c r="BM16" s="683"/>
      <c r="BN16" s="684"/>
      <c r="BO16" s="685" t="s">
        <v>232</v>
      </c>
      <c r="BP16" s="685"/>
      <c r="BQ16" s="685"/>
      <c r="BR16" s="685"/>
      <c r="BS16" s="691" t="s">
        <v>232</v>
      </c>
      <c r="BT16" s="683"/>
      <c r="BU16" s="683"/>
      <c r="BV16" s="683"/>
      <c r="BW16" s="683"/>
      <c r="BX16" s="683"/>
      <c r="BY16" s="683"/>
      <c r="BZ16" s="683"/>
      <c r="CA16" s="683"/>
      <c r="CB16" s="692"/>
      <c r="CD16" s="697" t="s">
        <v>269</v>
      </c>
      <c r="CE16" s="698"/>
      <c r="CF16" s="698"/>
      <c r="CG16" s="698"/>
      <c r="CH16" s="698"/>
      <c r="CI16" s="698"/>
      <c r="CJ16" s="698"/>
      <c r="CK16" s="698"/>
      <c r="CL16" s="698"/>
      <c r="CM16" s="698"/>
      <c r="CN16" s="698"/>
      <c r="CO16" s="698"/>
      <c r="CP16" s="698"/>
      <c r="CQ16" s="699"/>
      <c r="CR16" s="682">
        <v>407</v>
      </c>
      <c r="CS16" s="683"/>
      <c r="CT16" s="683"/>
      <c r="CU16" s="683"/>
      <c r="CV16" s="683"/>
      <c r="CW16" s="683"/>
      <c r="CX16" s="683"/>
      <c r="CY16" s="684"/>
      <c r="CZ16" s="685">
        <v>0</v>
      </c>
      <c r="DA16" s="685"/>
      <c r="DB16" s="685"/>
      <c r="DC16" s="685"/>
      <c r="DD16" s="691" t="s">
        <v>232</v>
      </c>
      <c r="DE16" s="683"/>
      <c r="DF16" s="683"/>
      <c r="DG16" s="683"/>
      <c r="DH16" s="683"/>
      <c r="DI16" s="683"/>
      <c r="DJ16" s="683"/>
      <c r="DK16" s="683"/>
      <c r="DL16" s="683"/>
      <c r="DM16" s="683"/>
      <c r="DN16" s="683"/>
      <c r="DO16" s="683"/>
      <c r="DP16" s="684"/>
      <c r="DQ16" s="691">
        <v>407</v>
      </c>
      <c r="DR16" s="683"/>
      <c r="DS16" s="683"/>
      <c r="DT16" s="683"/>
      <c r="DU16" s="683"/>
      <c r="DV16" s="683"/>
      <c r="DW16" s="683"/>
      <c r="DX16" s="683"/>
      <c r="DY16" s="683"/>
      <c r="DZ16" s="683"/>
      <c r="EA16" s="683"/>
      <c r="EB16" s="683"/>
      <c r="EC16" s="692"/>
    </row>
    <row r="17" spans="2:133" ht="11.25" customHeight="1" x14ac:dyDescent="0.15">
      <c r="B17" s="679" t="s">
        <v>270</v>
      </c>
      <c r="C17" s="680"/>
      <c r="D17" s="680"/>
      <c r="E17" s="680"/>
      <c r="F17" s="680"/>
      <c r="G17" s="680"/>
      <c r="H17" s="680"/>
      <c r="I17" s="680"/>
      <c r="J17" s="680"/>
      <c r="K17" s="680"/>
      <c r="L17" s="680"/>
      <c r="M17" s="680"/>
      <c r="N17" s="680"/>
      <c r="O17" s="680"/>
      <c r="P17" s="680"/>
      <c r="Q17" s="681"/>
      <c r="R17" s="682">
        <v>45252</v>
      </c>
      <c r="S17" s="683"/>
      <c r="T17" s="683"/>
      <c r="U17" s="683"/>
      <c r="V17" s="683"/>
      <c r="W17" s="683"/>
      <c r="X17" s="683"/>
      <c r="Y17" s="684"/>
      <c r="Z17" s="685">
        <v>0.1</v>
      </c>
      <c r="AA17" s="685"/>
      <c r="AB17" s="685"/>
      <c r="AC17" s="685"/>
      <c r="AD17" s="686">
        <v>45252</v>
      </c>
      <c r="AE17" s="686"/>
      <c r="AF17" s="686"/>
      <c r="AG17" s="686"/>
      <c r="AH17" s="686"/>
      <c r="AI17" s="686"/>
      <c r="AJ17" s="686"/>
      <c r="AK17" s="686"/>
      <c r="AL17" s="687">
        <v>0.3</v>
      </c>
      <c r="AM17" s="688"/>
      <c r="AN17" s="688"/>
      <c r="AO17" s="689"/>
      <c r="AP17" s="679" t="s">
        <v>271</v>
      </c>
      <c r="AQ17" s="680"/>
      <c r="AR17" s="680"/>
      <c r="AS17" s="680"/>
      <c r="AT17" s="680"/>
      <c r="AU17" s="680"/>
      <c r="AV17" s="680"/>
      <c r="AW17" s="680"/>
      <c r="AX17" s="680"/>
      <c r="AY17" s="680"/>
      <c r="AZ17" s="680"/>
      <c r="BA17" s="680"/>
      <c r="BB17" s="680"/>
      <c r="BC17" s="680"/>
      <c r="BD17" s="680"/>
      <c r="BE17" s="680"/>
      <c r="BF17" s="681"/>
      <c r="BG17" s="682" t="s">
        <v>239</v>
      </c>
      <c r="BH17" s="683"/>
      <c r="BI17" s="683"/>
      <c r="BJ17" s="683"/>
      <c r="BK17" s="683"/>
      <c r="BL17" s="683"/>
      <c r="BM17" s="683"/>
      <c r="BN17" s="684"/>
      <c r="BO17" s="685" t="s">
        <v>239</v>
      </c>
      <c r="BP17" s="685"/>
      <c r="BQ17" s="685"/>
      <c r="BR17" s="685"/>
      <c r="BS17" s="691" t="s">
        <v>239</v>
      </c>
      <c r="BT17" s="683"/>
      <c r="BU17" s="683"/>
      <c r="BV17" s="683"/>
      <c r="BW17" s="683"/>
      <c r="BX17" s="683"/>
      <c r="BY17" s="683"/>
      <c r="BZ17" s="683"/>
      <c r="CA17" s="683"/>
      <c r="CB17" s="692"/>
      <c r="CD17" s="697" t="s">
        <v>272</v>
      </c>
      <c r="CE17" s="698"/>
      <c r="CF17" s="698"/>
      <c r="CG17" s="698"/>
      <c r="CH17" s="698"/>
      <c r="CI17" s="698"/>
      <c r="CJ17" s="698"/>
      <c r="CK17" s="698"/>
      <c r="CL17" s="698"/>
      <c r="CM17" s="698"/>
      <c r="CN17" s="698"/>
      <c r="CO17" s="698"/>
      <c r="CP17" s="698"/>
      <c r="CQ17" s="699"/>
      <c r="CR17" s="682">
        <v>1543421</v>
      </c>
      <c r="CS17" s="683"/>
      <c r="CT17" s="683"/>
      <c r="CU17" s="683"/>
      <c r="CV17" s="683"/>
      <c r="CW17" s="683"/>
      <c r="CX17" s="683"/>
      <c r="CY17" s="684"/>
      <c r="CZ17" s="685">
        <v>4.2</v>
      </c>
      <c r="DA17" s="685"/>
      <c r="DB17" s="685"/>
      <c r="DC17" s="685"/>
      <c r="DD17" s="691" t="s">
        <v>232</v>
      </c>
      <c r="DE17" s="683"/>
      <c r="DF17" s="683"/>
      <c r="DG17" s="683"/>
      <c r="DH17" s="683"/>
      <c r="DI17" s="683"/>
      <c r="DJ17" s="683"/>
      <c r="DK17" s="683"/>
      <c r="DL17" s="683"/>
      <c r="DM17" s="683"/>
      <c r="DN17" s="683"/>
      <c r="DO17" s="683"/>
      <c r="DP17" s="684"/>
      <c r="DQ17" s="691">
        <v>1543105</v>
      </c>
      <c r="DR17" s="683"/>
      <c r="DS17" s="683"/>
      <c r="DT17" s="683"/>
      <c r="DU17" s="683"/>
      <c r="DV17" s="683"/>
      <c r="DW17" s="683"/>
      <c r="DX17" s="683"/>
      <c r="DY17" s="683"/>
      <c r="DZ17" s="683"/>
      <c r="EA17" s="683"/>
      <c r="EB17" s="683"/>
      <c r="EC17" s="692"/>
    </row>
    <row r="18" spans="2:133" ht="11.25" customHeight="1" x14ac:dyDescent="0.15">
      <c r="B18" s="679" t="s">
        <v>273</v>
      </c>
      <c r="C18" s="680"/>
      <c r="D18" s="680"/>
      <c r="E18" s="680"/>
      <c r="F18" s="680"/>
      <c r="G18" s="680"/>
      <c r="H18" s="680"/>
      <c r="I18" s="680"/>
      <c r="J18" s="680"/>
      <c r="K18" s="680"/>
      <c r="L18" s="680"/>
      <c r="M18" s="680"/>
      <c r="N18" s="680"/>
      <c r="O18" s="680"/>
      <c r="P18" s="680"/>
      <c r="Q18" s="681"/>
      <c r="R18" s="682">
        <v>126624</v>
      </c>
      <c r="S18" s="683"/>
      <c r="T18" s="683"/>
      <c r="U18" s="683"/>
      <c r="V18" s="683"/>
      <c r="W18" s="683"/>
      <c r="X18" s="683"/>
      <c r="Y18" s="684"/>
      <c r="Z18" s="685">
        <v>0.3</v>
      </c>
      <c r="AA18" s="685"/>
      <c r="AB18" s="685"/>
      <c r="AC18" s="685"/>
      <c r="AD18" s="686">
        <v>126624</v>
      </c>
      <c r="AE18" s="686"/>
      <c r="AF18" s="686"/>
      <c r="AG18" s="686"/>
      <c r="AH18" s="686"/>
      <c r="AI18" s="686"/>
      <c r="AJ18" s="686"/>
      <c r="AK18" s="686"/>
      <c r="AL18" s="687">
        <v>0.7</v>
      </c>
      <c r="AM18" s="688"/>
      <c r="AN18" s="688"/>
      <c r="AO18" s="689"/>
      <c r="AP18" s="679" t="s">
        <v>274</v>
      </c>
      <c r="AQ18" s="680"/>
      <c r="AR18" s="680"/>
      <c r="AS18" s="680"/>
      <c r="AT18" s="680"/>
      <c r="AU18" s="680"/>
      <c r="AV18" s="680"/>
      <c r="AW18" s="680"/>
      <c r="AX18" s="680"/>
      <c r="AY18" s="680"/>
      <c r="AZ18" s="680"/>
      <c r="BA18" s="680"/>
      <c r="BB18" s="680"/>
      <c r="BC18" s="680"/>
      <c r="BD18" s="680"/>
      <c r="BE18" s="680"/>
      <c r="BF18" s="681"/>
      <c r="BG18" s="682" t="s">
        <v>239</v>
      </c>
      <c r="BH18" s="683"/>
      <c r="BI18" s="683"/>
      <c r="BJ18" s="683"/>
      <c r="BK18" s="683"/>
      <c r="BL18" s="683"/>
      <c r="BM18" s="683"/>
      <c r="BN18" s="684"/>
      <c r="BO18" s="685" t="s">
        <v>239</v>
      </c>
      <c r="BP18" s="685"/>
      <c r="BQ18" s="685"/>
      <c r="BR18" s="685"/>
      <c r="BS18" s="691" t="s">
        <v>239</v>
      </c>
      <c r="BT18" s="683"/>
      <c r="BU18" s="683"/>
      <c r="BV18" s="683"/>
      <c r="BW18" s="683"/>
      <c r="BX18" s="683"/>
      <c r="BY18" s="683"/>
      <c r="BZ18" s="683"/>
      <c r="CA18" s="683"/>
      <c r="CB18" s="692"/>
      <c r="CD18" s="697" t="s">
        <v>275</v>
      </c>
      <c r="CE18" s="698"/>
      <c r="CF18" s="698"/>
      <c r="CG18" s="698"/>
      <c r="CH18" s="698"/>
      <c r="CI18" s="698"/>
      <c r="CJ18" s="698"/>
      <c r="CK18" s="698"/>
      <c r="CL18" s="698"/>
      <c r="CM18" s="698"/>
      <c r="CN18" s="698"/>
      <c r="CO18" s="698"/>
      <c r="CP18" s="698"/>
      <c r="CQ18" s="699"/>
      <c r="CR18" s="682" t="s">
        <v>232</v>
      </c>
      <c r="CS18" s="683"/>
      <c r="CT18" s="683"/>
      <c r="CU18" s="683"/>
      <c r="CV18" s="683"/>
      <c r="CW18" s="683"/>
      <c r="CX18" s="683"/>
      <c r="CY18" s="684"/>
      <c r="CZ18" s="685" t="s">
        <v>232</v>
      </c>
      <c r="DA18" s="685"/>
      <c r="DB18" s="685"/>
      <c r="DC18" s="685"/>
      <c r="DD18" s="691" t="s">
        <v>239</v>
      </c>
      <c r="DE18" s="683"/>
      <c r="DF18" s="683"/>
      <c r="DG18" s="683"/>
      <c r="DH18" s="683"/>
      <c r="DI18" s="683"/>
      <c r="DJ18" s="683"/>
      <c r="DK18" s="683"/>
      <c r="DL18" s="683"/>
      <c r="DM18" s="683"/>
      <c r="DN18" s="683"/>
      <c r="DO18" s="683"/>
      <c r="DP18" s="684"/>
      <c r="DQ18" s="691" t="s">
        <v>232</v>
      </c>
      <c r="DR18" s="683"/>
      <c r="DS18" s="683"/>
      <c r="DT18" s="683"/>
      <c r="DU18" s="683"/>
      <c r="DV18" s="683"/>
      <c r="DW18" s="683"/>
      <c r="DX18" s="683"/>
      <c r="DY18" s="683"/>
      <c r="DZ18" s="683"/>
      <c r="EA18" s="683"/>
      <c r="EB18" s="683"/>
      <c r="EC18" s="692"/>
    </row>
    <row r="19" spans="2:133" ht="11.25" customHeight="1" x14ac:dyDescent="0.15">
      <c r="B19" s="679" t="s">
        <v>276</v>
      </c>
      <c r="C19" s="680"/>
      <c r="D19" s="680"/>
      <c r="E19" s="680"/>
      <c r="F19" s="680"/>
      <c r="G19" s="680"/>
      <c r="H19" s="680"/>
      <c r="I19" s="680"/>
      <c r="J19" s="680"/>
      <c r="K19" s="680"/>
      <c r="L19" s="680"/>
      <c r="M19" s="680"/>
      <c r="N19" s="680"/>
      <c r="O19" s="680"/>
      <c r="P19" s="680"/>
      <c r="Q19" s="681"/>
      <c r="R19" s="682">
        <v>98142</v>
      </c>
      <c r="S19" s="683"/>
      <c r="T19" s="683"/>
      <c r="U19" s="683"/>
      <c r="V19" s="683"/>
      <c r="W19" s="683"/>
      <c r="X19" s="683"/>
      <c r="Y19" s="684"/>
      <c r="Z19" s="685">
        <v>0.3</v>
      </c>
      <c r="AA19" s="685"/>
      <c r="AB19" s="685"/>
      <c r="AC19" s="685"/>
      <c r="AD19" s="686">
        <v>98142</v>
      </c>
      <c r="AE19" s="686"/>
      <c r="AF19" s="686"/>
      <c r="AG19" s="686"/>
      <c r="AH19" s="686"/>
      <c r="AI19" s="686"/>
      <c r="AJ19" s="686"/>
      <c r="AK19" s="686"/>
      <c r="AL19" s="687">
        <v>0.6</v>
      </c>
      <c r="AM19" s="688"/>
      <c r="AN19" s="688"/>
      <c r="AO19" s="689"/>
      <c r="AP19" s="679" t="s">
        <v>277</v>
      </c>
      <c r="AQ19" s="680"/>
      <c r="AR19" s="680"/>
      <c r="AS19" s="680"/>
      <c r="AT19" s="680"/>
      <c r="AU19" s="680"/>
      <c r="AV19" s="680"/>
      <c r="AW19" s="680"/>
      <c r="AX19" s="680"/>
      <c r="AY19" s="680"/>
      <c r="AZ19" s="680"/>
      <c r="BA19" s="680"/>
      <c r="BB19" s="680"/>
      <c r="BC19" s="680"/>
      <c r="BD19" s="680"/>
      <c r="BE19" s="680"/>
      <c r="BF19" s="681"/>
      <c r="BG19" s="682">
        <v>1126986</v>
      </c>
      <c r="BH19" s="683"/>
      <c r="BI19" s="683"/>
      <c r="BJ19" s="683"/>
      <c r="BK19" s="683"/>
      <c r="BL19" s="683"/>
      <c r="BM19" s="683"/>
      <c r="BN19" s="684"/>
      <c r="BO19" s="685">
        <v>7.2</v>
      </c>
      <c r="BP19" s="685"/>
      <c r="BQ19" s="685"/>
      <c r="BR19" s="685"/>
      <c r="BS19" s="691" t="s">
        <v>232</v>
      </c>
      <c r="BT19" s="683"/>
      <c r="BU19" s="683"/>
      <c r="BV19" s="683"/>
      <c r="BW19" s="683"/>
      <c r="BX19" s="683"/>
      <c r="BY19" s="683"/>
      <c r="BZ19" s="683"/>
      <c r="CA19" s="683"/>
      <c r="CB19" s="692"/>
      <c r="CD19" s="697" t="s">
        <v>278</v>
      </c>
      <c r="CE19" s="698"/>
      <c r="CF19" s="698"/>
      <c r="CG19" s="698"/>
      <c r="CH19" s="698"/>
      <c r="CI19" s="698"/>
      <c r="CJ19" s="698"/>
      <c r="CK19" s="698"/>
      <c r="CL19" s="698"/>
      <c r="CM19" s="698"/>
      <c r="CN19" s="698"/>
      <c r="CO19" s="698"/>
      <c r="CP19" s="698"/>
      <c r="CQ19" s="699"/>
      <c r="CR19" s="682" t="s">
        <v>232</v>
      </c>
      <c r="CS19" s="683"/>
      <c r="CT19" s="683"/>
      <c r="CU19" s="683"/>
      <c r="CV19" s="683"/>
      <c r="CW19" s="683"/>
      <c r="CX19" s="683"/>
      <c r="CY19" s="684"/>
      <c r="CZ19" s="685" t="s">
        <v>232</v>
      </c>
      <c r="DA19" s="685"/>
      <c r="DB19" s="685"/>
      <c r="DC19" s="685"/>
      <c r="DD19" s="691" t="s">
        <v>232</v>
      </c>
      <c r="DE19" s="683"/>
      <c r="DF19" s="683"/>
      <c r="DG19" s="683"/>
      <c r="DH19" s="683"/>
      <c r="DI19" s="683"/>
      <c r="DJ19" s="683"/>
      <c r="DK19" s="683"/>
      <c r="DL19" s="683"/>
      <c r="DM19" s="683"/>
      <c r="DN19" s="683"/>
      <c r="DO19" s="683"/>
      <c r="DP19" s="684"/>
      <c r="DQ19" s="691" t="s">
        <v>232</v>
      </c>
      <c r="DR19" s="683"/>
      <c r="DS19" s="683"/>
      <c r="DT19" s="683"/>
      <c r="DU19" s="683"/>
      <c r="DV19" s="683"/>
      <c r="DW19" s="683"/>
      <c r="DX19" s="683"/>
      <c r="DY19" s="683"/>
      <c r="DZ19" s="683"/>
      <c r="EA19" s="683"/>
      <c r="EB19" s="683"/>
      <c r="EC19" s="692"/>
    </row>
    <row r="20" spans="2:133" ht="11.25" customHeight="1" x14ac:dyDescent="0.15">
      <c r="B20" s="679" t="s">
        <v>279</v>
      </c>
      <c r="C20" s="680"/>
      <c r="D20" s="680"/>
      <c r="E20" s="680"/>
      <c r="F20" s="680"/>
      <c r="G20" s="680"/>
      <c r="H20" s="680"/>
      <c r="I20" s="680"/>
      <c r="J20" s="680"/>
      <c r="K20" s="680"/>
      <c r="L20" s="680"/>
      <c r="M20" s="680"/>
      <c r="N20" s="680"/>
      <c r="O20" s="680"/>
      <c r="P20" s="680"/>
      <c r="Q20" s="681"/>
      <c r="R20" s="682">
        <v>22164</v>
      </c>
      <c r="S20" s="683"/>
      <c r="T20" s="683"/>
      <c r="U20" s="683"/>
      <c r="V20" s="683"/>
      <c r="W20" s="683"/>
      <c r="X20" s="683"/>
      <c r="Y20" s="684"/>
      <c r="Z20" s="685">
        <v>0.1</v>
      </c>
      <c r="AA20" s="685"/>
      <c r="AB20" s="685"/>
      <c r="AC20" s="685"/>
      <c r="AD20" s="686">
        <v>22164</v>
      </c>
      <c r="AE20" s="686"/>
      <c r="AF20" s="686"/>
      <c r="AG20" s="686"/>
      <c r="AH20" s="686"/>
      <c r="AI20" s="686"/>
      <c r="AJ20" s="686"/>
      <c r="AK20" s="686"/>
      <c r="AL20" s="687">
        <v>0.1</v>
      </c>
      <c r="AM20" s="688"/>
      <c r="AN20" s="688"/>
      <c r="AO20" s="689"/>
      <c r="AP20" s="679" t="s">
        <v>280</v>
      </c>
      <c r="AQ20" s="680"/>
      <c r="AR20" s="680"/>
      <c r="AS20" s="680"/>
      <c r="AT20" s="680"/>
      <c r="AU20" s="680"/>
      <c r="AV20" s="680"/>
      <c r="AW20" s="680"/>
      <c r="AX20" s="680"/>
      <c r="AY20" s="680"/>
      <c r="AZ20" s="680"/>
      <c r="BA20" s="680"/>
      <c r="BB20" s="680"/>
      <c r="BC20" s="680"/>
      <c r="BD20" s="680"/>
      <c r="BE20" s="680"/>
      <c r="BF20" s="681"/>
      <c r="BG20" s="682">
        <v>1126986</v>
      </c>
      <c r="BH20" s="683"/>
      <c r="BI20" s="683"/>
      <c r="BJ20" s="683"/>
      <c r="BK20" s="683"/>
      <c r="BL20" s="683"/>
      <c r="BM20" s="683"/>
      <c r="BN20" s="684"/>
      <c r="BO20" s="685">
        <v>7.2</v>
      </c>
      <c r="BP20" s="685"/>
      <c r="BQ20" s="685"/>
      <c r="BR20" s="685"/>
      <c r="BS20" s="691" t="s">
        <v>239</v>
      </c>
      <c r="BT20" s="683"/>
      <c r="BU20" s="683"/>
      <c r="BV20" s="683"/>
      <c r="BW20" s="683"/>
      <c r="BX20" s="683"/>
      <c r="BY20" s="683"/>
      <c r="BZ20" s="683"/>
      <c r="CA20" s="683"/>
      <c r="CB20" s="692"/>
      <c r="CD20" s="697" t="s">
        <v>281</v>
      </c>
      <c r="CE20" s="698"/>
      <c r="CF20" s="698"/>
      <c r="CG20" s="698"/>
      <c r="CH20" s="698"/>
      <c r="CI20" s="698"/>
      <c r="CJ20" s="698"/>
      <c r="CK20" s="698"/>
      <c r="CL20" s="698"/>
      <c r="CM20" s="698"/>
      <c r="CN20" s="698"/>
      <c r="CO20" s="698"/>
      <c r="CP20" s="698"/>
      <c r="CQ20" s="699"/>
      <c r="CR20" s="682">
        <v>36678675</v>
      </c>
      <c r="CS20" s="683"/>
      <c r="CT20" s="683"/>
      <c r="CU20" s="683"/>
      <c r="CV20" s="683"/>
      <c r="CW20" s="683"/>
      <c r="CX20" s="683"/>
      <c r="CY20" s="684"/>
      <c r="CZ20" s="685">
        <v>100</v>
      </c>
      <c r="DA20" s="685"/>
      <c r="DB20" s="685"/>
      <c r="DC20" s="685"/>
      <c r="DD20" s="691">
        <v>2438431</v>
      </c>
      <c r="DE20" s="683"/>
      <c r="DF20" s="683"/>
      <c r="DG20" s="683"/>
      <c r="DH20" s="683"/>
      <c r="DI20" s="683"/>
      <c r="DJ20" s="683"/>
      <c r="DK20" s="683"/>
      <c r="DL20" s="683"/>
      <c r="DM20" s="683"/>
      <c r="DN20" s="683"/>
      <c r="DO20" s="683"/>
      <c r="DP20" s="684"/>
      <c r="DQ20" s="691">
        <v>19461103</v>
      </c>
      <c r="DR20" s="683"/>
      <c r="DS20" s="683"/>
      <c r="DT20" s="683"/>
      <c r="DU20" s="683"/>
      <c r="DV20" s="683"/>
      <c r="DW20" s="683"/>
      <c r="DX20" s="683"/>
      <c r="DY20" s="683"/>
      <c r="DZ20" s="683"/>
      <c r="EA20" s="683"/>
      <c r="EB20" s="683"/>
      <c r="EC20" s="692"/>
    </row>
    <row r="21" spans="2:133" ht="11.25" customHeight="1" x14ac:dyDescent="0.15">
      <c r="B21" s="679" t="s">
        <v>282</v>
      </c>
      <c r="C21" s="680"/>
      <c r="D21" s="680"/>
      <c r="E21" s="680"/>
      <c r="F21" s="680"/>
      <c r="G21" s="680"/>
      <c r="H21" s="680"/>
      <c r="I21" s="680"/>
      <c r="J21" s="680"/>
      <c r="K21" s="680"/>
      <c r="L21" s="680"/>
      <c r="M21" s="680"/>
      <c r="N21" s="680"/>
      <c r="O21" s="680"/>
      <c r="P21" s="680"/>
      <c r="Q21" s="681"/>
      <c r="R21" s="682">
        <v>6318</v>
      </c>
      <c r="S21" s="683"/>
      <c r="T21" s="683"/>
      <c r="U21" s="683"/>
      <c r="V21" s="683"/>
      <c r="W21" s="683"/>
      <c r="X21" s="683"/>
      <c r="Y21" s="684"/>
      <c r="Z21" s="685">
        <v>0</v>
      </c>
      <c r="AA21" s="685"/>
      <c r="AB21" s="685"/>
      <c r="AC21" s="685"/>
      <c r="AD21" s="686">
        <v>6318</v>
      </c>
      <c r="AE21" s="686"/>
      <c r="AF21" s="686"/>
      <c r="AG21" s="686"/>
      <c r="AH21" s="686"/>
      <c r="AI21" s="686"/>
      <c r="AJ21" s="686"/>
      <c r="AK21" s="686"/>
      <c r="AL21" s="687">
        <v>0</v>
      </c>
      <c r="AM21" s="688"/>
      <c r="AN21" s="688"/>
      <c r="AO21" s="689"/>
      <c r="AP21" s="701" t="s">
        <v>283</v>
      </c>
      <c r="AQ21" s="702"/>
      <c r="AR21" s="702"/>
      <c r="AS21" s="702"/>
      <c r="AT21" s="702"/>
      <c r="AU21" s="702"/>
      <c r="AV21" s="702"/>
      <c r="AW21" s="702"/>
      <c r="AX21" s="702"/>
      <c r="AY21" s="702"/>
      <c r="AZ21" s="702"/>
      <c r="BA21" s="702"/>
      <c r="BB21" s="702"/>
      <c r="BC21" s="702"/>
      <c r="BD21" s="702"/>
      <c r="BE21" s="702"/>
      <c r="BF21" s="703"/>
      <c r="BG21" s="682" t="s">
        <v>239</v>
      </c>
      <c r="BH21" s="683"/>
      <c r="BI21" s="683"/>
      <c r="BJ21" s="683"/>
      <c r="BK21" s="683"/>
      <c r="BL21" s="683"/>
      <c r="BM21" s="683"/>
      <c r="BN21" s="684"/>
      <c r="BO21" s="685" t="s">
        <v>239</v>
      </c>
      <c r="BP21" s="685"/>
      <c r="BQ21" s="685"/>
      <c r="BR21" s="685"/>
      <c r="BS21" s="691" t="s">
        <v>239</v>
      </c>
      <c r="BT21" s="683"/>
      <c r="BU21" s="683"/>
      <c r="BV21" s="683"/>
      <c r="BW21" s="683"/>
      <c r="BX21" s="683"/>
      <c r="BY21" s="683"/>
      <c r="BZ21" s="683"/>
      <c r="CA21" s="683"/>
      <c r="CB21" s="692"/>
      <c r="CD21" s="707"/>
      <c r="CE21" s="708"/>
      <c r="CF21" s="708"/>
      <c r="CG21" s="708"/>
      <c r="CH21" s="708"/>
      <c r="CI21" s="708"/>
      <c r="CJ21" s="708"/>
      <c r="CK21" s="708"/>
      <c r="CL21" s="708"/>
      <c r="CM21" s="708"/>
      <c r="CN21" s="708"/>
      <c r="CO21" s="708"/>
      <c r="CP21" s="708"/>
      <c r="CQ21" s="709"/>
      <c r="CR21" s="710"/>
      <c r="CS21" s="705"/>
      <c r="CT21" s="705"/>
      <c r="CU21" s="705"/>
      <c r="CV21" s="705"/>
      <c r="CW21" s="705"/>
      <c r="CX21" s="705"/>
      <c r="CY21" s="711"/>
      <c r="CZ21" s="712"/>
      <c r="DA21" s="712"/>
      <c r="DB21" s="712"/>
      <c r="DC21" s="712"/>
      <c r="DD21" s="704"/>
      <c r="DE21" s="705"/>
      <c r="DF21" s="705"/>
      <c r="DG21" s="705"/>
      <c r="DH21" s="705"/>
      <c r="DI21" s="705"/>
      <c r="DJ21" s="705"/>
      <c r="DK21" s="705"/>
      <c r="DL21" s="705"/>
      <c r="DM21" s="705"/>
      <c r="DN21" s="705"/>
      <c r="DO21" s="705"/>
      <c r="DP21" s="711"/>
      <c r="DQ21" s="704"/>
      <c r="DR21" s="705"/>
      <c r="DS21" s="705"/>
      <c r="DT21" s="705"/>
      <c r="DU21" s="705"/>
      <c r="DV21" s="705"/>
      <c r="DW21" s="705"/>
      <c r="DX21" s="705"/>
      <c r="DY21" s="705"/>
      <c r="DZ21" s="705"/>
      <c r="EA21" s="705"/>
      <c r="EB21" s="705"/>
      <c r="EC21" s="706"/>
    </row>
    <row r="22" spans="2:133" ht="11.25" customHeight="1" x14ac:dyDescent="0.15">
      <c r="B22" s="679" t="s">
        <v>284</v>
      </c>
      <c r="C22" s="680"/>
      <c r="D22" s="680"/>
      <c r="E22" s="680"/>
      <c r="F22" s="680"/>
      <c r="G22" s="680"/>
      <c r="H22" s="680"/>
      <c r="I22" s="680"/>
      <c r="J22" s="680"/>
      <c r="K22" s="680"/>
      <c r="L22" s="680"/>
      <c r="M22" s="680"/>
      <c r="N22" s="680"/>
      <c r="O22" s="680"/>
      <c r="P22" s="680"/>
      <c r="Q22" s="681"/>
      <c r="R22" s="682">
        <v>531696</v>
      </c>
      <c r="S22" s="683"/>
      <c r="T22" s="683"/>
      <c r="U22" s="683"/>
      <c r="V22" s="683"/>
      <c r="W22" s="683"/>
      <c r="X22" s="683"/>
      <c r="Y22" s="684"/>
      <c r="Z22" s="685">
        <v>1.4</v>
      </c>
      <c r="AA22" s="685"/>
      <c r="AB22" s="685"/>
      <c r="AC22" s="685"/>
      <c r="AD22" s="686">
        <v>435730</v>
      </c>
      <c r="AE22" s="686"/>
      <c r="AF22" s="686"/>
      <c r="AG22" s="686"/>
      <c r="AH22" s="686"/>
      <c r="AI22" s="686"/>
      <c r="AJ22" s="686"/>
      <c r="AK22" s="686"/>
      <c r="AL22" s="687">
        <v>2.5</v>
      </c>
      <c r="AM22" s="688"/>
      <c r="AN22" s="688"/>
      <c r="AO22" s="689"/>
      <c r="AP22" s="701" t="s">
        <v>285</v>
      </c>
      <c r="AQ22" s="702"/>
      <c r="AR22" s="702"/>
      <c r="AS22" s="702"/>
      <c r="AT22" s="702"/>
      <c r="AU22" s="702"/>
      <c r="AV22" s="702"/>
      <c r="AW22" s="702"/>
      <c r="AX22" s="702"/>
      <c r="AY22" s="702"/>
      <c r="AZ22" s="702"/>
      <c r="BA22" s="702"/>
      <c r="BB22" s="702"/>
      <c r="BC22" s="702"/>
      <c r="BD22" s="702"/>
      <c r="BE22" s="702"/>
      <c r="BF22" s="703"/>
      <c r="BG22" s="682" t="s">
        <v>239</v>
      </c>
      <c r="BH22" s="683"/>
      <c r="BI22" s="683"/>
      <c r="BJ22" s="683"/>
      <c r="BK22" s="683"/>
      <c r="BL22" s="683"/>
      <c r="BM22" s="683"/>
      <c r="BN22" s="684"/>
      <c r="BO22" s="685" t="s">
        <v>232</v>
      </c>
      <c r="BP22" s="685"/>
      <c r="BQ22" s="685"/>
      <c r="BR22" s="685"/>
      <c r="BS22" s="691" t="s">
        <v>239</v>
      </c>
      <c r="BT22" s="683"/>
      <c r="BU22" s="683"/>
      <c r="BV22" s="683"/>
      <c r="BW22" s="683"/>
      <c r="BX22" s="683"/>
      <c r="BY22" s="683"/>
      <c r="BZ22" s="683"/>
      <c r="CA22" s="683"/>
      <c r="CB22" s="692"/>
      <c r="CD22" s="664" t="s">
        <v>286</v>
      </c>
      <c r="CE22" s="665"/>
      <c r="CF22" s="665"/>
      <c r="CG22" s="665"/>
      <c r="CH22" s="665"/>
      <c r="CI22" s="665"/>
      <c r="CJ22" s="665"/>
      <c r="CK22" s="665"/>
      <c r="CL22" s="665"/>
      <c r="CM22" s="665"/>
      <c r="CN22" s="665"/>
      <c r="CO22" s="665"/>
      <c r="CP22" s="665"/>
      <c r="CQ22" s="665"/>
      <c r="CR22" s="665"/>
      <c r="CS22" s="665"/>
      <c r="CT22" s="665"/>
      <c r="CU22" s="665"/>
      <c r="CV22" s="665"/>
      <c r="CW22" s="665"/>
      <c r="CX22" s="665"/>
      <c r="CY22" s="665"/>
      <c r="CZ22" s="665"/>
      <c r="DA22" s="665"/>
      <c r="DB22" s="665"/>
      <c r="DC22" s="665"/>
      <c r="DD22" s="665"/>
      <c r="DE22" s="665"/>
      <c r="DF22" s="665"/>
      <c r="DG22" s="665"/>
      <c r="DH22" s="665"/>
      <c r="DI22" s="665"/>
      <c r="DJ22" s="665"/>
      <c r="DK22" s="665"/>
      <c r="DL22" s="665"/>
      <c r="DM22" s="665"/>
      <c r="DN22" s="665"/>
      <c r="DO22" s="665"/>
      <c r="DP22" s="665"/>
      <c r="DQ22" s="665"/>
      <c r="DR22" s="665"/>
      <c r="DS22" s="665"/>
      <c r="DT22" s="665"/>
      <c r="DU22" s="665"/>
      <c r="DV22" s="665"/>
      <c r="DW22" s="665"/>
      <c r="DX22" s="665"/>
      <c r="DY22" s="665"/>
      <c r="DZ22" s="665"/>
      <c r="EA22" s="665"/>
      <c r="EB22" s="665"/>
      <c r="EC22" s="666"/>
    </row>
    <row r="23" spans="2:133" ht="11.25" customHeight="1" x14ac:dyDescent="0.15">
      <c r="B23" s="679" t="s">
        <v>287</v>
      </c>
      <c r="C23" s="680"/>
      <c r="D23" s="680"/>
      <c r="E23" s="680"/>
      <c r="F23" s="680"/>
      <c r="G23" s="680"/>
      <c r="H23" s="680"/>
      <c r="I23" s="680"/>
      <c r="J23" s="680"/>
      <c r="K23" s="680"/>
      <c r="L23" s="680"/>
      <c r="M23" s="680"/>
      <c r="N23" s="680"/>
      <c r="O23" s="680"/>
      <c r="P23" s="680"/>
      <c r="Q23" s="681"/>
      <c r="R23" s="682">
        <v>435730</v>
      </c>
      <c r="S23" s="683"/>
      <c r="T23" s="683"/>
      <c r="U23" s="683"/>
      <c r="V23" s="683"/>
      <c r="W23" s="683"/>
      <c r="X23" s="683"/>
      <c r="Y23" s="684"/>
      <c r="Z23" s="685">
        <v>1.1000000000000001</v>
      </c>
      <c r="AA23" s="685"/>
      <c r="AB23" s="685"/>
      <c r="AC23" s="685"/>
      <c r="AD23" s="686">
        <v>435730</v>
      </c>
      <c r="AE23" s="686"/>
      <c r="AF23" s="686"/>
      <c r="AG23" s="686"/>
      <c r="AH23" s="686"/>
      <c r="AI23" s="686"/>
      <c r="AJ23" s="686"/>
      <c r="AK23" s="686"/>
      <c r="AL23" s="687">
        <v>2.5</v>
      </c>
      <c r="AM23" s="688"/>
      <c r="AN23" s="688"/>
      <c r="AO23" s="689"/>
      <c r="AP23" s="701" t="s">
        <v>288</v>
      </c>
      <c r="AQ23" s="702"/>
      <c r="AR23" s="702"/>
      <c r="AS23" s="702"/>
      <c r="AT23" s="702"/>
      <c r="AU23" s="702"/>
      <c r="AV23" s="702"/>
      <c r="AW23" s="702"/>
      <c r="AX23" s="702"/>
      <c r="AY23" s="702"/>
      <c r="AZ23" s="702"/>
      <c r="BA23" s="702"/>
      <c r="BB23" s="702"/>
      <c r="BC23" s="702"/>
      <c r="BD23" s="702"/>
      <c r="BE23" s="702"/>
      <c r="BF23" s="703"/>
      <c r="BG23" s="682">
        <v>1126986</v>
      </c>
      <c r="BH23" s="683"/>
      <c r="BI23" s="683"/>
      <c r="BJ23" s="683"/>
      <c r="BK23" s="683"/>
      <c r="BL23" s="683"/>
      <c r="BM23" s="683"/>
      <c r="BN23" s="684"/>
      <c r="BO23" s="685">
        <v>7.2</v>
      </c>
      <c r="BP23" s="685"/>
      <c r="BQ23" s="685"/>
      <c r="BR23" s="685"/>
      <c r="BS23" s="691" t="s">
        <v>232</v>
      </c>
      <c r="BT23" s="683"/>
      <c r="BU23" s="683"/>
      <c r="BV23" s="683"/>
      <c r="BW23" s="683"/>
      <c r="BX23" s="683"/>
      <c r="BY23" s="683"/>
      <c r="BZ23" s="683"/>
      <c r="CA23" s="683"/>
      <c r="CB23" s="692"/>
      <c r="CD23" s="664" t="s">
        <v>226</v>
      </c>
      <c r="CE23" s="665"/>
      <c r="CF23" s="665"/>
      <c r="CG23" s="665"/>
      <c r="CH23" s="665"/>
      <c r="CI23" s="665"/>
      <c r="CJ23" s="665"/>
      <c r="CK23" s="665"/>
      <c r="CL23" s="665"/>
      <c r="CM23" s="665"/>
      <c r="CN23" s="665"/>
      <c r="CO23" s="665"/>
      <c r="CP23" s="665"/>
      <c r="CQ23" s="666"/>
      <c r="CR23" s="664" t="s">
        <v>289</v>
      </c>
      <c r="CS23" s="665"/>
      <c r="CT23" s="665"/>
      <c r="CU23" s="665"/>
      <c r="CV23" s="665"/>
      <c r="CW23" s="665"/>
      <c r="CX23" s="665"/>
      <c r="CY23" s="666"/>
      <c r="CZ23" s="664" t="s">
        <v>290</v>
      </c>
      <c r="DA23" s="665"/>
      <c r="DB23" s="665"/>
      <c r="DC23" s="666"/>
      <c r="DD23" s="664" t="s">
        <v>291</v>
      </c>
      <c r="DE23" s="665"/>
      <c r="DF23" s="665"/>
      <c r="DG23" s="665"/>
      <c r="DH23" s="665"/>
      <c r="DI23" s="665"/>
      <c r="DJ23" s="665"/>
      <c r="DK23" s="666"/>
      <c r="DL23" s="713" t="s">
        <v>292</v>
      </c>
      <c r="DM23" s="714"/>
      <c r="DN23" s="714"/>
      <c r="DO23" s="714"/>
      <c r="DP23" s="714"/>
      <c r="DQ23" s="714"/>
      <c r="DR23" s="714"/>
      <c r="DS23" s="714"/>
      <c r="DT23" s="714"/>
      <c r="DU23" s="714"/>
      <c r="DV23" s="715"/>
      <c r="DW23" s="664" t="s">
        <v>293</v>
      </c>
      <c r="DX23" s="665"/>
      <c r="DY23" s="665"/>
      <c r="DZ23" s="665"/>
      <c r="EA23" s="665"/>
      <c r="EB23" s="665"/>
      <c r="EC23" s="666"/>
    </row>
    <row r="24" spans="2:133" ht="11.25" customHeight="1" x14ac:dyDescent="0.15">
      <c r="B24" s="679" t="s">
        <v>294</v>
      </c>
      <c r="C24" s="680"/>
      <c r="D24" s="680"/>
      <c r="E24" s="680"/>
      <c r="F24" s="680"/>
      <c r="G24" s="680"/>
      <c r="H24" s="680"/>
      <c r="I24" s="680"/>
      <c r="J24" s="680"/>
      <c r="K24" s="680"/>
      <c r="L24" s="680"/>
      <c r="M24" s="680"/>
      <c r="N24" s="680"/>
      <c r="O24" s="680"/>
      <c r="P24" s="680"/>
      <c r="Q24" s="681"/>
      <c r="R24" s="682">
        <v>95966</v>
      </c>
      <c r="S24" s="683"/>
      <c r="T24" s="683"/>
      <c r="U24" s="683"/>
      <c r="V24" s="683"/>
      <c r="W24" s="683"/>
      <c r="X24" s="683"/>
      <c r="Y24" s="684"/>
      <c r="Z24" s="685">
        <v>0.3</v>
      </c>
      <c r="AA24" s="685"/>
      <c r="AB24" s="685"/>
      <c r="AC24" s="685"/>
      <c r="AD24" s="686" t="s">
        <v>232</v>
      </c>
      <c r="AE24" s="686"/>
      <c r="AF24" s="686"/>
      <c r="AG24" s="686"/>
      <c r="AH24" s="686"/>
      <c r="AI24" s="686"/>
      <c r="AJ24" s="686"/>
      <c r="AK24" s="686"/>
      <c r="AL24" s="687" t="s">
        <v>232</v>
      </c>
      <c r="AM24" s="688"/>
      <c r="AN24" s="688"/>
      <c r="AO24" s="689"/>
      <c r="AP24" s="701" t="s">
        <v>295</v>
      </c>
      <c r="AQ24" s="702"/>
      <c r="AR24" s="702"/>
      <c r="AS24" s="702"/>
      <c r="AT24" s="702"/>
      <c r="AU24" s="702"/>
      <c r="AV24" s="702"/>
      <c r="AW24" s="702"/>
      <c r="AX24" s="702"/>
      <c r="AY24" s="702"/>
      <c r="AZ24" s="702"/>
      <c r="BA24" s="702"/>
      <c r="BB24" s="702"/>
      <c r="BC24" s="702"/>
      <c r="BD24" s="702"/>
      <c r="BE24" s="702"/>
      <c r="BF24" s="703"/>
      <c r="BG24" s="682" t="s">
        <v>239</v>
      </c>
      <c r="BH24" s="683"/>
      <c r="BI24" s="683"/>
      <c r="BJ24" s="683"/>
      <c r="BK24" s="683"/>
      <c r="BL24" s="683"/>
      <c r="BM24" s="683"/>
      <c r="BN24" s="684"/>
      <c r="BO24" s="685" t="s">
        <v>232</v>
      </c>
      <c r="BP24" s="685"/>
      <c r="BQ24" s="685"/>
      <c r="BR24" s="685"/>
      <c r="BS24" s="691" t="s">
        <v>239</v>
      </c>
      <c r="BT24" s="683"/>
      <c r="BU24" s="683"/>
      <c r="BV24" s="683"/>
      <c r="BW24" s="683"/>
      <c r="BX24" s="683"/>
      <c r="BY24" s="683"/>
      <c r="BZ24" s="683"/>
      <c r="CA24" s="683"/>
      <c r="CB24" s="692"/>
      <c r="CD24" s="693" t="s">
        <v>296</v>
      </c>
      <c r="CE24" s="694"/>
      <c r="CF24" s="694"/>
      <c r="CG24" s="694"/>
      <c r="CH24" s="694"/>
      <c r="CI24" s="694"/>
      <c r="CJ24" s="694"/>
      <c r="CK24" s="694"/>
      <c r="CL24" s="694"/>
      <c r="CM24" s="694"/>
      <c r="CN24" s="694"/>
      <c r="CO24" s="694"/>
      <c r="CP24" s="694"/>
      <c r="CQ24" s="695"/>
      <c r="CR24" s="671">
        <v>13954156</v>
      </c>
      <c r="CS24" s="672"/>
      <c r="CT24" s="672"/>
      <c r="CU24" s="672"/>
      <c r="CV24" s="672"/>
      <c r="CW24" s="672"/>
      <c r="CX24" s="672"/>
      <c r="CY24" s="673"/>
      <c r="CZ24" s="676">
        <v>38</v>
      </c>
      <c r="DA24" s="677"/>
      <c r="DB24" s="677"/>
      <c r="DC24" s="696"/>
      <c r="DD24" s="721">
        <v>9130089</v>
      </c>
      <c r="DE24" s="672"/>
      <c r="DF24" s="672"/>
      <c r="DG24" s="672"/>
      <c r="DH24" s="672"/>
      <c r="DI24" s="672"/>
      <c r="DJ24" s="672"/>
      <c r="DK24" s="673"/>
      <c r="DL24" s="721">
        <v>8999924</v>
      </c>
      <c r="DM24" s="672"/>
      <c r="DN24" s="672"/>
      <c r="DO24" s="672"/>
      <c r="DP24" s="672"/>
      <c r="DQ24" s="672"/>
      <c r="DR24" s="672"/>
      <c r="DS24" s="672"/>
      <c r="DT24" s="672"/>
      <c r="DU24" s="672"/>
      <c r="DV24" s="673"/>
      <c r="DW24" s="676">
        <v>49.8</v>
      </c>
      <c r="DX24" s="677"/>
      <c r="DY24" s="677"/>
      <c r="DZ24" s="677"/>
      <c r="EA24" s="677"/>
      <c r="EB24" s="677"/>
      <c r="EC24" s="678"/>
    </row>
    <row r="25" spans="2:133" ht="11.25" customHeight="1" x14ac:dyDescent="0.15">
      <c r="B25" s="679" t="s">
        <v>297</v>
      </c>
      <c r="C25" s="680"/>
      <c r="D25" s="680"/>
      <c r="E25" s="680"/>
      <c r="F25" s="680"/>
      <c r="G25" s="680"/>
      <c r="H25" s="680"/>
      <c r="I25" s="680"/>
      <c r="J25" s="680"/>
      <c r="K25" s="680"/>
      <c r="L25" s="680"/>
      <c r="M25" s="680"/>
      <c r="N25" s="680"/>
      <c r="O25" s="680"/>
      <c r="P25" s="680"/>
      <c r="Q25" s="681"/>
      <c r="R25" s="682" t="s">
        <v>232</v>
      </c>
      <c r="S25" s="683"/>
      <c r="T25" s="683"/>
      <c r="U25" s="683"/>
      <c r="V25" s="683"/>
      <c r="W25" s="683"/>
      <c r="X25" s="683"/>
      <c r="Y25" s="684"/>
      <c r="Z25" s="685" t="s">
        <v>239</v>
      </c>
      <c r="AA25" s="685"/>
      <c r="AB25" s="685"/>
      <c r="AC25" s="685"/>
      <c r="AD25" s="686" t="s">
        <v>232</v>
      </c>
      <c r="AE25" s="686"/>
      <c r="AF25" s="686"/>
      <c r="AG25" s="686"/>
      <c r="AH25" s="686"/>
      <c r="AI25" s="686"/>
      <c r="AJ25" s="686"/>
      <c r="AK25" s="686"/>
      <c r="AL25" s="687" t="s">
        <v>232</v>
      </c>
      <c r="AM25" s="688"/>
      <c r="AN25" s="688"/>
      <c r="AO25" s="689"/>
      <c r="AP25" s="701" t="s">
        <v>298</v>
      </c>
      <c r="AQ25" s="702"/>
      <c r="AR25" s="702"/>
      <c r="AS25" s="702"/>
      <c r="AT25" s="702"/>
      <c r="AU25" s="702"/>
      <c r="AV25" s="702"/>
      <c r="AW25" s="702"/>
      <c r="AX25" s="702"/>
      <c r="AY25" s="702"/>
      <c r="AZ25" s="702"/>
      <c r="BA25" s="702"/>
      <c r="BB25" s="702"/>
      <c r="BC25" s="702"/>
      <c r="BD25" s="702"/>
      <c r="BE25" s="702"/>
      <c r="BF25" s="703"/>
      <c r="BG25" s="682" t="s">
        <v>239</v>
      </c>
      <c r="BH25" s="683"/>
      <c r="BI25" s="683"/>
      <c r="BJ25" s="683"/>
      <c r="BK25" s="683"/>
      <c r="BL25" s="683"/>
      <c r="BM25" s="683"/>
      <c r="BN25" s="684"/>
      <c r="BO25" s="685" t="s">
        <v>239</v>
      </c>
      <c r="BP25" s="685"/>
      <c r="BQ25" s="685"/>
      <c r="BR25" s="685"/>
      <c r="BS25" s="691" t="s">
        <v>239</v>
      </c>
      <c r="BT25" s="683"/>
      <c r="BU25" s="683"/>
      <c r="BV25" s="683"/>
      <c r="BW25" s="683"/>
      <c r="BX25" s="683"/>
      <c r="BY25" s="683"/>
      <c r="BZ25" s="683"/>
      <c r="CA25" s="683"/>
      <c r="CB25" s="692"/>
      <c r="CD25" s="697" t="s">
        <v>299</v>
      </c>
      <c r="CE25" s="698"/>
      <c r="CF25" s="698"/>
      <c r="CG25" s="698"/>
      <c r="CH25" s="698"/>
      <c r="CI25" s="698"/>
      <c r="CJ25" s="698"/>
      <c r="CK25" s="698"/>
      <c r="CL25" s="698"/>
      <c r="CM25" s="698"/>
      <c r="CN25" s="698"/>
      <c r="CO25" s="698"/>
      <c r="CP25" s="698"/>
      <c r="CQ25" s="699"/>
      <c r="CR25" s="682">
        <v>6278324</v>
      </c>
      <c r="CS25" s="718"/>
      <c r="CT25" s="718"/>
      <c r="CU25" s="718"/>
      <c r="CV25" s="718"/>
      <c r="CW25" s="718"/>
      <c r="CX25" s="718"/>
      <c r="CY25" s="719"/>
      <c r="CZ25" s="687">
        <v>17.100000000000001</v>
      </c>
      <c r="DA25" s="716"/>
      <c r="DB25" s="716"/>
      <c r="DC25" s="720"/>
      <c r="DD25" s="691">
        <v>5534668</v>
      </c>
      <c r="DE25" s="718"/>
      <c r="DF25" s="718"/>
      <c r="DG25" s="718"/>
      <c r="DH25" s="718"/>
      <c r="DI25" s="718"/>
      <c r="DJ25" s="718"/>
      <c r="DK25" s="719"/>
      <c r="DL25" s="691">
        <v>5463767</v>
      </c>
      <c r="DM25" s="718"/>
      <c r="DN25" s="718"/>
      <c r="DO25" s="718"/>
      <c r="DP25" s="718"/>
      <c r="DQ25" s="718"/>
      <c r="DR25" s="718"/>
      <c r="DS25" s="718"/>
      <c r="DT25" s="718"/>
      <c r="DU25" s="718"/>
      <c r="DV25" s="719"/>
      <c r="DW25" s="687">
        <v>30.2</v>
      </c>
      <c r="DX25" s="716"/>
      <c r="DY25" s="716"/>
      <c r="DZ25" s="716"/>
      <c r="EA25" s="716"/>
      <c r="EB25" s="716"/>
      <c r="EC25" s="717"/>
    </row>
    <row r="26" spans="2:133" ht="11.25" customHeight="1" x14ac:dyDescent="0.15">
      <c r="B26" s="679" t="s">
        <v>300</v>
      </c>
      <c r="C26" s="680"/>
      <c r="D26" s="680"/>
      <c r="E26" s="680"/>
      <c r="F26" s="680"/>
      <c r="G26" s="680"/>
      <c r="H26" s="680"/>
      <c r="I26" s="680"/>
      <c r="J26" s="680"/>
      <c r="K26" s="680"/>
      <c r="L26" s="680"/>
      <c r="M26" s="680"/>
      <c r="N26" s="680"/>
      <c r="O26" s="680"/>
      <c r="P26" s="680"/>
      <c r="Q26" s="681"/>
      <c r="R26" s="682">
        <v>18626547</v>
      </c>
      <c r="S26" s="683"/>
      <c r="T26" s="683"/>
      <c r="U26" s="683"/>
      <c r="V26" s="683"/>
      <c r="W26" s="683"/>
      <c r="X26" s="683"/>
      <c r="Y26" s="684"/>
      <c r="Z26" s="685">
        <v>48.8</v>
      </c>
      <c r="AA26" s="685"/>
      <c r="AB26" s="685"/>
      <c r="AC26" s="685"/>
      <c r="AD26" s="686">
        <v>17403595</v>
      </c>
      <c r="AE26" s="686"/>
      <c r="AF26" s="686"/>
      <c r="AG26" s="686"/>
      <c r="AH26" s="686"/>
      <c r="AI26" s="686"/>
      <c r="AJ26" s="686"/>
      <c r="AK26" s="686"/>
      <c r="AL26" s="687">
        <v>99.2</v>
      </c>
      <c r="AM26" s="688"/>
      <c r="AN26" s="688"/>
      <c r="AO26" s="689"/>
      <c r="AP26" s="701" t="s">
        <v>301</v>
      </c>
      <c r="AQ26" s="731"/>
      <c r="AR26" s="731"/>
      <c r="AS26" s="731"/>
      <c r="AT26" s="731"/>
      <c r="AU26" s="731"/>
      <c r="AV26" s="731"/>
      <c r="AW26" s="731"/>
      <c r="AX26" s="731"/>
      <c r="AY26" s="731"/>
      <c r="AZ26" s="731"/>
      <c r="BA26" s="731"/>
      <c r="BB26" s="731"/>
      <c r="BC26" s="731"/>
      <c r="BD26" s="731"/>
      <c r="BE26" s="731"/>
      <c r="BF26" s="703"/>
      <c r="BG26" s="682" t="s">
        <v>239</v>
      </c>
      <c r="BH26" s="683"/>
      <c r="BI26" s="683"/>
      <c r="BJ26" s="683"/>
      <c r="BK26" s="683"/>
      <c r="BL26" s="683"/>
      <c r="BM26" s="683"/>
      <c r="BN26" s="684"/>
      <c r="BO26" s="685" t="s">
        <v>239</v>
      </c>
      <c r="BP26" s="685"/>
      <c r="BQ26" s="685"/>
      <c r="BR26" s="685"/>
      <c r="BS26" s="691" t="s">
        <v>239</v>
      </c>
      <c r="BT26" s="683"/>
      <c r="BU26" s="683"/>
      <c r="BV26" s="683"/>
      <c r="BW26" s="683"/>
      <c r="BX26" s="683"/>
      <c r="BY26" s="683"/>
      <c r="BZ26" s="683"/>
      <c r="CA26" s="683"/>
      <c r="CB26" s="692"/>
      <c r="CD26" s="697" t="s">
        <v>302</v>
      </c>
      <c r="CE26" s="698"/>
      <c r="CF26" s="698"/>
      <c r="CG26" s="698"/>
      <c r="CH26" s="698"/>
      <c r="CI26" s="698"/>
      <c r="CJ26" s="698"/>
      <c r="CK26" s="698"/>
      <c r="CL26" s="698"/>
      <c r="CM26" s="698"/>
      <c r="CN26" s="698"/>
      <c r="CO26" s="698"/>
      <c r="CP26" s="698"/>
      <c r="CQ26" s="699"/>
      <c r="CR26" s="682">
        <v>3588163</v>
      </c>
      <c r="CS26" s="683"/>
      <c r="CT26" s="683"/>
      <c r="CU26" s="683"/>
      <c r="CV26" s="683"/>
      <c r="CW26" s="683"/>
      <c r="CX26" s="683"/>
      <c r="CY26" s="684"/>
      <c r="CZ26" s="687">
        <v>9.8000000000000007</v>
      </c>
      <c r="DA26" s="716"/>
      <c r="DB26" s="716"/>
      <c r="DC26" s="720"/>
      <c r="DD26" s="691">
        <v>3208005</v>
      </c>
      <c r="DE26" s="683"/>
      <c r="DF26" s="683"/>
      <c r="DG26" s="683"/>
      <c r="DH26" s="683"/>
      <c r="DI26" s="683"/>
      <c r="DJ26" s="683"/>
      <c r="DK26" s="684"/>
      <c r="DL26" s="691" t="s">
        <v>239</v>
      </c>
      <c r="DM26" s="683"/>
      <c r="DN26" s="683"/>
      <c r="DO26" s="683"/>
      <c r="DP26" s="683"/>
      <c r="DQ26" s="683"/>
      <c r="DR26" s="683"/>
      <c r="DS26" s="683"/>
      <c r="DT26" s="683"/>
      <c r="DU26" s="683"/>
      <c r="DV26" s="684"/>
      <c r="DW26" s="687" t="s">
        <v>232</v>
      </c>
      <c r="DX26" s="716"/>
      <c r="DY26" s="716"/>
      <c r="DZ26" s="716"/>
      <c r="EA26" s="716"/>
      <c r="EB26" s="716"/>
      <c r="EC26" s="717"/>
    </row>
    <row r="27" spans="2:133" ht="11.25" customHeight="1" x14ac:dyDescent="0.15">
      <c r="B27" s="679" t="s">
        <v>303</v>
      </c>
      <c r="C27" s="680"/>
      <c r="D27" s="680"/>
      <c r="E27" s="680"/>
      <c r="F27" s="680"/>
      <c r="G27" s="680"/>
      <c r="H27" s="680"/>
      <c r="I27" s="680"/>
      <c r="J27" s="680"/>
      <c r="K27" s="680"/>
      <c r="L27" s="680"/>
      <c r="M27" s="680"/>
      <c r="N27" s="680"/>
      <c r="O27" s="680"/>
      <c r="P27" s="680"/>
      <c r="Q27" s="681"/>
      <c r="R27" s="682">
        <v>10661</v>
      </c>
      <c r="S27" s="683"/>
      <c r="T27" s="683"/>
      <c r="U27" s="683"/>
      <c r="V27" s="683"/>
      <c r="W27" s="683"/>
      <c r="X27" s="683"/>
      <c r="Y27" s="684"/>
      <c r="Z27" s="685">
        <v>0</v>
      </c>
      <c r="AA27" s="685"/>
      <c r="AB27" s="685"/>
      <c r="AC27" s="685"/>
      <c r="AD27" s="686">
        <v>10661</v>
      </c>
      <c r="AE27" s="686"/>
      <c r="AF27" s="686"/>
      <c r="AG27" s="686"/>
      <c r="AH27" s="686"/>
      <c r="AI27" s="686"/>
      <c r="AJ27" s="686"/>
      <c r="AK27" s="686"/>
      <c r="AL27" s="687">
        <v>0.1</v>
      </c>
      <c r="AM27" s="688"/>
      <c r="AN27" s="688"/>
      <c r="AO27" s="689"/>
      <c r="AP27" s="679" t="s">
        <v>304</v>
      </c>
      <c r="AQ27" s="680"/>
      <c r="AR27" s="680"/>
      <c r="AS27" s="680"/>
      <c r="AT27" s="680"/>
      <c r="AU27" s="680"/>
      <c r="AV27" s="680"/>
      <c r="AW27" s="680"/>
      <c r="AX27" s="680"/>
      <c r="AY27" s="680"/>
      <c r="AZ27" s="680"/>
      <c r="BA27" s="680"/>
      <c r="BB27" s="680"/>
      <c r="BC27" s="680"/>
      <c r="BD27" s="680"/>
      <c r="BE27" s="680"/>
      <c r="BF27" s="681"/>
      <c r="BG27" s="682">
        <v>15725476</v>
      </c>
      <c r="BH27" s="683"/>
      <c r="BI27" s="683"/>
      <c r="BJ27" s="683"/>
      <c r="BK27" s="683"/>
      <c r="BL27" s="683"/>
      <c r="BM27" s="683"/>
      <c r="BN27" s="684"/>
      <c r="BO27" s="685">
        <v>100</v>
      </c>
      <c r="BP27" s="685"/>
      <c r="BQ27" s="685"/>
      <c r="BR27" s="685"/>
      <c r="BS27" s="691" t="s">
        <v>239</v>
      </c>
      <c r="BT27" s="683"/>
      <c r="BU27" s="683"/>
      <c r="BV27" s="683"/>
      <c r="BW27" s="683"/>
      <c r="BX27" s="683"/>
      <c r="BY27" s="683"/>
      <c r="BZ27" s="683"/>
      <c r="CA27" s="683"/>
      <c r="CB27" s="692"/>
      <c r="CD27" s="697" t="s">
        <v>305</v>
      </c>
      <c r="CE27" s="698"/>
      <c r="CF27" s="698"/>
      <c r="CG27" s="698"/>
      <c r="CH27" s="698"/>
      <c r="CI27" s="698"/>
      <c r="CJ27" s="698"/>
      <c r="CK27" s="698"/>
      <c r="CL27" s="698"/>
      <c r="CM27" s="698"/>
      <c r="CN27" s="698"/>
      <c r="CO27" s="698"/>
      <c r="CP27" s="698"/>
      <c r="CQ27" s="699"/>
      <c r="CR27" s="682">
        <v>6132411</v>
      </c>
      <c r="CS27" s="718"/>
      <c r="CT27" s="718"/>
      <c r="CU27" s="718"/>
      <c r="CV27" s="718"/>
      <c r="CW27" s="718"/>
      <c r="CX27" s="718"/>
      <c r="CY27" s="719"/>
      <c r="CZ27" s="687">
        <v>16.7</v>
      </c>
      <c r="DA27" s="716"/>
      <c r="DB27" s="716"/>
      <c r="DC27" s="720"/>
      <c r="DD27" s="691">
        <v>2052316</v>
      </c>
      <c r="DE27" s="718"/>
      <c r="DF27" s="718"/>
      <c r="DG27" s="718"/>
      <c r="DH27" s="718"/>
      <c r="DI27" s="718"/>
      <c r="DJ27" s="718"/>
      <c r="DK27" s="719"/>
      <c r="DL27" s="691">
        <v>1993052</v>
      </c>
      <c r="DM27" s="718"/>
      <c r="DN27" s="718"/>
      <c r="DO27" s="718"/>
      <c r="DP27" s="718"/>
      <c r="DQ27" s="718"/>
      <c r="DR27" s="718"/>
      <c r="DS27" s="718"/>
      <c r="DT27" s="718"/>
      <c r="DU27" s="718"/>
      <c r="DV27" s="719"/>
      <c r="DW27" s="687">
        <v>11</v>
      </c>
      <c r="DX27" s="716"/>
      <c r="DY27" s="716"/>
      <c r="DZ27" s="716"/>
      <c r="EA27" s="716"/>
      <c r="EB27" s="716"/>
      <c r="EC27" s="717"/>
    </row>
    <row r="28" spans="2:133" ht="11.25" customHeight="1" x14ac:dyDescent="0.15">
      <c r="B28" s="679" t="s">
        <v>306</v>
      </c>
      <c r="C28" s="680"/>
      <c r="D28" s="680"/>
      <c r="E28" s="680"/>
      <c r="F28" s="680"/>
      <c r="G28" s="680"/>
      <c r="H28" s="680"/>
      <c r="I28" s="680"/>
      <c r="J28" s="680"/>
      <c r="K28" s="680"/>
      <c r="L28" s="680"/>
      <c r="M28" s="680"/>
      <c r="N28" s="680"/>
      <c r="O28" s="680"/>
      <c r="P28" s="680"/>
      <c r="Q28" s="681"/>
      <c r="R28" s="682">
        <v>186907</v>
      </c>
      <c r="S28" s="683"/>
      <c r="T28" s="683"/>
      <c r="U28" s="683"/>
      <c r="V28" s="683"/>
      <c r="W28" s="683"/>
      <c r="X28" s="683"/>
      <c r="Y28" s="684"/>
      <c r="Z28" s="685">
        <v>0.5</v>
      </c>
      <c r="AA28" s="685"/>
      <c r="AB28" s="685"/>
      <c r="AC28" s="685"/>
      <c r="AD28" s="686" t="s">
        <v>239</v>
      </c>
      <c r="AE28" s="686"/>
      <c r="AF28" s="686"/>
      <c r="AG28" s="686"/>
      <c r="AH28" s="686"/>
      <c r="AI28" s="686"/>
      <c r="AJ28" s="686"/>
      <c r="AK28" s="686"/>
      <c r="AL28" s="687" t="s">
        <v>239</v>
      </c>
      <c r="AM28" s="688"/>
      <c r="AN28" s="688"/>
      <c r="AO28" s="689"/>
      <c r="AP28" s="679"/>
      <c r="AQ28" s="680"/>
      <c r="AR28" s="680"/>
      <c r="AS28" s="680"/>
      <c r="AT28" s="680"/>
      <c r="AU28" s="680"/>
      <c r="AV28" s="680"/>
      <c r="AW28" s="680"/>
      <c r="AX28" s="680"/>
      <c r="AY28" s="680"/>
      <c r="AZ28" s="680"/>
      <c r="BA28" s="680"/>
      <c r="BB28" s="680"/>
      <c r="BC28" s="680"/>
      <c r="BD28" s="680"/>
      <c r="BE28" s="680"/>
      <c r="BF28" s="681"/>
      <c r="BG28" s="682"/>
      <c r="BH28" s="683"/>
      <c r="BI28" s="683"/>
      <c r="BJ28" s="683"/>
      <c r="BK28" s="683"/>
      <c r="BL28" s="683"/>
      <c r="BM28" s="683"/>
      <c r="BN28" s="684"/>
      <c r="BO28" s="685"/>
      <c r="BP28" s="685"/>
      <c r="BQ28" s="685"/>
      <c r="BR28" s="685"/>
      <c r="BS28" s="691"/>
      <c r="BT28" s="683"/>
      <c r="BU28" s="683"/>
      <c r="BV28" s="683"/>
      <c r="BW28" s="683"/>
      <c r="BX28" s="683"/>
      <c r="BY28" s="683"/>
      <c r="BZ28" s="683"/>
      <c r="CA28" s="683"/>
      <c r="CB28" s="692"/>
      <c r="CD28" s="697" t="s">
        <v>307</v>
      </c>
      <c r="CE28" s="698"/>
      <c r="CF28" s="698"/>
      <c r="CG28" s="698"/>
      <c r="CH28" s="698"/>
      <c r="CI28" s="698"/>
      <c r="CJ28" s="698"/>
      <c r="CK28" s="698"/>
      <c r="CL28" s="698"/>
      <c r="CM28" s="698"/>
      <c r="CN28" s="698"/>
      <c r="CO28" s="698"/>
      <c r="CP28" s="698"/>
      <c r="CQ28" s="699"/>
      <c r="CR28" s="682">
        <v>1543421</v>
      </c>
      <c r="CS28" s="683"/>
      <c r="CT28" s="683"/>
      <c r="CU28" s="683"/>
      <c r="CV28" s="683"/>
      <c r="CW28" s="683"/>
      <c r="CX28" s="683"/>
      <c r="CY28" s="684"/>
      <c r="CZ28" s="687">
        <v>4.2</v>
      </c>
      <c r="DA28" s="716"/>
      <c r="DB28" s="716"/>
      <c r="DC28" s="720"/>
      <c r="DD28" s="691">
        <v>1543105</v>
      </c>
      <c r="DE28" s="683"/>
      <c r="DF28" s="683"/>
      <c r="DG28" s="683"/>
      <c r="DH28" s="683"/>
      <c r="DI28" s="683"/>
      <c r="DJ28" s="683"/>
      <c r="DK28" s="684"/>
      <c r="DL28" s="691">
        <v>1543105</v>
      </c>
      <c r="DM28" s="683"/>
      <c r="DN28" s="683"/>
      <c r="DO28" s="683"/>
      <c r="DP28" s="683"/>
      <c r="DQ28" s="683"/>
      <c r="DR28" s="683"/>
      <c r="DS28" s="683"/>
      <c r="DT28" s="683"/>
      <c r="DU28" s="683"/>
      <c r="DV28" s="684"/>
      <c r="DW28" s="687">
        <v>8.5</v>
      </c>
      <c r="DX28" s="716"/>
      <c r="DY28" s="716"/>
      <c r="DZ28" s="716"/>
      <c r="EA28" s="716"/>
      <c r="EB28" s="716"/>
      <c r="EC28" s="717"/>
    </row>
    <row r="29" spans="2:133" ht="11.25" customHeight="1" x14ac:dyDescent="0.15">
      <c r="B29" s="679" t="s">
        <v>308</v>
      </c>
      <c r="C29" s="680"/>
      <c r="D29" s="680"/>
      <c r="E29" s="680"/>
      <c r="F29" s="680"/>
      <c r="G29" s="680"/>
      <c r="H29" s="680"/>
      <c r="I29" s="680"/>
      <c r="J29" s="680"/>
      <c r="K29" s="680"/>
      <c r="L29" s="680"/>
      <c r="M29" s="680"/>
      <c r="N29" s="680"/>
      <c r="O29" s="680"/>
      <c r="P29" s="680"/>
      <c r="Q29" s="681"/>
      <c r="R29" s="682">
        <v>310130</v>
      </c>
      <c r="S29" s="683"/>
      <c r="T29" s="683"/>
      <c r="U29" s="683"/>
      <c r="V29" s="683"/>
      <c r="W29" s="683"/>
      <c r="X29" s="683"/>
      <c r="Y29" s="684"/>
      <c r="Z29" s="685">
        <v>0.8</v>
      </c>
      <c r="AA29" s="685"/>
      <c r="AB29" s="685"/>
      <c r="AC29" s="685"/>
      <c r="AD29" s="686">
        <v>68780</v>
      </c>
      <c r="AE29" s="686"/>
      <c r="AF29" s="686"/>
      <c r="AG29" s="686"/>
      <c r="AH29" s="686"/>
      <c r="AI29" s="686"/>
      <c r="AJ29" s="686"/>
      <c r="AK29" s="686"/>
      <c r="AL29" s="687">
        <v>0.4</v>
      </c>
      <c r="AM29" s="688"/>
      <c r="AN29" s="688"/>
      <c r="AO29" s="689"/>
      <c r="AP29" s="732"/>
      <c r="AQ29" s="733"/>
      <c r="AR29" s="733"/>
      <c r="AS29" s="733"/>
      <c r="AT29" s="733"/>
      <c r="AU29" s="733"/>
      <c r="AV29" s="733"/>
      <c r="AW29" s="733"/>
      <c r="AX29" s="733"/>
      <c r="AY29" s="733"/>
      <c r="AZ29" s="733"/>
      <c r="BA29" s="733"/>
      <c r="BB29" s="733"/>
      <c r="BC29" s="733"/>
      <c r="BD29" s="733"/>
      <c r="BE29" s="733"/>
      <c r="BF29" s="734"/>
      <c r="BG29" s="682"/>
      <c r="BH29" s="683"/>
      <c r="BI29" s="683"/>
      <c r="BJ29" s="683"/>
      <c r="BK29" s="683"/>
      <c r="BL29" s="683"/>
      <c r="BM29" s="683"/>
      <c r="BN29" s="684"/>
      <c r="BO29" s="685"/>
      <c r="BP29" s="685"/>
      <c r="BQ29" s="685"/>
      <c r="BR29" s="685"/>
      <c r="BS29" s="686"/>
      <c r="BT29" s="686"/>
      <c r="BU29" s="686"/>
      <c r="BV29" s="686"/>
      <c r="BW29" s="686"/>
      <c r="BX29" s="686"/>
      <c r="BY29" s="686"/>
      <c r="BZ29" s="686"/>
      <c r="CA29" s="686"/>
      <c r="CB29" s="690"/>
      <c r="CD29" s="722" t="s">
        <v>309</v>
      </c>
      <c r="CE29" s="723"/>
      <c r="CF29" s="697" t="s">
        <v>70</v>
      </c>
      <c r="CG29" s="698"/>
      <c r="CH29" s="698"/>
      <c r="CI29" s="698"/>
      <c r="CJ29" s="698"/>
      <c r="CK29" s="698"/>
      <c r="CL29" s="698"/>
      <c r="CM29" s="698"/>
      <c r="CN29" s="698"/>
      <c r="CO29" s="698"/>
      <c r="CP29" s="698"/>
      <c r="CQ29" s="699"/>
      <c r="CR29" s="682">
        <v>1543421</v>
      </c>
      <c r="CS29" s="718"/>
      <c r="CT29" s="718"/>
      <c r="CU29" s="718"/>
      <c r="CV29" s="718"/>
      <c r="CW29" s="718"/>
      <c r="CX29" s="718"/>
      <c r="CY29" s="719"/>
      <c r="CZ29" s="687">
        <v>4.2</v>
      </c>
      <c r="DA29" s="716"/>
      <c r="DB29" s="716"/>
      <c r="DC29" s="720"/>
      <c r="DD29" s="691">
        <v>1543105</v>
      </c>
      <c r="DE29" s="718"/>
      <c r="DF29" s="718"/>
      <c r="DG29" s="718"/>
      <c r="DH29" s="718"/>
      <c r="DI29" s="718"/>
      <c r="DJ29" s="718"/>
      <c r="DK29" s="719"/>
      <c r="DL29" s="691">
        <v>1543105</v>
      </c>
      <c r="DM29" s="718"/>
      <c r="DN29" s="718"/>
      <c r="DO29" s="718"/>
      <c r="DP29" s="718"/>
      <c r="DQ29" s="718"/>
      <c r="DR29" s="718"/>
      <c r="DS29" s="718"/>
      <c r="DT29" s="718"/>
      <c r="DU29" s="718"/>
      <c r="DV29" s="719"/>
      <c r="DW29" s="687">
        <v>8.5</v>
      </c>
      <c r="DX29" s="716"/>
      <c r="DY29" s="716"/>
      <c r="DZ29" s="716"/>
      <c r="EA29" s="716"/>
      <c r="EB29" s="716"/>
      <c r="EC29" s="717"/>
    </row>
    <row r="30" spans="2:133" ht="11.25" customHeight="1" x14ac:dyDescent="0.15">
      <c r="B30" s="679" t="s">
        <v>310</v>
      </c>
      <c r="C30" s="680"/>
      <c r="D30" s="680"/>
      <c r="E30" s="680"/>
      <c r="F30" s="680"/>
      <c r="G30" s="680"/>
      <c r="H30" s="680"/>
      <c r="I30" s="680"/>
      <c r="J30" s="680"/>
      <c r="K30" s="680"/>
      <c r="L30" s="680"/>
      <c r="M30" s="680"/>
      <c r="N30" s="680"/>
      <c r="O30" s="680"/>
      <c r="P30" s="680"/>
      <c r="Q30" s="681"/>
      <c r="R30" s="682">
        <v>339467</v>
      </c>
      <c r="S30" s="683"/>
      <c r="T30" s="683"/>
      <c r="U30" s="683"/>
      <c r="V30" s="683"/>
      <c r="W30" s="683"/>
      <c r="X30" s="683"/>
      <c r="Y30" s="684"/>
      <c r="Z30" s="685">
        <v>0.9</v>
      </c>
      <c r="AA30" s="685"/>
      <c r="AB30" s="685"/>
      <c r="AC30" s="685"/>
      <c r="AD30" s="686" t="s">
        <v>239</v>
      </c>
      <c r="AE30" s="686"/>
      <c r="AF30" s="686"/>
      <c r="AG30" s="686"/>
      <c r="AH30" s="686"/>
      <c r="AI30" s="686"/>
      <c r="AJ30" s="686"/>
      <c r="AK30" s="686"/>
      <c r="AL30" s="687" t="s">
        <v>239</v>
      </c>
      <c r="AM30" s="688"/>
      <c r="AN30" s="688"/>
      <c r="AO30" s="689"/>
      <c r="AP30" s="661" t="s">
        <v>226</v>
      </c>
      <c r="AQ30" s="662"/>
      <c r="AR30" s="662"/>
      <c r="AS30" s="662"/>
      <c r="AT30" s="662"/>
      <c r="AU30" s="662"/>
      <c r="AV30" s="662"/>
      <c r="AW30" s="662"/>
      <c r="AX30" s="662"/>
      <c r="AY30" s="662"/>
      <c r="AZ30" s="662"/>
      <c r="BA30" s="662"/>
      <c r="BB30" s="662"/>
      <c r="BC30" s="662"/>
      <c r="BD30" s="662"/>
      <c r="BE30" s="662"/>
      <c r="BF30" s="663"/>
      <c r="BG30" s="661" t="s">
        <v>311</v>
      </c>
      <c r="BH30" s="735"/>
      <c r="BI30" s="735"/>
      <c r="BJ30" s="735"/>
      <c r="BK30" s="735"/>
      <c r="BL30" s="735"/>
      <c r="BM30" s="735"/>
      <c r="BN30" s="735"/>
      <c r="BO30" s="735"/>
      <c r="BP30" s="735"/>
      <c r="BQ30" s="736"/>
      <c r="BR30" s="661" t="s">
        <v>312</v>
      </c>
      <c r="BS30" s="735"/>
      <c r="BT30" s="735"/>
      <c r="BU30" s="735"/>
      <c r="BV30" s="735"/>
      <c r="BW30" s="735"/>
      <c r="BX30" s="735"/>
      <c r="BY30" s="735"/>
      <c r="BZ30" s="735"/>
      <c r="CA30" s="735"/>
      <c r="CB30" s="736"/>
      <c r="CD30" s="724"/>
      <c r="CE30" s="725"/>
      <c r="CF30" s="697" t="s">
        <v>313</v>
      </c>
      <c r="CG30" s="698"/>
      <c r="CH30" s="698"/>
      <c r="CI30" s="698"/>
      <c r="CJ30" s="698"/>
      <c r="CK30" s="698"/>
      <c r="CL30" s="698"/>
      <c r="CM30" s="698"/>
      <c r="CN30" s="698"/>
      <c r="CO30" s="698"/>
      <c r="CP30" s="698"/>
      <c r="CQ30" s="699"/>
      <c r="CR30" s="682">
        <v>1466878</v>
      </c>
      <c r="CS30" s="683"/>
      <c r="CT30" s="683"/>
      <c r="CU30" s="683"/>
      <c r="CV30" s="683"/>
      <c r="CW30" s="683"/>
      <c r="CX30" s="683"/>
      <c r="CY30" s="684"/>
      <c r="CZ30" s="687">
        <v>4</v>
      </c>
      <c r="DA30" s="716"/>
      <c r="DB30" s="716"/>
      <c r="DC30" s="720"/>
      <c r="DD30" s="691">
        <v>1466562</v>
      </c>
      <c r="DE30" s="683"/>
      <c r="DF30" s="683"/>
      <c r="DG30" s="683"/>
      <c r="DH30" s="683"/>
      <c r="DI30" s="683"/>
      <c r="DJ30" s="683"/>
      <c r="DK30" s="684"/>
      <c r="DL30" s="691">
        <v>1466562</v>
      </c>
      <c r="DM30" s="683"/>
      <c r="DN30" s="683"/>
      <c r="DO30" s="683"/>
      <c r="DP30" s="683"/>
      <c r="DQ30" s="683"/>
      <c r="DR30" s="683"/>
      <c r="DS30" s="683"/>
      <c r="DT30" s="683"/>
      <c r="DU30" s="683"/>
      <c r="DV30" s="684"/>
      <c r="DW30" s="687">
        <v>8.1</v>
      </c>
      <c r="DX30" s="716"/>
      <c r="DY30" s="716"/>
      <c r="DZ30" s="716"/>
      <c r="EA30" s="716"/>
      <c r="EB30" s="716"/>
      <c r="EC30" s="717"/>
    </row>
    <row r="31" spans="2:133" ht="11.25" customHeight="1" x14ac:dyDescent="0.15">
      <c r="B31" s="679" t="s">
        <v>314</v>
      </c>
      <c r="C31" s="680"/>
      <c r="D31" s="680"/>
      <c r="E31" s="680"/>
      <c r="F31" s="680"/>
      <c r="G31" s="680"/>
      <c r="H31" s="680"/>
      <c r="I31" s="680"/>
      <c r="J31" s="680"/>
      <c r="K31" s="680"/>
      <c r="L31" s="680"/>
      <c r="M31" s="680"/>
      <c r="N31" s="680"/>
      <c r="O31" s="680"/>
      <c r="P31" s="680"/>
      <c r="Q31" s="681"/>
      <c r="R31" s="682">
        <v>12980542</v>
      </c>
      <c r="S31" s="683"/>
      <c r="T31" s="683"/>
      <c r="U31" s="683"/>
      <c r="V31" s="683"/>
      <c r="W31" s="683"/>
      <c r="X31" s="683"/>
      <c r="Y31" s="684"/>
      <c r="Z31" s="685">
        <v>34</v>
      </c>
      <c r="AA31" s="685"/>
      <c r="AB31" s="685"/>
      <c r="AC31" s="685"/>
      <c r="AD31" s="686" t="s">
        <v>232</v>
      </c>
      <c r="AE31" s="686"/>
      <c r="AF31" s="686"/>
      <c r="AG31" s="686"/>
      <c r="AH31" s="686"/>
      <c r="AI31" s="686"/>
      <c r="AJ31" s="686"/>
      <c r="AK31" s="686"/>
      <c r="AL31" s="687" t="s">
        <v>239</v>
      </c>
      <c r="AM31" s="688"/>
      <c r="AN31" s="688"/>
      <c r="AO31" s="689"/>
      <c r="AP31" s="739" t="s">
        <v>315</v>
      </c>
      <c r="AQ31" s="740"/>
      <c r="AR31" s="740"/>
      <c r="AS31" s="740"/>
      <c r="AT31" s="745" t="s">
        <v>316</v>
      </c>
      <c r="AU31" s="225"/>
      <c r="AV31" s="225"/>
      <c r="AW31" s="225"/>
      <c r="AX31" s="668" t="s">
        <v>190</v>
      </c>
      <c r="AY31" s="669"/>
      <c r="AZ31" s="669"/>
      <c r="BA31" s="669"/>
      <c r="BB31" s="669"/>
      <c r="BC31" s="669"/>
      <c r="BD31" s="669"/>
      <c r="BE31" s="669"/>
      <c r="BF31" s="670"/>
      <c r="BG31" s="750">
        <v>99.4</v>
      </c>
      <c r="BH31" s="737"/>
      <c r="BI31" s="737"/>
      <c r="BJ31" s="737"/>
      <c r="BK31" s="737"/>
      <c r="BL31" s="737"/>
      <c r="BM31" s="677">
        <v>96.5</v>
      </c>
      <c r="BN31" s="737"/>
      <c r="BO31" s="737"/>
      <c r="BP31" s="737"/>
      <c r="BQ31" s="738"/>
      <c r="BR31" s="750">
        <v>99.3</v>
      </c>
      <c r="BS31" s="737"/>
      <c r="BT31" s="737"/>
      <c r="BU31" s="737"/>
      <c r="BV31" s="737"/>
      <c r="BW31" s="737"/>
      <c r="BX31" s="677">
        <v>96.3</v>
      </c>
      <c r="BY31" s="737"/>
      <c r="BZ31" s="737"/>
      <c r="CA31" s="737"/>
      <c r="CB31" s="738"/>
      <c r="CD31" s="724"/>
      <c r="CE31" s="725"/>
      <c r="CF31" s="697" t="s">
        <v>317</v>
      </c>
      <c r="CG31" s="698"/>
      <c r="CH31" s="698"/>
      <c r="CI31" s="698"/>
      <c r="CJ31" s="698"/>
      <c r="CK31" s="698"/>
      <c r="CL31" s="698"/>
      <c r="CM31" s="698"/>
      <c r="CN31" s="698"/>
      <c r="CO31" s="698"/>
      <c r="CP31" s="698"/>
      <c r="CQ31" s="699"/>
      <c r="CR31" s="682">
        <v>76543</v>
      </c>
      <c r="CS31" s="718"/>
      <c r="CT31" s="718"/>
      <c r="CU31" s="718"/>
      <c r="CV31" s="718"/>
      <c r="CW31" s="718"/>
      <c r="CX31" s="718"/>
      <c r="CY31" s="719"/>
      <c r="CZ31" s="687">
        <v>0.2</v>
      </c>
      <c r="DA31" s="716"/>
      <c r="DB31" s="716"/>
      <c r="DC31" s="720"/>
      <c r="DD31" s="691">
        <v>76543</v>
      </c>
      <c r="DE31" s="718"/>
      <c r="DF31" s="718"/>
      <c r="DG31" s="718"/>
      <c r="DH31" s="718"/>
      <c r="DI31" s="718"/>
      <c r="DJ31" s="718"/>
      <c r="DK31" s="719"/>
      <c r="DL31" s="691">
        <v>76543</v>
      </c>
      <c r="DM31" s="718"/>
      <c r="DN31" s="718"/>
      <c r="DO31" s="718"/>
      <c r="DP31" s="718"/>
      <c r="DQ31" s="718"/>
      <c r="DR31" s="718"/>
      <c r="DS31" s="718"/>
      <c r="DT31" s="718"/>
      <c r="DU31" s="718"/>
      <c r="DV31" s="719"/>
      <c r="DW31" s="687">
        <v>0.4</v>
      </c>
      <c r="DX31" s="716"/>
      <c r="DY31" s="716"/>
      <c r="DZ31" s="716"/>
      <c r="EA31" s="716"/>
      <c r="EB31" s="716"/>
      <c r="EC31" s="717"/>
    </row>
    <row r="32" spans="2:133" ht="11.25" customHeight="1" x14ac:dyDescent="0.15">
      <c r="B32" s="728" t="s">
        <v>318</v>
      </c>
      <c r="C32" s="729"/>
      <c r="D32" s="729"/>
      <c r="E32" s="729"/>
      <c r="F32" s="729"/>
      <c r="G32" s="729"/>
      <c r="H32" s="729"/>
      <c r="I32" s="729"/>
      <c r="J32" s="729"/>
      <c r="K32" s="729"/>
      <c r="L32" s="729"/>
      <c r="M32" s="729"/>
      <c r="N32" s="729"/>
      <c r="O32" s="729"/>
      <c r="P32" s="729"/>
      <c r="Q32" s="730"/>
      <c r="R32" s="682" t="s">
        <v>232</v>
      </c>
      <c r="S32" s="683"/>
      <c r="T32" s="683"/>
      <c r="U32" s="683"/>
      <c r="V32" s="683"/>
      <c r="W32" s="683"/>
      <c r="X32" s="683"/>
      <c r="Y32" s="684"/>
      <c r="Z32" s="685" t="s">
        <v>239</v>
      </c>
      <c r="AA32" s="685"/>
      <c r="AB32" s="685"/>
      <c r="AC32" s="685"/>
      <c r="AD32" s="686" t="s">
        <v>239</v>
      </c>
      <c r="AE32" s="686"/>
      <c r="AF32" s="686"/>
      <c r="AG32" s="686"/>
      <c r="AH32" s="686"/>
      <c r="AI32" s="686"/>
      <c r="AJ32" s="686"/>
      <c r="AK32" s="686"/>
      <c r="AL32" s="687" t="s">
        <v>232</v>
      </c>
      <c r="AM32" s="688"/>
      <c r="AN32" s="688"/>
      <c r="AO32" s="689"/>
      <c r="AP32" s="741"/>
      <c r="AQ32" s="742"/>
      <c r="AR32" s="742"/>
      <c r="AS32" s="742"/>
      <c r="AT32" s="746"/>
      <c r="AU32" s="224" t="s">
        <v>319</v>
      </c>
      <c r="AV32" s="224"/>
      <c r="AW32" s="224"/>
      <c r="AX32" s="679" t="s">
        <v>320</v>
      </c>
      <c r="AY32" s="680"/>
      <c r="AZ32" s="680"/>
      <c r="BA32" s="680"/>
      <c r="BB32" s="680"/>
      <c r="BC32" s="680"/>
      <c r="BD32" s="680"/>
      <c r="BE32" s="680"/>
      <c r="BF32" s="681"/>
      <c r="BG32" s="751">
        <v>98.9</v>
      </c>
      <c r="BH32" s="718"/>
      <c r="BI32" s="718"/>
      <c r="BJ32" s="718"/>
      <c r="BK32" s="718"/>
      <c r="BL32" s="718"/>
      <c r="BM32" s="688">
        <v>97.1</v>
      </c>
      <c r="BN32" s="748"/>
      <c r="BO32" s="748"/>
      <c r="BP32" s="748"/>
      <c r="BQ32" s="749"/>
      <c r="BR32" s="751">
        <v>98.9</v>
      </c>
      <c r="BS32" s="718"/>
      <c r="BT32" s="718"/>
      <c r="BU32" s="718"/>
      <c r="BV32" s="718"/>
      <c r="BW32" s="718"/>
      <c r="BX32" s="688">
        <v>96.9</v>
      </c>
      <c r="BY32" s="748"/>
      <c r="BZ32" s="748"/>
      <c r="CA32" s="748"/>
      <c r="CB32" s="749"/>
      <c r="CD32" s="726"/>
      <c r="CE32" s="727"/>
      <c r="CF32" s="697" t="s">
        <v>321</v>
      </c>
      <c r="CG32" s="698"/>
      <c r="CH32" s="698"/>
      <c r="CI32" s="698"/>
      <c r="CJ32" s="698"/>
      <c r="CK32" s="698"/>
      <c r="CL32" s="698"/>
      <c r="CM32" s="698"/>
      <c r="CN32" s="698"/>
      <c r="CO32" s="698"/>
      <c r="CP32" s="698"/>
      <c r="CQ32" s="699"/>
      <c r="CR32" s="682" t="s">
        <v>239</v>
      </c>
      <c r="CS32" s="683"/>
      <c r="CT32" s="683"/>
      <c r="CU32" s="683"/>
      <c r="CV32" s="683"/>
      <c r="CW32" s="683"/>
      <c r="CX32" s="683"/>
      <c r="CY32" s="684"/>
      <c r="CZ32" s="687" t="s">
        <v>239</v>
      </c>
      <c r="DA32" s="716"/>
      <c r="DB32" s="716"/>
      <c r="DC32" s="720"/>
      <c r="DD32" s="691" t="s">
        <v>232</v>
      </c>
      <c r="DE32" s="683"/>
      <c r="DF32" s="683"/>
      <c r="DG32" s="683"/>
      <c r="DH32" s="683"/>
      <c r="DI32" s="683"/>
      <c r="DJ32" s="683"/>
      <c r="DK32" s="684"/>
      <c r="DL32" s="691" t="s">
        <v>232</v>
      </c>
      <c r="DM32" s="683"/>
      <c r="DN32" s="683"/>
      <c r="DO32" s="683"/>
      <c r="DP32" s="683"/>
      <c r="DQ32" s="683"/>
      <c r="DR32" s="683"/>
      <c r="DS32" s="683"/>
      <c r="DT32" s="683"/>
      <c r="DU32" s="683"/>
      <c r="DV32" s="684"/>
      <c r="DW32" s="687" t="s">
        <v>239</v>
      </c>
      <c r="DX32" s="716"/>
      <c r="DY32" s="716"/>
      <c r="DZ32" s="716"/>
      <c r="EA32" s="716"/>
      <c r="EB32" s="716"/>
      <c r="EC32" s="717"/>
    </row>
    <row r="33" spans="2:133" ht="11.25" customHeight="1" x14ac:dyDescent="0.15">
      <c r="B33" s="679" t="s">
        <v>322</v>
      </c>
      <c r="C33" s="680"/>
      <c r="D33" s="680"/>
      <c r="E33" s="680"/>
      <c r="F33" s="680"/>
      <c r="G33" s="680"/>
      <c r="H33" s="680"/>
      <c r="I33" s="680"/>
      <c r="J33" s="680"/>
      <c r="K33" s="680"/>
      <c r="L33" s="680"/>
      <c r="M33" s="680"/>
      <c r="N33" s="680"/>
      <c r="O33" s="680"/>
      <c r="P33" s="680"/>
      <c r="Q33" s="681"/>
      <c r="R33" s="682">
        <v>1891023</v>
      </c>
      <c r="S33" s="683"/>
      <c r="T33" s="683"/>
      <c r="U33" s="683"/>
      <c r="V33" s="683"/>
      <c r="W33" s="683"/>
      <c r="X33" s="683"/>
      <c r="Y33" s="684"/>
      <c r="Z33" s="685">
        <v>5</v>
      </c>
      <c r="AA33" s="685"/>
      <c r="AB33" s="685"/>
      <c r="AC33" s="685"/>
      <c r="AD33" s="686" t="s">
        <v>239</v>
      </c>
      <c r="AE33" s="686"/>
      <c r="AF33" s="686"/>
      <c r="AG33" s="686"/>
      <c r="AH33" s="686"/>
      <c r="AI33" s="686"/>
      <c r="AJ33" s="686"/>
      <c r="AK33" s="686"/>
      <c r="AL33" s="687" t="s">
        <v>239</v>
      </c>
      <c r="AM33" s="688"/>
      <c r="AN33" s="688"/>
      <c r="AO33" s="689"/>
      <c r="AP33" s="743"/>
      <c r="AQ33" s="744"/>
      <c r="AR33" s="744"/>
      <c r="AS33" s="744"/>
      <c r="AT33" s="747"/>
      <c r="AU33" s="226"/>
      <c r="AV33" s="226"/>
      <c r="AW33" s="226"/>
      <c r="AX33" s="732" t="s">
        <v>323</v>
      </c>
      <c r="AY33" s="733"/>
      <c r="AZ33" s="733"/>
      <c r="BA33" s="733"/>
      <c r="BB33" s="733"/>
      <c r="BC33" s="733"/>
      <c r="BD33" s="733"/>
      <c r="BE33" s="733"/>
      <c r="BF33" s="734"/>
      <c r="BG33" s="752">
        <v>99.6</v>
      </c>
      <c r="BH33" s="753"/>
      <c r="BI33" s="753"/>
      <c r="BJ33" s="753"/>
      <c r="BK33" s="753"/>
      <c r="BL33" s="753"/>
      <c r="BM33" s="754">
        <v>99</v>
      </c>
      <c r="BN33" s="753"/>
      <c r="BO33" s="753"/>
      <c r="BP33" s="753"/>
      <c r="BQ33" s="755"/>
      <c r="BR33" s="752">
        <v>99.6</v>
      </c>
      <c r="BS33" s="753"/>
      <c r="BT33" s="753"/>
      <c r="BU33" s="753"/>
      <c r="BV33" s="753"/>
      <c r="BW33" s="753"/>
      <c r="BX33" s="754">
        <v>98.9</v>
      </c>
      <c r="BY33" s="753"/>
      <c r="BZ33" s="753"/>
      <c r="CA33" s="753"/>
      <c r="CB33" s="755"/>
      <c r="CD33" s="697" t="s">
        <v>324</v>
      </c>
      <c r="CE33" s="698"/>
      <c r="CF33" s="698"/>
      <c r="CG33" s="698"/>
      <c r="CH33" s="698"/>
      <c r="CI33" s="698"/>
      <c r="CJ33" s="698"/>
      <c r="CK33" s="698"/>
      <c r="CL33" s="698"/>
      <c r="CM33" s="698"/>
      <c r="CN33" s="698"/>
      <c r="CO33" s="698"/>
      <c r="CP33" s="698"/>
      <c r="CQ33" s="699"/>
      <c r="CR33" s="682">
        <v>20285681</v>
      </c>
      <c r="CS33" s="718"/>
      <c r="CT33" s="718"/>
      <c r="CU33" s="718"/>
      <c r="CV33" s="718"/>
      <c r="CW33" s="718"/>
      <c r="CX33" s="718"/>
      <c r="CY33" s="719"/>
      <c r="CZ33" s="687">
        <v>55.3</v>
      </c>
      <c r="DA33" s="716"/>
      <c r="DB33" s="716"/>
      <c r="DC33" s="720"/>
      <c r="DD33" s="691">
        <v>9561584</v>
      </c>
      <c r="DE33" s="718"/>
      <c r="DF33" s="718"/>
      <c r="DG33" s="718"/>
      <c r="DH33" s="718"/>
      <c r="DI33" s="718"/>
      <c r="DJ33" s="718"/>
      <c r="DK33" s="719"/>
      <c r="DL33" s="691">
        <v>7539515</v>
      </c>
      <c r="DM33" s="718"/>
      <c r="DN33" s="718"/>
      <c r="DO33" s="718"/>
      <c r="DP33" s="718"/>
      <c r="DQ33" s="718"/>
      <c r="DR33" s="718"/>
      <c r="DS33" s="718"/>
      <c r="DT33" s="718"/>
      <c r="DU33" s="718"/>
      <c r="DV33" s="719"/>
      <c r="DW33" s="687">
        <v>41.7</v>
      </c>
      <c r="DX33" s="716"/>
      <c r="DY33" s="716"/>
      <c r="DZ33" s="716"/>
      <c r="EA33" s="716"/>
      <c r="EB33" s="716"/>
      <c r="EC33" s="717"/>
    </row>
    <row r="34" spans="2:133" ht="11.25" customHeight="1" x14ac:dyDescent="0.15">
      <c r="B34" s="679" t="s">
        <v>325</v>
      </c>
      <c r="C34" s="680"/>
      <c r="D34" s="680"/>
      <c r="E34" s="680"/>
      <c r="F34" s="680"/>
      <c r="G34" s="680"/>
      <c r="H34" s="680"/>
      <c r="I34" s="680"/>
      <c r="J34" s="680"/>
      <c r="K34" s="680"/>
      <c r="L34" s="680"/>
      <c r="M34" s="680"/>
      <c r="N34" s="680"/>
      <c r="O34" s="680"/>
      <c r="P34" s="680"/>
      <c r="Q34" s="681"/>
      <c r="R34" s="682">
        <v>48341</v>
      </c>
      <c r="S34" s="683"/>
      <c r="T34" s="683"/>
      <c r="U34" s="683"/>
      <c r="V34" s="683"/>
      <c r="W34" s="683"/>
      <c r="X34" s="683"/>
      <c r="Y34" s="684"/>
      <c r="Z34" s="685">
        <v>0.1</v>
      </c>
      <c r="AA34" s="685"/>
      <c r="AB34" s="685"/>
      <c r="AC34" s="685"/>
      <c r="AD34" s="686">
        <v>24054</v>
      </c>
      <c r="AE34" s="686"/>
      <c r="AF34" s="686"/>
      <c r="AG34" s="686"/>
      <c r="AH34" s="686"/>
      <c r="AI34" s="686"/>
      <c r="AJ34" s="686"/>
      <c r="AK34" s="686"/>
      <c r="AL34" s="687">
        <v>0.1</v>
      </c>
      <c r="AM34" s="688"/>
      <c r="AN34" s="688"/>
      <c r="AO34" s="689"/>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697" t="s">
        <v>326</v>
      </c>
      <c r="CE34" s="698"/>
      <c r="CF34" s="698"/>
      <c r="CG34" s="698"/>
      <c r="CH34" s="698"/>
      <c r="CI34" s="698"/>
      <c r="CJ34" s="698"/>
      <c r="CK34" s="698"/>
      <c r="CL34" s="698"/>
      <c r="CM34" s="698"/>
      <c r="CN34" s="698"/>
      <c r="CO34" s="698"/>
      <c r="CP34" s="698"/>
      <c r="CQ34" s="699"/>
      <c r="CR34" s="682">
        <v>5513357</v>
      </c>
      <c r="CS34" s="683"/>
      <c r="CT34" s="683"/>
      <c r="CU34" s="683"/>
      <c r="CV34" s="683"/>
      <c r="CW34" s="683"/>
      <c r="CX34" s="683"/>
      <c r="CY34" s="684"/>
      <c r="CZ34" s="687">
        <v>15</v>
      </c>
      <c r="DA34" s="716"/>
      <c r="DB34" s="716"/>
      <c r="DC34" s="720"/>
      <c r="DD34" s="691">
        <v>4223328</v>
      </c>
      <c r="DE34" s="683"/>
      <c r="DF34" s="683"/>
      <c r="DG34" s="683"/>
      <c r="DH34" s="683"/>
      <c r="DI34" s="683"/>
      <c r="DJ34" s="683"/>
      <c r="DK34" s="684"/>
      <c r="DL34" s="691">
        <v>3726340</v>
      </c>
      <c r="DM34" s="683"/>
      <c r="DN34" s="683"/>
      <c r="DO34" s="683"/>
      <c r="DP34" s="683"/>
      <c r="DQ34" s="683"/>
      <c r="DR34" s="683"/>
      <c r="DS34" s="683"/>
      <c r="DT34" s="683"/>
      <c r="DU34" s="683"/>
      <c r="DV34" s="684"/>
      <c r="DW34" s="687">
        <v>20.6</v>
      </c>
      <c r="DX34" s="716"/>
      <c r="DY34" s="716"/>
      <c r="DZ34" s="716"/>
      <c r="EA34" s="716"/>
      <c r="EB34" s="716"/>
      <c r="EC34" s="717"/>
    </row>
    <row r="35" spans="2:133" ht="11.25" customHeight="1" x14ac:dyDescent="0.15">
      <c r="B35" s="679" t="s">
        <v>327</v>
      </c>
      <c r="C35" s="680"/>
      <c r="D35" s="680"/>
      <c r="E35" s="680"/>
      <c r="F35" s="680"/>
      <c r="G35" s="680"/>
      <c r="H35" s="680"/>
      <c r="I35" s="680"/>
      <c r="J35" s="680"/>
      <c r="K35" s="680"/>
      <c r="L35" s="680"/>
      <c r="M35" s="680"/>
      <c r="N35" s="680"/>
      <c r="O35" s="680"/>
      <c r="P35" s="680"/>
      <c r="Q35" s="681"/>
      <c r="R35" s="682">
        <v>106424</v>
      </c>
      <c r="S35" s="683"/>
      <c r="T35" s="683"/>
      <c r="U35" s="683"/>
      <c r="V35" s="683"/>
      <c r="W35" s="683"/>
      <c r="X35" s="683"/>
      <c r="Y35" s="684"/>
      <c r="Z35" s="685">
        <v>0.3</v>
      </c>
      <c r="AA35" s="685"/>
      <c r="AB35" s="685"/>
      <c r="AC35" s="685"/>
      <c r="AD35" s="686" t="s">
        <v>239</v>
      </c>
      <c r="AE35" s="686"/>
      <c r="AF35" s="686"/>
      <c r="AG35" s="686"/>
      <c r="AH35" s="686"/>
      <c r="AI35" s="686"/>
      <c r="AJ35" s="686"/>
      <c r="AK35" s="686"/>
      <c r="AL35" s="687" t="s">
        <v>239</v>
      </c>
      <c r="AM35" s="688"/>
      <c r="AN35" s="688"/>
      <c r="AO35" s="689"/>
      <c r="AP35" s="229"/>
      <c r="AQ35" s="661" t="s">
        <v>328</v>
      </c>
      <c r="AR35" s="662"/>
      <c r="AS35" s="662"/>
      <c r="AT35" s="662"/>
      <c r="AU35" s="662"/>
      <c r="AV35" s="662"/>
      <c r="AW35" s="662"/>
      <c r="AX35" s="662"/>
      <c r="AY35" s="662"/>
      <c r="AZ35" s="662"/>
      <c r="BA35" s="662"/>
      <c r="BB35" s="662"/>
      <c r="BC35" s="662"/>
      <c r="BD35" s="662"/>
      <c r="BE35" s="662"/>
      <c r="BF35" s="663"/>
      <c r="BG35" s="661" t="s">
        <v>329</v>
      </c>
      <c r="BH35" s="662"/>
      <c r="BI35" s="662"/>
      <c r="BJ35" s="662"/>
      <c r="BK35" s="662"/>
      <c r="BL35" s="662"/>
      <c r="BM35" s="662"/>
      <c r="BN35" s="662"/>
      <c r="BO35" s="662"/>
      <c r="BP35" s="662"/>
      <c r="BQ35" s="662"/>
      <c r="BR35" s="662"/>
      <c r="BS35" s="662"/>
      <c r="BT35" s="662"/>
      <c r="BU35" s="662"/>
      <c r="BV35" s="662"/>
      <c r="BW35" s="662"/>
      <c r="BX35" s="662"/>
      <c r="BY35" s="662"/>
      <c r="BZ35" s="662"/>
      <c r="CA35" s="662"/>
      <c r="CB35" s="663"/>
      <c r="CD35" s="697" t="s">
        <v>330</v>
      </c>
      <c r="CE35" s="698"/>
      <c r="CF35" s="698"/>
      <c r="CG35" s="698"/>
      <c r="CH35" s="698"/>
      <c r="CI35" s="698"/>
      <c r="CJ35" s="698"/>
      <c r="CK35" s="698"/>
      <c r="CL35" s="698"/>
      <c r="CM35" s="698"/>
      <c r="CN35" s="698"/>
      <c r="CO35" s="698"/>
      <c r="CP35" s="698"/>
      <c r="CQ35" s="699"/>
      <c r="CR35" s="682">
        <v>361320</v>
      </c>
      <c r="CS35" s="718"/>
      <c r="CT35" s="718"/>
      <c r="CU35" s="718"/>
      <c r="CV35" s="718"/>
      <c r="CW35" s="718"/>
      <c r="CX35" s="718"/>
      <c r="CY35" s="719"/>
      <c r="CZ35" s="687">
        <v>1</v>
      </c>
      <c r="DA35" s="716"/>
      <c r="DB35" s="716"/>
      <c r="DC35" s="720"/>
      <c r="DD35" s="691">
        <v>334633</v>
      </c>
      <c r="DE35" s="718"/>
      <c r="DF35" s="718"/>
      <c r="DG35" s="718"/>
      <c r="DH35" s="718"/>
      <c r="DI35" s="718"/>
      <c r="DJ35" s="718"/>
      <c r="DK35" s="719"/>
      <c r="DL35" s="691">
        <v>317264</v>
      </c>
      <c r="DM35" s="718"/>
      <c r="DN35" s="718"/>
      <c r="DO35" s="718"/>
      <c r="DP35" s="718"/>
      <c r="DQ35" s="718"/>
      <c r="DR35" s="718"/>
      <c r="DS35" s="718"/>
      <c r="DT35" s="718"/>
      <c r="DU35" s="718"/>
      <c r="DV35" s="719"/>
      <c r="DW35" s="687">
        <v>1.8</v>
      </c>
      <c r="DX35" s="716"/>
      <c r="DY35" s="716"/>
      <c r="DZ35" s="716"/>
      <c r="EA35" s="716"/>
      <c r="EB35" s="716"/>
      <c r="EC35" s="717"/>
    </row>
    <row r="36" spans="2:133" ht="11.25" customHeight="1" x14ac:dyDescent="0.15">
      <c r="B36" s="679" t="s">
        <v>331</v>
      </c>
      <c r="C36" s="680"/>
      <c r="D36" s="680"/>
      <c r="E36" s="680"/>
      <c r="F36" s="680"/>
      <c r="G36" s="680"/>
      <c r="H36" s="680"/>
      <c r="I36" s="680"/>
      <c r="J36" s="680"/>
      <c r="K36" s="680"/>
      <c r="L36" s="680"/>
      <c r="M36" s="680"/>
      <c r="N36" s="680"/>
      <c r="O36" s="680"/>
      <c r="P36" s="680"/>
      <c r="Q36" s="681"/>
      <c r="R36" s="682">
        <v>398366</v>
      </c>
      <c r="S36" s="683"/>
      <c r="T36" s="683"/>
      <c r="U36" s="683"/>
      <c r="V36" s="683"/>
      <c r="W36" s="683"/>
      <c r="X36" s="683"/>
      <c r="Y36" s="684"/>
      <c r="Z36" s="685">
        <v>1</v>
      </c>
      <c r="AA36" s="685"/>
      <c r="AB36" s="685"/>
      <c r="AC36" s="685"/>
      <c r="AD36" s="686" t="s">
        <v>232</v>
      </c>
      <c r="AE36" s="686"/>
      <c r="AF36" s="686"/>
      <c r="AG36" s="686"/>
      <c r="AH36" s="686"/>
      <c r="AI36" s="686"/>
      <c r="AJ36" s="686"/>
      <c r="AK36" s="686"/>
      <c r="AL36" s="687" t="s">
        <v>232</v>
      </c>
      <c r="AM36" s="688"/>
      <c r="AN36" s="688"/>
      <c r="AO36" s="689"/>
      <c r="AP36" s="229"/>
      <c r="AQ36" s="756" t="s">
        <v>332</v>
      </c>
      <c r="AR36" s="757"/>
      <c r="AS36" s="757"/>
      <c r="AT36" s="757"/>
      <c r="AU36" s="757"/>
      <c r="AV36" s="757"/>
      <c r="AW36" s="757"/>
      <c r="AX36" s="757"/>
      <c r="AY36" s="758"/>
      <c r="AZ36" s="671">
        <v>2233549</v>
      </c>
      <c r="BA36" s="672"/>
      <c r="BB36" s="672"/>
      <c r="BC36" s="672"/>
      <c r="BD36" s="672"/>
      <c r="BE36" s="672"/>
      <c r="BF36" s="759"/>
      <c r="BG36" s="693" t="s">
        <v>333</v>
      </c>
      <c r="BH36" s="694"/>
      <c r="BI36" s="694"/>
      <c r="BJ36" s="694"/>
      <c r="BK36" s="694"/>
      <c r="BL36" s="694"/>
      <c r="BM36" s="694"/>
      <c r="BN36" s="694"/>
      <c r="BO36" s="694"/>
      <c r="BP36" s="694"/>
      <c r="BQ36" s="694"/>
      <c r="BR36" s="694"/>
      <c r="BS36" s="694"/>
      <c r="BT36" s="694"/>
      <c r="BU36" s="695"/>
      <c r="BV36" s="671">
        <v>158525</v>
      </c>
      <c r="BW36" s="672"/>
      <c r="BX36" s="672"/>
      <c r="BY36" s="672"/>
      <c r="BZ36" s="672"/>
      <c r="CA36" s="672"/>
      <c r="CB36" s="759"/>
      <c r="CD36" s="697" t="s">
        <v>334</v>
      </c>
      <c r="CE36" s="698"/>
      <c r="CF36" s="698"/>
      <c r="CG36" s="698"/>
      <c r="CH36" s="698"/>
      <c r="CI36" s="698"/>
      <c r="CJ36" s="698"/>
      <c r="CK36" s="698"/>
      <c r="CL36" s="698"/>
      <c r="CM36" s="698"/>
      <c r="CN36" s="698"/>
      <c r="CO36" s="698"/>
      <c r="CP36" s="698"/>
      <c r="CQ36" s="699"/>
      <c r="CR36" s="682">
        <v>12575269</v>
      </c>
      <c r="CS36" s="683"/>
      <c r="CT36" s="683"/>
      <c r="CU36" s="683"/>
      <c r="CV36" s="683"/>
      <c r="CW36" s="683"/>
      <c r="CX36" s="683"/>
      <c r="CY36" s="684"/>
      <c r="CZ36" s="687">
        <v>34.299999999999997</v>
      </c>
      <c r="DA36" s="716"/>
      <c r="DB36" s="716"/>
      <c r="DC36" s="720"/>
      <c r="DD36" s="691">
        <v>3695797</v>
      </c>
      <c r="DE36" s="683"/>
      <c r="DF36" s="683"/>
      <c r="DG36" s="683"/>
      <c r="DH36" s="683"/>
      <c r="DI36" s="683"/>
      <c r="DJ36" s="683"/>
      <c r="DK36" s="684"/>
      <c r="DL36" s="691">
        <v>2438305</v>
      </c>
      <c r="DM36" s="683"/>
      <c r="DN36" s="683"/>
      <c r="DO36" s="683"/>
      <c r="DP36" s="683"/>
      <c r="DQ36" s="683"/>
      <c r="DR36" s="683"/>
      <c r="DS36" s="683"/>
      <c r="DT36" s="683"/>
      <c r="DU36" s="683"/>
      <c r="DV36" s="684"/>
      <c r="DW36" s="687">
        <v>13.5</v>
      </c>
      <c r="DX36" s="716"/>
      <c r="DY36" s="716"/>
      <c r="DZ36" s="716"/>
      <c r="EA36" s="716"/>
      <c r="EB36" s="716"/>
      <c r="EC36" s="717"/>
    </row>
    <row r="37" spans="2:133" ht="11.25" customHeight="1" x14ac:dyDescent="0.15">
      <c r="B37" s="679" t="s">
        <v>335</v>
      </c>
      <c r="C37" s="680"/>
      <c r="D37" s="680"/>
      <c r="E37" s="680"/>
      <c r="F37" s="680"/>
      <c r="G37" s="680"/>
      <c r="H37" s="680"/>
      <c r="I37" s="680"/>
      <c r="J37" s="680"/>
      <c r="K37" s="680"/>
      <c r="L37" s="680"/>
      <c r="M37" s="680"/>
      <c r="N37" s="680"/>
      <c r="O37" s="680"/>
      <c r="P37" s="680"/>
      <c r="Q37" s="681"/>
      <c r="R37" s="682">
        <v>498351</v>
      </c>
      <c r="S37" s="683"/>
      <c r="T37" s="683"/>
      <c r="U37" s="683"/>
      <c r="V37" s="683"/>
      <c r="W37" s="683"/>
      <c r="X37" s="683"/>
      <c r="Y37" s="684"/>
      <c r="Z37" s="685">
        <v>1.3</v>
      </c>
      <c r="AA37" s="685"/>
      <c r="AB37" s="685"/>
      <c r="AC37" s="685"/>
      <c r="AD37" s="686" t="s">
        <v>239</v>
      </c>
      <c r="AE37" s="686"/>
      <c r="AF37" s="686"/>
      <c r="AG37" s="686"/>
      <c r="AH37" s="686"/>
      <c r="AI37" s="686"/>
      <c r="AJ37" s="686"/>
      <c r="AK37" s="686"/>
      <c r="AL37" s="687" t="s">
        <v>239</v>
      </c>
      <c r="AM37" s="688"/>
      <c r="AN37" s="688"/>
      <c r="AO37" s="689"/>
      <c r="AQ37" s="760" t="s">
        <v>336</v>
      </c>
      <c r="AR37" s="761"/>
      <c r="AS37" s="761"/>
      <c r="AT37" s="761"/>
      <c r="AU37" s="761"/>
      <c r="AV37" s="761"/>
      <c r="AW37" s="761"/>
      <c r="AX37" s="761"/>
      <c r="AY37" s="762"/>
      <c r="AZ37" s="682">
        <v>506300</v>
      </c>
      <c r="BA37" s="683"/>
      <c r="BB37" s="683"/>
      <c r="BC37" s="683"/>
      <c r="BD37" s="718"/>
      <c r="BE37" s="718"/>
      <c r="BF37" s="749"/>
      <c r="BG37" s="697" t="s">
        <v>337</v>
      </c>
      <c r="BH37" s="698"/>
      <c r="BI37" s="698"/>
      <c r="BJ37" s="698"/>
      <c r="BK37" s="698"/>
      <c r="BL37" s="698"/>
      <c r="BM37" s="698"/>
      <c r="BN37" s="698"/>
      <c r="BO37" s="698"/>
      <c r="BP37" s="698"/>
      <c r="BQ37" s="698"/>
      <c r="BR37" s="698"/>
      <c r="BS37" s="698"/>
      <c r="BT37" s="698"/>
      <c r="BU37" s="699"/>
      <c r="BV37" s="682">
        <v>118384</v>
      </c>
      <c r="BW37" s="683"/>
      <c r="BX37" s="683"/>
      <c r="BY37" s="683"/>
      <c r="BZ37" s="683"/>
      <c r="CA37" s="683"/>
      <c r="CB37" s="692"/>
      <c r="CD37" s="697" t="s">
        <v>338</v>
      </c>
      <c r="CE37" s="698"/>
      <c r="CF37" s="698"/>
      <c r="CG37" s="698"/>
      <c r="CH37" s="698"/>
      <c r="CI37" s="698"/>
      <c r="CJ37" s="698"/>
      <c r="CK37" s="698"/>
      <c r="CL37" s="698"/>
      <c r="CM37" s="698"/>
      <c r="CN37" s="698"/>
      <c r="CO37" s="698"/>
      <c r="CP37" s="698"/>
      <c r="CQ37" s="699"/>
      <c r="CR37" s="682">
        <v>2094688</v>
      </c>
      <c r="CS37" s="718"/>
      <c r="CT37" s="718"/>
      <c r="CU37" s="718"/>
      <c r="CV37" s="718"/>
      <c r="CW37" s="718"/>
      <c r="CX37" s="718"/>
      <c r="CY37" s="719"/>
      <c r="CZ37" s="687">
        <v>5.7</v>
      </c>
      <c r="DA37" s="716"/>
      <c r="DB37" s="716"/>
      <c r="DC37" s="720"/>
      <c r="DD37" s="691">
        <v>2063224</v>
      </c>
      <c r="DE37" s="718"/>
      <c r="DF37" s="718"/>
      <c r="DG37" s="718"/>
      <c r="DH37" s="718"/>
      <c r="DI37" s="718"/>
      <c r="DJ37" s="718"/>
      <c r="DK37" s="719"/>
      <c r="DL37" s="691">
        <v>1723727</v>
      </c>
      <c r="DM37" s="718"/>
      <c r="DN37" s="718"/>
      <c r="DO37" s="718"/>
      <c r="DP37" s="718"/>
      <c r="DQ37" s="718"/>
      <c r="DR37" s="718"/>
      <c r="DS37" s="718"/>
      <c r="DT37" s="718"/>
      <c r="DU37" s="718"/>
      <c r="DV37" s="719"/>
      <c r="DW37" s="687">
        <v>9.5</v>
      </c>
      <c r="DX37" s="716"/>
      <c r="DY37" s="716"/>
      <c r="DZ37" s="716"/>
      <c r="EA37" s="716"/>
      <c r="EB37" s="716"/>
      <c r="EC37" s="717"/>
    </row>
    <row r="38" spans="2:133" ht="11.25" customHeight="1" x14ac:dyDescent="0.15">
      <c r="B38" s="679" t="s">
        <v>339</v>
      </c>
      <c r="C38" s="680"/>
      <c r="D38" s="680"/>
      <c r="E38" s="680"/>
      <c r="F38" s="680"/>
      <c r="G38" s="680"/>
      <c r="H38" s="680"/>
      <c r="I38" s="680"/>
      <c r="J38" s="680"/>
      <c r="K38" s="680"/>
      <c r="L38" s="680"/>
      <c r="M38" s="680"/>
      <c r="N38" s="680"/>
      <c r="O38" s="680"/>
      <c r="P38" s="680"/>
      <c r="Q38" s="681"/>
      <c r="R38" s="682">
        <v>1045833</v>
      </c>
      <c r="S38" s="683"/>
      <c r="T38" s="683"/>
      <c r="U38" s="683"/>
      <c r="V38" s="683"/>
      <c r="W38" s="683"/>
      <c r="X38" s="683"/>
      <c r="Y38" s="684"/>
      <c r="Z38" s="685">
        <v>2.7</v>
      </c>
      <c r="AA38" s="685"/>
      <c r="AB38" s="685"/>
      <c r="AC38" s="685"/>
      <c r="AD38" s="686">
        <v>41768</v>
      </c>
      <c r="AE38" s="686"/>
      <c r="AF38" s="686"/>
      <c r="AG38" s="686"/>
      <c r="AH38" s="686"/>
      <c r="AI38" s="686"/>
      <c r="AJ38" s="686"/>
      <c r="AK38" s="686"/>
      <c r="AL38" s="687">
        <v>0.2</v>
      </c>
      <c r="AM38" s="688"/>
      <c r="AN38" s="688"/>
      <c r="AO38" s="689"/>
      <c r="AQ38" s="760" t="s">
        <v>340</v>
      </c>
      <c r="AR38" s="761"/>
      <c r="AS38" s="761"/>
      <c r="AT38" s="761"/>
      <c r="AU38" s="761"/>
      <c r="AV38" s="761"/>
      <c r="AW38" s="761"/>
      <c r="AX38" s="761"/>
      <c r="AY38" s="762"/>
      <c r="AZ38" s="682">
        <v>99549</v>
      </c>
      <c r="BA38" s="683"/>
      <c r="BB38" s="683"/>
      <c r="BC38" s="683"/>
      <c r="BD38" s="718"/>
      <c r="BE38" s="718"/>
      <c r="BF38" s="749"/>
      <c r="BG38" s="697" t="s">
        <v>341</v>
      </c>
      <c r="BH38" s="698"/>
      <c r="BI38" s="698"/>
      <c r="BJ38" s="698"/>
      <c r="BK38" s="698"/>
      <c r="BL38" s="698"/>
      <c r="BM38" s="698"/>
      <c r="BN38" s="698"/>
      <c r="BO38" s="698"/>
      <c r="BP38" s="698"/>
      <c r="BQ38" s="698"/>
      <c r="BR38" s="698"/>
      <c r="BS38" s="698"/>
      <c r="BT38" s="698"/>
      <c r="BU38" s="699"/>
      <c r="BV38" s="682">
        <v>10682</v>
      </c>
      <c r="BW38" s="683"/>
      <c r="BX38" s="683"/>
      <c r="BY38" s="683"/>
      <c r="BZ38" s="683"/>
      <c r="CA38" s="683"/>
      <c r="CB38" s="692"/>
      <c r="CD38" s="697" t="s">
        <v>342</v>
      </c>
      <c r="CE38" s="698"/>
      <c r="CF38" s="698"/>
      <c r="CG38" s="698"/>
      <c r="CH38" s="698"/>
      <c r="CI38" s="698"/>
      <c r="CJ38" s="698"/>
      <c r="CK38" s="698"/>
      <c r="CL38" s="698"/>
      <c r="CM38" s="698"/>
      <c r="CN38" s="698"/>
      <c r="CO38" s="698"/>
      <c r="CP38" s="698"/>
      <c r="CQ38" s="699"/>
      <c r="CR38" s="682">
        <v>1581242</v>
      </c>
      <c r="CS38" s="683"/>
      <c r="CT38" s="683"/>
      <c r="CU38" s="683"/>
      <c r="CV38" s="683"/>
      <c r="CW38" s="683"/>
      <c r="CX38" s="683"/>
      <c r="CY38" s="684"/>
      <c r="CZ38" s="687">
        <v>4.3</v>
      </c>
      <c r="DA38" s="716"/>
      <c r="DB38" s="716"/>
      <c r="DC38" s="720"/>
      <c r="DD38" s="691">
        <v>1207699</v>
      </c>
      <c r="DE38" s="683"/>
      <c r="DF38" s="683"/>
      <c r="DG38" s="683"/>
      <c r="DH38" s="683"/>
      <c r="DI38" s="683"/>
      <c r="DJ38" s="683"/>
      <c r="DK38" s="684"/>
      <c r="DL38" s="691">
        <v>1057606</v>
      </c>
      <c r="DM38" s="683"/>
      <c r="DN38" s="683"/>
      <c r="DO38" s="683"/>
      <c r="DP38" s="683"/>
      <c r="DQ38" s="683"/>
      <c r="DR38" s="683"/>
      <c r="DS38" s="683"/>
      <c r="DT38" s="683"/>
      <c r="DU38" s="683"/>
      <c r="DV38" s="684"/>
      <c r="DW38" s="687">
        <v>5.8</v>
      </c>
      <c r="DX38" s="716"/>
      <c r="DY38" s="716"/>
      <c r="DZ38" s="716"/>
      <c r="EA38" s="716"/>
      <c r="EB38" s="716"/>
      <c r="EC38" s="717"/>
    </row>
    <row r="39" spans="2:133" ht="11.25" customHeight="1" x14ac:dyDescent="0.15">
      <c r="B39" s="679" t="s">
        <v>343</v>
      </c>
      <c r="C39" s="680"/>
      <c r="D39" s="680"/>
      <c r="E39" s="680"/>
      <c r="F39" s="680"/>
      <c r="G39" s="680"/>
      <c r="H39" s="680"/>
      <c r="I39" s="680"/>
      <c r="J39" s="680"/>
      <c r="K39" s="680"/>
      <c r="L39" s="680"/>
      <c r="M39" s="680"/>
      <c r="N39" s="680"/>
      <c r="O39" s="680"/>
      <c r="P39" s="680"/>
      <c r="Q39" s="681"/>
      <c r="R39" s="682">
        <v>1717300</v>
      </c>
      <c r="S39" s="683"/>
      <c r="T39" s="683"/>
      <c r="U39" s="683"/>
      <c r="V39" s="683"/>
      <c r="W39" s="683"/>
      <c r="X39" s="683"/>
      <c r="Y39" s="684"/>
      <c r="Z39" s="685">
        <v>4.5</v>
      </c>
      <c r="AA39" s="685"/>
      <c r="AB39" s="685"/>
      <c r="AC39" s="685"/>
      <c r="AD39" s="686" t="s">
        <v>239</v>
      </c>
      <c r="AE39" s="686"/>
      <c r="AF39" s="686"/>
      <c r="AG39" s="686"/>
      <c r="AH39" s="686"/>
      <c r="AI39" s="686"/>
      <c r="AJ39" s="686"/>
      <c r="AK39" s="686"/>
      <c r="AL39" s="687" t="s">
        <v>239</v>
      </c>
      <c r="AM39" s="688"/>
      <c r="AN39" s="688"/>
      <c r="AO39" s="689"/>
      <c r="AQ39" s="760" t="s">
        <v>344</v>
      </c>
      <c r="AR39" s="761"/>
      <c r="AS39" s="761"/>
      <c r="AT39" s="761"/>
      <c r="AU39" s="761"/>
      <c r="AV39" s="761"/>
      <c r="AW39" s="761"/>
      <c r="AX39" s="761"/>
      <c r="AY39" s="762"/>
      <c r="AZ39" s="682">
        <v>46458</v>
      </c>
      <c r="BA39" s="683"/>
      <c r="BB39" s="683"/>
      <c r="BC39" s="683"/>
      <c r="BD39" s="718"/>
      <c r="BE39" s="718"/>
      <c r="BF39" s="749"/>
      <c r="BG39" s="697" t="s">
        <v>345</v>
      </c>
      <c r="BH39" s="698"/>
      <c r="BI39" s="698"/>
      <c r="BJ39" s="698"/>
      <c r="BK39" s="698"/>
      <c r="BL39" s="698"/>
      <c r="BM39" s="698"/>
      <c r="BN39" s="698"/>
      <c r="BO39" s="698"/>
      <c r="BP39" s="698"/>
      <c r="BQ39" s="698"/>
      <c r="BR39" s="698"/>
      <c r="BS39" s="698"/>
      <c r="BT39" s="698"/>
      <c r="BU39" s="699"/>
      <c r="BV39" s="682">
        <v>16710</v>
      </c>
      <c r="BW39" s="683"/>
      <c r="BX39" s="683"/>
      <c r="BY39" s="683"/>
      <c r="BZ39" s="683"/>
      <c r="CA39" s="683"/>
      <c r="CB39" s="692"/>
      <c r="CD39" s="697" t="s">
        <v>346</v>
      </c>
      <c r="CE39" s="698"/>
      <c r="CF39" s="698"/>
      <c r="CG39" s="698"/>
      <c r="CH39" s="698"/>
      <c r="CI39" s="698"/>
      <c r="CJ39" s="698"/>
      <c r="CK39" s="698"/>
      <c r="CL39" s="698"/>
      <c r="CM39" s="698"/>
      <c r="CN39" s="698"/>
      <c r="CO39" s="698"/>
      <c r="CP39" s="698"/>
      <c r="CQ39" s="699"/>
      <c r="CR39" s="682">
        <v>105493</v>
      </c>
      <c r="CS39" s="718"/>
      <c r="CT39" s="718"/>
      <c r="CU39" s="718"/>
      <c r="CV39" s="718"/>
      <c r="CW39" s="718"/>
      <c r="CX39" s="718"/>
      <c r="CY39" s="719"/>
      <c r="CZ39" s="687">
        <v>0.3</v>
      </c>
      <c r="DA39" s="716"/>
      <c r="DB39" s="716"/>
      <c r="DC39" s="720"/>
      <c r="DD39" s="691">
        <v>100127</v>
      </c>
      <c r="DE39" s="718"/>
      <c r="DF39" s="718"/>
      <c r="DG39" s="718"/>
      <c r="DH39" s="718"/>
      <c r="DI39" s="718"/>
      <c r="DJ39" s="718"/>
      <c r="DK39" s="719"/>
      <c r="DL39" s="691" t="s">
        <v>239</v>
      </c>
      <c r="DM39" s="718"/>
      <c r="DN39" s="718"/>
      <c r="DO39" s="718"/>
      <c r="DP39" s="718"/>
      <c r="DQ39" s="718"/>
      <c r="DR39" s="718"/>
      <c r="DS39" s="718"/>
      <c r="DT39" s="718"/>
      <c r="DU39" s="718"/>
      <c r="DV39" s="719"/>
      <c r="DW39" s="687" t="s">
        <v>239</v>
      </c>
      <c r="DX39" s="716"/>
      <c r="DY39" s="716"/>
      <c r="DZ39" s="716"/>
      <c r="EA39" s="716"/>
      <c r="EB39" s="716"/>
      <c r="EC39" s="717"/>
    </row>
    <row r="40" spans="2:133" ht="11.25" customHeight="1" x14ac:dyDescent="0.15">
      <c r="B40" s="679" t="s">
        <v>347</v>
      </c>
      <c r="C40" s="680"/>
      <c r="D40" s="680"/>
      <c r="E40" s="680"/>
      <c r="F40" s="680"/>
      <c r="G40" s="680"/>
      <c r="H40" s="680"/>
      <c r="I40" s="680"/>
      <c r="J40" s="680"/>
      <c r="K40" s="680"/>
      <c r="L40" s="680"/>
      <c r="M40" s="680"/>
      <c r="N40" s="680"/>
      <c r="O40" s="680"/>
      <c r="P40" s="680"/>
      <c r="Q40" s="681"/>
      <c r="R40" s="682" t="s">
        <v>239</v>
      </c>
      <c r="S40" s="683"/>
      <c r="T40" s="683"/>
      <c r="U40" s="683"/>
      <c r="V40" s="683"/>
      <c r="W40" s="683"/>
      <c r="X40" s="683"/>
      <c r="Y40" s="684"/>
      <c r="Z40" s="685" t="s">
        <v>232</v>
      </c>
      <c r="AA40" s="685"/>
      <c r="AB40" s="685"/>
      <c r="AC40" s="685"/>
      <c r="AD40" s="686" t="s">
        <v>239</v>
      </c>
      <c r="AE40" s="686"/>
      <c r="AF40" s="686"/>
      <c r="AG40" s="686"/>
      <c r="AH40" s="686"/>
      <c r="AI40" s="686"/>
      <c r="AJ40" s="686"/>
      <c r="AK40" s="686"/>
      <c r="AL40" s="687" t="s">
        <v>239</v>
      </c>
      <c r="AM40" s="688"/>
      <c r="AN40" s="688"/>
      <c r="AO40" s="689"/>
      <c r="AQ40" s="760" t="s">
        <v>348</v>
      </c>
      <c r="AR40" s="761"/>
      <c r="AS40" s="761"/>
      <c r="AT40" s="761"/>
      <c r="AU40" s="761"/>
      <c r="AV40" s="761"/>
      <c r="AW40" s="761"/>
      <c r="AX40" s="761"/>
      <c r="AY40" s="762"/>
      <c r="AZ40" s="682">
        <v>6241</v>
      </c>
      <c r="BA40" s="683"/>
      <c r="BB40" s="683"/>
      <c r="BC40" s="683"/>
      <c r="BD40" s="718"/>
      <c r="BE40" s="718"/>
      <c r="BF40" s="749"/>
      <c r="BG40" s="769" t="s">
        <v>349</v>
      </c>
      <c r="BH40" s="770"/>
      <c r="BI40" s="770"/>
      <c r="BJ40" s="770"/>
      <c r="BK40" s="770"/>
      <c r="BL40" s="230"/>
      <c r="BM40" s="698" t="s">
        <v>350</v>
      </c>
      <c r="BN40" s="698"/>
      <c r="BO40" s="698"/>
      <c r="BP40" s="698"/>
      <c r="BQ40" s="698"/>
      <c r="BR40" s="698"/>
      <c r="BS40" s="698"/>
      <c r="BT40" s="698"/>
      <c r="BU40" s="699"/>
      <c r="BV40" s="682">
        <v>98</v>
      </c>
      <c r="BW40" s="683"/>
      <c r="BX40" s="683"/>
      <c r="BY40" s="683"/>
      <c r="BZ40" s="683"/>
      <c r="CA40" s="683"/>
      <c r="CB40" s="692"/>
      <c r="CD40" s="697" t="s">
        <v>351</v>
      </c>
      <c r="CE40" s="698"/>
      <c r="CF40" s="698"/>
      <c r="CG40" s="698"/>
      <c r="CH40" s="698"/>
      <c r="CI40" s="698"/>
      <c r="CJ40" s="698"/>
      <c r="CK40" s="698"/>
      <c r="CL40" s="698"/>
      <c r="CM40" s="698"/>
      <c r="CN40" s="698"/>
      <c r="CO40" s="698"/>
      <c r="CP40" s="698"/>
      <c r="CQ40" s="699"/>
      <c r="CR40" s="682">
        <v>149000</v>
      </c>
      <c r="CS40" s="683"/>
      <c r="CT40" s="683"/>
      <c r="CU40" s="683"/>
      <c r="CV40" s="683"/>
      <c r="CW40" s="683"/>
      <c r="CX40" s="683"/>
      <c r="CY40" s="684"/>
      <c r="CZ40" s="687">
        <v>0.4</v>
      </c>
      <c r="DA40" s="716"/>
      <c r="DB40" s="716"/>
      <c r="DC40" s="720"/>
      <c r="DD40" s="691" t="s">
        <v>239</v>
      </c>
      <c r="DE40" s="683"/>
      <c r="DF40" s="683"/>
      <c r="DG40" s="683"/>
      <c r="DH40" s="683"/>
      <c r="DI40" s="683"/>
      <c r="DJ40" s="683"/>
      <c r="DK40" s="684"/>
      <c r="DL40" s="691" t="s">
        <v>239</v>
      </c>
      <c r="DM40" s="683"/>
      <c r="DN40" s="683"/>
      <c r="DO40" s="683"/>
      <c r="DP40" s="683"/>
      <c r="DQ40" s="683"/>
      <c r="DR40" s="683"/>
      <c r="DS40" s="683"/>
      <c r="DT40" s="683"/>
      <c r="DU40" s="683"/>
      <c r="DV40" s="684"/>
      <c r="DW40" s="687" t="s">
        <v>239</v>
      </c>
      <c r="DX40" s="716"/>
      <c r="DY40" s="716"/>
      <c r="DZ40" s="716"/>
      <c r="EA40" s="716"/>
      <c r="EB40" s="716"/>
      <c r="EC40" s="717"/>
    </row>
    <row r="41" spans="2:133" ht="11.25" customHeight="1" x14ac:dyDescent="0.15">
      <c r="B41" s="679" t="s">
        <v>352</v>
      </c>
      <c r="C41" s="680"/>
      <c r="D41" s="680"/>
      <c r="E41" s="680"/>
      <c r="F41" s="680"/>
      <c r="G41" s="680"/>
      <c r="H41" s="680"/>
      <c r="I41" s="680"/>
      <c r="J41" s="680"/>
      <c r="K41" s="680"/>
      <c r="L41" s="680"/>
      <c r="M41" s="680"/>
      <c r="N41" s="680"/>
      <c r="O41" s="680"/>
      <c r="P41" s="680"/>
      <c r="Q41" s="681"/>
      <c r="R41" s="682" t="s">
        <v>239</v>
      </c>
      <c r="S41" s="683"/>
      <c r="T41" s="683"/>
      <c r="U41" s="683"/>
      <c r="V41" s="683"/>
      <c r="W41" s="683"/>
      <c r="X41" s="683"/>
      <c r="Y41" s="684"/>
      <c r="Z41" s="685" t="s">
        <v>232</v>
      </c>
      <c r="AA41" s="685"/>
      <c r="AB41" s="685"/>
      <c r="AC41" s="685"/>
      <c r="AD41" s="686" t="s">
        <v>239</v>
      </c>
      <c r="AE41" s="686"/>
      <c r="AF41" s="686"/>
      <c r="AG41" s="686"/>
      <c r="AH41" s="686"/>
      <c r="AI41" s="686"/>
      <c r="AJ41" s="686"/>
      <c r="AK41" s="686"/>
      <c r="AL41" s="687" t="s">
        <v>232</v>
      </c>
      <c r="AM41" s="688"/>
      <c r="AN41" s="688"/>
      <c r="AO41" s="689"/>
      <c r="AQ41" s="760" t="s">
        <v>353</v>
      </c>
      <c r="AR41" s="761"/>
      <c r="AS41" s="761"/>
      <c r="AT41" s="761"/>
      <c r="AU41" s="761"/>
      <c r="AV41" s="761"/>
      <c r="AW41" s="761"/>
      <c r="AX41" s="761"/>
      <c r="AY41" s="762"/>
      <c r="AZ41" s="682">
        <v>579115</v>
      </c>
      <c r="BA41" s="683"/>
      <c r="BB41" s="683"/>
      <c r="BC41" s="683"/>
      <c r="BD41" s="718"/>
      <c r="BE41" s="718"/>
      <c r="BF41" s="749"/>
      <c r="BG41" s="769"/>
      <c r="BH41" s="770"/>
      <c r="BI41" s="770"/>
      <c r="BJ41" s="770"/>
      <c r="BK41" s="770"/>
      <c r="BL41" s="230"/>
      <c r="BM41" s="698" t="s">
        <v>354</v>
      </c>
      <c r="BN41" s="698"/>
      <c r="BO41" s="698"/>
      <c r="BP41" s="698"/>
      <c r="BQ41" s="698"/>
      <c r="BR41" s="698"/>
      <c r="BS41" s="698"/>
      <c r="BT41" s="698"/>
      <c r="BU41" s="699"/>
      <c r="BV41" s="682">
        <v>1</v>
      </c>
      <c r="BW41" s="683"/>
      <c r="BX41" s="683"/>
      <c r="BY41" s="683"/>
      <c r="BZ41" s="683"/>
      <c r="CA41" s="683"/>
      <c r="CB41" s="692"/>
      <c r="CD41" s="697" t="s">
        <v>355</v>
      </c>
      <c r="CE41" s="698"/>
      <c r="CF41" s="698"/>
      <c r="CG41" s="698"/>
      <c r="CH41" s="698"/>
      <c r="CI41" s="698"/>
      <c r="CJ41" s="698"/>
      <c r="CK41" s="698"/>
      <c r="CL41" s="698"/>
      <c r="CM41" s="698"/>
      <c r="CN41" s="698"/>
      <c r="CO41" s="698"/>
      <c r="CP41" s="698"/>
      <c r="CQ41" s="699"/>
      <c r="CR41" s="682" t="s">
        <v>239</v>
      </c>
      <c r="CS41" s="718"/>
      <c r="CT41" s="718"/>
      <c r="CU41" s="718"/>
      <c r="CV41" s="718"/>
      <c r="CW41" s="718"/>
      <c r="CX41" s="718"/>
      <c r="CY41" s="719"/>
      <c r="CZ41" s="687" t="s">
        <v>232</v>
      </c>
      <c r="DA41" s="716"/>
      <c r="DB41" s="716"/>
      <c r="DC41" s="720"/>
      <c r="DD41" s="691" t="s">
        <v>239</v>
      </c>
      <c r="DE41" s="718"/>
      <c r="DF41" s="718"/>
      <c r="DG41" s="718"/>
      <c r="DH41" s="718"/>
      <c r="DI41" s="718"/>
      <c r="DJ41" s="718"/>
      <c r="DK41" s="719"/>
      <c r="DL41" s="763"/>
      <c r="DM41" s="764"/>
      <c r="DN41" s="764"/>
      <c r="DO41" s="764"/>
      <c r="DP41" s="764"/>
      <c r="DQ41" s="764"/>
      <c r="DR41" s="764"/>
      <c r="DS41" s="764"/>
      <c r="DT41" s="764"/>
      <c r="DU41" s="764"/>
      <c r="DV41" s="765"/>
      <c r="DW41" s="766"/>
      <c r="DX41" s="767"/>
      <c r="DY41" s="767"/>
      <c r="DZ41" s="767"/>
      <c r="EA41" s="767"/>
      <c r="EB41" s="767"/>
      <c r="EC41" s="768"/>
    </row>
    <row r="42" spans="2:133" ht="11.25" customHeight="1" x14ac:dyDescent="0.15">
      <c r="B42" s="679" t="s">
        <v>356</v>
      </c>
      <c r="C42" s="680"/>
      <c r="D42" s="680"/>
      <c r="E42" s="680"/>
      <c r="F42" s="680"/>
      <c r="G42" s="680"/>
      <c r="H42" s="680"/>
      <c r="I42" s="680"/>
      <c r="J42" s="680"/>
      <c r="K42" s="680"/>
      <c r="L42" s="680"/>
      <c r="M42" s="680"/>
      <c r="N42" s="680"/>
      <c r="O42" s="680"/>
      <c r="P42" s="680"/>
      <c r="Q42" s="681"/>
      <c r="R42" s="682">
        <v>535000</v>
      </c>
      <c r="S42" s="683"/>
      <c r="T42" s="683"/>
      <c r="U42" s="683"/>
      <c r="V42" s="683"/>
      <c r="W42" s="683"/>
      <c r="X42" s="683"/>
      <c r="Y42" s="684"/>
      <c r="Z42" s="685">
        <v>1.4</v>
      </c>
      <c r="AA42" s="685"/>
      <c r="AB42" s="685"/>
      <c r="AC42" s="685"/>
      <c r="AD42" s="686" t="s">
        <v>232</v>
      </c>
      <c r="AE42" s="686"/>
      <c r="AF42" s="686"/>
      <c r="AG42" s="686"/>
      <c r="AH42" s="686"/>
      <c r="AI42" s="686"/>
      <c r="AJ42" s="686"/>
      <c r="AK42" s="686"/>
      <c r="AL42" s="687" t="s">
        <v>232</v>
      </c>
      <c r="AM42" s="688"/>
      <c r="AN42" s="688"/>
      <c r="AO42" s="689"/>
      <c r="AQ42" s="781" t="s">
        <v>357</v>
      </c>
      <c r="AR42" s="782"/>
      <c r="AS42" s="782"/>
      <c r="AT42" s="782"/>
      <c r="AU42" s="782"/>
      <c r="AV42" s="782"/>
      <c r="AW42" s="782"/>
      <c r="AX42" s="782"/>
      <c r="AY42" s="783"/>
      <c r="AZ42" s="773">
        <v>995886</v>
      </c>
      <c r="BA42" s="774"/>
      <c r="BB42" s="774"/>
      <c r="BC42" s="774"/>
      <c r="BD42" s="753"/>
      <c r="BE42" s="753"/>
      <c r="BF42" s="755"/>
      <c r="BG42" s="771"/>
      <c r="BH42" s="772"/>
      <c r="BI42" s="772"/>
      <c r="BJ42" s="772"/>
      <c r="BK42" s="772"/>
      <c r="BL42" s="231"/>
      <c r="BM42" s="708" t="s">
        <v>358</v>
      </c>
      <c r="BN42" s="708"/>
      <c r="BO42" s="708"/>
      <c r="BP42" s="708"/>
      <c r="BQ42" s="708"/>
      <c r="BR42" s="708"/>
      <c r="BS42" s="708"/>
      <c r="BT42" s="708"/>
      <c r="BU42" s="709"/>
      <c r="BV42" s="773">
        <v>307</v>
      </c>
      <c r="BW42" s="774"/>
      <c r="BX42" s="774"/>
      <c r="BY42" s="774"/>
      <c r="BZ42" s="774"/>
      <c r="CA42" s="774"/>
      <c r="CB42" s="780"/>
      <c r="CD42" s="679" t="s">
        <v>359</v>
      </c>
      <c r="CE42" s="680"/>
      <c r="CF42" s="680"/>
      <c r="CG42" s="680"/>
      <c r="CH42" s="680"/>
      <c r="CI42" s="680"/>
      <c r="CJ42" s="680"/>
      <c r="CK42" s="680"/>
      <c r="CL42" s="680"/>
      <c r="CM42" s="680"/>
      <c r="CN42" s="680"/>
      <c r="CO42" s="680"/>
      <c r="CP42" s="680"/>
      <c r="CQ42" s="681"/>
      <c r="CR42" s="682">
        <v>2438838</v>
      </c>
      <c r="CS42" s="683"/>
      <c r="CT42" s="683"/>
      <c r="CU42" s="683"/>
      <c r="CV42" s="683"/>
      <c r="CW42" s="683"/>
      <c r="CX42" s="683"/>
      <c r="CY42" s="684"/>
      <c r="CZ42" s="687">
        <v>6.6</v>
      </c>
      <c r="DA42" s="688"/>
      <c r="DB42" s="688"/>
      <c r="DC42" s="700"/>
      <c r="DD42" s="691">
        <v>769430</v>
      </c>
      <c r="DE42" s="683"/>
      <c r="DF42" s="683"/>
      <c r="DG42" s="683"/>
      <c r="DH42" s="683"/>
      <c r="DI42" s="683"/>
      <c r="DJ42" s="683"/>
      <c r="DK42" s="684"/>
      <c r="DL42" s="763"/>
      <c r="DM42" s="764"/>
      <c r="DN42" s="764"/>
      <c r="DO42" s="764"/>
      <c r="DP42" s="764"/>
      <c r="DQ42" s="764"/>
      <c r="DR42" s="764"/>
      <c r="DS42" s="764"/>
      <c r="DT42" s="764"/>
      <c r="DU42" s="764"/>
      <c r="DV42" s="765"/>
      <c r="DW42" s="766"/>
      <c r="DX42" s="767"/>
      <c r="DY42" s="767"/>
      <c r="DZ42" s="767"/>
      <c r="EA42" s="767"/>
      <c r="EB42" s="767"/>
      <c r="EC42" s="768"/>
    </row>
    <row r="43" spans="2:133" ht="11.25" customHeight="1" x14ac:dyDescent="0.15">
      <c r="B43" s="732" t="s">
        <v>360</v>
      </c>
      <c r="C43" s="733"/>
      <c r="D43" s="733"/>
      <c r="E43" s="733"/>
      <c r="F43" s="733"/>
      <c r="G43" s="733"/>
      <c r="H43" s="733"/>
      <c r="I43" s="733"/>
      <c r="J43" s="733"/>
      <c r="K43" s="733"/>
      <c r="L43" s="733"/>
      <c r="M43" s="733"/>
      <c r="N43" s="733"/>
      <c r="O43" s="733"/>
      <c r="P43" s="733"/>
      <c r="Q43" s="734"/>
      <c r="R43" s="773">
        <v>38159892</v>
      </c>
      <c r="S43" s="774"/>
      <c r="T43" s="774"/>
      <c r="U43" s="774"/>
      <c r="V43" s="774"/>
      <c r="W43" s="774"/>
      <c r="X43" s="774"/>
      <c r="Y43" s="775"/>
      <c r="Z43" s="776">
        <v>100</v>
      </c>
      <c r="AA43" s="776"/>
      <c r="AB43" s="776"/>
      <c r="AC43" s="776"/>
      <c r="AD43" s="777">
        <v>17548858</v>
      </c>
      <c r="AE43" s="777"/>
      <c r="AF43" s="777"/>
      <c r="AG43" s="777"/>
      <c r="AH43" s="777"/>
      <c r="AI43" s="777"/>
      <c r="AJ43" s="777"/>
      <c r="AK43" s="777"/>
      <c r="AL43" s="778">
        <v>100</v>
      </c>
      <c r="AM43" s="754"/>
      <c r="AN43" s="754"/>
      <c r="AO43" s="779"/>
      <c r="BV43" s="232"/>
      <c r="BW43" s="232"/>
      <c r="BX43" s="232"/>
      <c r="BY43" s="232"/>
      <c r="BZ43" s="232"/>
      <c r="CA43" s="232"/>
      <c r="CB43" s="232"/>
      <c r="CD43" s="679" t="s">
        <v>361</v>
      </c>
      <c r="CE43" s="680"/>
      <c r="CF43" s="680"/>
      <c r="CG43" s="680"/>
      <c r="CH43" s="680"/>
      <c r="CI43" s="680"/>
      <c r="CJ43" s="680"/>
      <c r="CK43" s="680"/>
      <c r="CL43" s="680"/>
      <c r="CM43" s="680"/>
      <c r="CN43" s="680"/>
      <c r="CO43" s="680"/>
      <c r="CP43" s="680"/>
      <c r="CQ43" s="681"/>
      <c r="CR43" s="682">
        <v>150196</v>
      </c>
      <c r="CS43" s="718"/>
      <c r="CT43" s="718"/>
      <c r="CU43" s="718"/>
      <c r="CV43" s="718"/>
      <c r="CW43" s="718"/>
      <c r="CX43" s="718"/>
      <c r="CY43" s="719"/>
      <c r="CZ43" s="687">
        <v>0.4</v>
      </c>
      <c r="DA43" s="716"/>
      <c r="DB43" s="716"/>
      <c r="DC43" s="720"/>
      <c r="DD43" s="691">
        <v>150196</v>
      </c>
      <c r="DE43" s="718"/>
      <c r="DF43" s="718"/>
      <c r="DG43" s="718"/>
      <c r="DH43" s="718"/>
      <c r="DI43" s="718"/>
      <c r="DJ43" s="718"/>
      <c r="DK43" s="719"/>
      <c r="DL43" s="763"/>
      <c r="DM43" s="764"/>
      <c r="DN43" s="764"/>
      <c r="DO43" s="764"/>
      <c r="DP43" s="764"/>
      <c r="DQ43" s="764"/>
      <c r="DR43" s="764"/>
      <c r="DS43" s="764"/>
      <c r="DT43" s="764"/>
      <c r="DU43" s="764"/>
      <c r="DV43" s="765"/>
      <c r="DW43" s="766"/>
      <c r="DX43" s="767"/>
      <c r="DY43" s="767"/>
      <c r="DZ43" s="767"/>
      <c r="EA43" s="767"/>
      <c r="EB43" s="767"/>
      <c r="EC43" s="768"/>
    </row>
    <row r="44" spans="2:133" ht="11.25" customHeight="1" x14ac:dyDescent="0.15">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CD44" s="794" t="s">
        <v>309</v>
      </c>
      <c r="CE44" s="795"/>
      <c r="CF44" s="679" t="s">
        <v>362</v>
      </c>
      <c r="CG44" s="680"/>
      <c r="CH44" s="680"/>
      <c r="CI44" s="680"/>
      <c r="CJ44" s="680"/>
      <c r="CK44" s="680"/>
      <c r="CL44" s="680"/>
      <c r="CM44" s="680"/>
      <c r="CN44" s="680"/>
      <c r="CO44" s="680"/>
      <c r="CP44" s="680"/>
      <c r="CQ44" s="681"/>
      <c r="CR44" s="682">
        <v>2438431</v>
      </c>
      <c r="CS44" s="683"/>
      <c r="CT44" s="683"/>
      <c r="CU44" s="683"/>
      <c r="CV44" s="683"/>
      <c r="CW44" s="683"/>
      <c r="CX44" s="683"/>
      <c r="CY44" s="684"/>
      <c r="CZ44" s="687">
        <v>6.6</v>
      </c>
      <c r="DA44" s="688"/>
      <c r="DB44" s="688"/>
      <c r="DC44" s="700"/>
      <c r="DD44" s="691">
        <v>769023</v>
      </c>
      <c r="DE44" s="683"/>
      <c r="DF44" s="683"/>
      <c r="DG44" s="683"/>
      <c r="DH44" s="683"/>
      <c r="DI44" s="683"/>
      <c r="DJ44" s="683"/>
      <c r="DK44" s="684"/>
      <c r="DL44" s="763"/>
      <c r="DM44" s="764"/>
      <c r="DN44" s="764"/>
      <c r="DO44" s="764"/>
      <c r="DP44" s="764"/>
      <c r="DQ44" s="764"/>
      <c r="DR44" s="764"/>
      <c r="DS44" s="764"/>
      <c r="DT44" s="764"/>
      <c r="DU44" s="764"/>
      <c r="DV44" s="765"/>
      <c r="DW44" s="766"/>
      <c r="DX44" s="767"/>
      <c r="DY44" s="767"/>
      <c r="DZ44" s="767"/>
      <c r="EA44" s="767"/>
      <c r="EB44" s="767"/>
      <c r="EC44" s="768"/>
    </row>
    <row r="45" spans="2:133" ht="11.25" customHeight="1" x14ac:dyDescent="0.15">
      <c r="B45" s="234" t="s">
        <v>363</v>
      </c>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CD45" s="796"/>
      <c r="CE45" s="797"/>
      <c r="CF45" s="679" t="s">
        <v>364</v>
      </c>
      <c r="CG45" s="680"/>
      <c r="CH45" s="680"/>
      <c r="CI45" s="680"/>
      <c r="CJ45" s="680"/>
      <c r="CK45" s="680"/>
      <c r="CL45" s="680"/>
      <c r="CM45" s="680"/>
      <c r="CN45" s="680"/>
      <c r="CO45" s="680"/>
      <c r="CP45" s="680"/>
      <c r="CQ45" s="681"/>
      <c r="CR45" s="682">
        <v>623426</v>
      </c>
      <c r="CS45" s="718"/>
      <c r="CT45" s="718"/>
      <c r="CU45" s="718"/>
      <c r="CV45" s="718"/>
      <c r="CW45" s="718"/>
      <c r="CX45" s="718"/>
      <c r="CY45" s="719"/>
      <c r="CZ45" s="687">
        <v>1.7</v>
      </c>
      <c r="DA45" s="716"/>
      <c r="DB45" s="716"/>
      <c r="DC45" s="720"/>
      <c r="DD45" s="691">
        <v>16084</v>
      </c>
      <c r="DE45" s="718"/>
      <c r="DF45" s="718"/>
      <c r="DG45" s="718"/>
      <c r="DH45" s="718"/>
      <c r="DI45" s="718"/>
      <c r="DJ45" s="718"/>
      <c r="DK45" s="719"/>
      <c r="DL45" s="763"/>
      <c r="DM45" s="764"/>
      <c r="DN45" s="764"/>
      <c r="DO45" s="764"/>
      <c r="DP45" s="764"/>
      <c r="DQ45" s="764"/>
      <c r="DR45" s="764"/>
      <c r="DS45" s="764"/>
      <c r="DT45" s="764"/>
      <c r="DU45" s="764"/>
      <c r="DV45" s="765"/>
      <c r="DW45" s="766"/>
      <c r="DX45" s="767"/>
      <c r="DY45" s="767"/>
      <c r="DZ45" s="767"/>
      <c r="EA45" s="767"/>
      <c r="EB45" s="767"/>
      <c r="EC45" s="768"/>
    </row>
    <row r="46" spans="2:133" ht="11.25" customHeight="1" x14ac:dyDescent="0.15">
      <c r="B46" s="235" t="s">
        <v>365</v>
      </c>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CD46" s="796"/>
      <c r="CE46" s="797"/>
      <c r="CF46" s="679" t="s">
        <v>366</v>
      </c>
      <c r="CG46" s="680"/>
      <c r="CH46" s="680"/>
      <c r="CI46" s="680"/>
      <c r="CJ46" s="680"/>
      <c r="CK46" s="680"/>
      <c r="CL46" s="680"/>
      <c r="CM46" s="680"/>
      <c r="CN46" s="680"/>
      <c r="CO46" s="680"/>
      <c r="CP46" s="680"/>
      <c r="CQ46" s="681"/>
      <c r="CR46" s="682">
        <v>1782074</v>
      </c>
      <c r="CS46" s="683"/>
      <c r="CT46" s="683"/>
      <c r="CU46" s="683"/>
      <c r="CV46" s="683"/>
      <c r="CW46" s="683"/>
      <c r="CX46" s="683"/>
      <c r="CY46" s="684"/>
      <c r="CZ46" s="687">
        <v>4.9000000000000004</v>
      </c>
      <c r="DA46" s="688"/>
      <c r="DB46" s="688"/>
      <c r="DC46" s="700"/>
      <c r="DD46" s="691">
        <v>747321</v>
      </c>
      <c r="DE46" s="683"/>
      <c r="DF46" s="683"/>
      <c r="DG46" s="683"/>
      <c r="DH46" s="683"/>
      <c r="DI46" s="683"/>
      <c r="DJ46" s="683"/>
      <c r="DK46" s="684"/>
      <c r="DL46" s="763"/>
      <c r="DM46" s="764"/>
      <c r="DN46" s="764"/>
      <c r="DO46" s="764"/>
      <c r="DP46" s="764"/>
      <c r="DQ46" s="764"/>
      <c r="DR46" s="764"/>
      <c r="DS46" s="764"/>
      <c r="DT46" s="764"/>
      <c r="DU46" s="764"/>
      <c r="DV46" s="765"/>
      <c r="DW46" s="766"/>
      <c r="DX46" s="767"/>
      <c r="DY46" s="767"/>
      <c r="DZ46" s="767"/>
      <c r="EA46" s="767"/>
      <c r="EB46" s="767"/>
      <c r="EC46" s="768"/>
    </row>
    <row r="47" spans="2:133" ht="11.25" customHeight="1" x14ac:dyDescent="0.15">
      <c r="B47" s="236" t="s">
        <v>367</v>
      </c>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796"/>
      <c r="CE47" s="797"/>
      <c r="CF47" s="679" t="s">
        <v>368</v>
      </c>
      <c r="CG47" s="680"/>
      <c r="CH47" s="680"/>
      <c r="CI47" s="680"/>
      <c r="CJ47" s="680"/>
      <c r="CK47" s="680"/>
      <c r="CL47" s="680"/>
      <c r="CM47" s="680"/>
      <c r="CN47" s="680"/>
      <c r="CO47" s="680"/>
      <c r="CP47" s="680"/>
      <c r="CQ47" s="681"/>
      <c r="CR47" s="682">
        <v>407</v>
      </c>
      <c r="CS47" s="718"/>
      <c r="CT47" s="718"/>
      <c r="CU47" s="718"/>
      <c r="CV47" s="718"/>
      <c r="CW47" s="718"/>
      <c r="CX47" s="718"/>
      <c r="CY47" s="719"/>
      <c r="CZ47" s="687">
        <v>0</v>
      </c>
      <c r="DA47" s="716"/>
      <c r="DB47" s="716"/>
      <c r="DC47" s="720"/>
      <c r="DD47" s="691">
        <v>407</v>
      </c>
      <c r="DE47" s="718"/>
      <c r="DF47" s="718"/>
      <c r="DG47" s="718"/>
      <c r="DH47" s="718"/>
      <c r="DI47" s="718"/>
      <c r="DJ47" s="718"/>
      <c r="DK47" s="719"/>
      <c r="DL47" s="763"/>
      <c r="DM47" s="764"/>
      <c r="DN47" s="764"/>
      <c r="DO47" s="764"/>
      <c r="DP47" s="764"/>
      <c r="DQ47" s="764"/>
      <c r="DR47" s="764"/>
      <c r="DS47" s="764"/>
      <c r="DT47" s="764"/>
      <c r="DU47" s="764"/>
      <c r="DV47" s="765"/>
      <c r="DW47" s="766"/>
      <c r="DX47" s="767"/>
      <c r="DY47" s="767"/>
      <c r="DZ47" s="767"/>
      <c r="EA47" s="767"/>
      <c r="EB47" s="767"/>
      <c r="EC47" s="768"/>
    </row>
    <row r="48" spans="2:133" x14ac:dyDescent="0.15">
      <c r="B48" s="235"/>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CD48" s="798"/>
      <c r="CE48" s="799"/>
      <c r="CF48" s="679" t="s">
        <v>369</v>
      </c>
      <c r="CG48" s="680"/>
      <c r="CH48" s="680"/>
      <c r="CI48" s="680"/>
      <c r="CJ48" s="680"/>
      <c r="CK48" s="680"/>
      <c r="CL48" s="680"/>
      <c r="CM48" s="680"/>
      <c r="CN48" s="680"/>
      <c r="CO48" s="680"/>
      <c r="CP48" s="680"/>
      <c r="CQ48" s="681"/>
      <c r="CR48" s="682" t="s">
        <v>232</v>
      </c>
      <c r="CS48" s="683"/>
      <c r="CT48" s="683"/>
      <c r="CU48" s="683"/>
      <c r="CV48" s="683"/>
      <c r="CW48" s="683"/>
      <c r="CX48" s="683"/>
      <c r="CY48" s="684"/>
      <c r="CZ48" s="687" t="s">
        <v>232</v>
      </c>
      <c r="DA48" s="688"/>
      <c r="DB48" s="688"/>
      <c r="DC48" s="700"/>
      <c r="DD48" s="691" t="s">
        <v>239</v>
      </c>
      <c r="DE48" s="683"/>
      <c r="DF48" s="683"/>
      <c r="DG48" s="683"/>
      <c r="DH48" s="683"/>
      <c r="DI48" s="683"/>
      <c r="DJ48" s="683"/>
      <c r="DK48" s="684"/>
      <c r="DL48" s="763"/>
      <c r="DM48" s="764"/>
      <c r="DN48" s="764"/>
      <c r="DO48" s="764"/>
      <c r="DP48" s="764"/>
      <c r="DQ48" s="764"/>
      <c r="DR48" s="764"/>
      <c r="DS48" s="764"/>
      <c r="DT48" s="764"/>
      <c r="DU48" s="764"/>
      <c r="DV48" s="765"/>
      <c r="DW48" s="766"/>
      <c r="DX48" s="767"/>
      <c r="DY48" s="767"/>
      <c r="DZ48" s="767"/>
      <c r="EA48" s="767"/>
      <c r="EB48" s="767"/>
      <c r="EC48" s="768"/>
    </row>
    <row r="49" spans="2:133" ht="11.25" customHeight="1" x14ac:dyDescent="0.15">
      <c r="B49" s="236"/>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CD49" s="732" t="s">
        <v>370</v>
      </c>
      <c r="CE49" s="733"/>
      <c r="CF49" s="733"/>
      <c r="CG49" s="733"/>
      <c r="CH49" s="733"/>
      <c r="CI49" s="733"/>
      <c r="CJ49" s="733"/>
      <c r="CK49" s="733"/>
      <c r="CL49" s="733"/>
      <c r="CM49" s="733"/>
      <c r="CN49" s="733"/>
      <c r="CO49" s="733"/>
      <c r="CP49" s="733"/>
      <c r="CQ49" s="734"/>
      <c r="CR49" s="773">
        <v>36678675</v>
      </c>
      <c r="CS49" s="753"/>
      <c r="CT49" s="753"/>
      <c r="CU49" s="753"/>
      <c r="CV49" s="753"/>
      <c r="CW49" s="753"/>
      <c r="CX49" s="753"/>
      <c r="CY49" s="784"/>
      <c r="CZ49" s="778">
        <v>100</v>
      </c>
      <c r="DA49" s="785"/>
      <c r="DB49" s="785"/>
      <c r="DC49" s="786"/>
      <c r="DD49" s="787">
        <v>19461103</v>
      </c>
      <c r="DE49" s="753"/>
      <c r="DF49" s="753"/>
      <c r="DG49" s="753"/>
      <c r="DH49" s="753"/>
      <c r="DI49" s="753"/>
      <c r="DJ49" s="753"/>
      <c r="DK49" s="784"/>
      <c r="DL49" s="788"/>
      <c r="DM49" s="789"/>
      <c r="DN49" s="789"/>
      <c r="DO49" s="789"/>
      <c r="DP49" s="789"/>
      <c r="DQ49" s="789"/>
      <c r="DR49" s="789"/>
      <c r="DS49" s="789"/>
      <c r="DT49" s="789"/>
      <c r="DU49" s="789"/>
      <c r="DV49" s="790"/>
      <c r="DW49" s="791"/>
      <c r="DX49" s="792"/>
      <c r="DY49" s="792"/>
      <c r="DZ49" s="792"/>
      <c r="EA49" s="792"/>
      <c r="EB49" s="792"/>
      <c r="EC49" s="793"/>
    </row>
  </sheetData>
  <sheetProtection algorithmName="SHA-512" hashValue="hZT3tREuuDh8aeOhHeF8W7+rGU6AVf5gg0HdERbP8rRH9sZLoNmJfyRD8SNknIMf9YXDbAbY231jaUIOIHJmoA==" saltValue="pBNPiBsHFGxF0Nly5QDRw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85" customWidth="1"/>
    <col min="131" max="131" width="1.625" style="285" customWidth="1"/>
    <col min="132" max="16384" width="9" style="285" hidden="1"/>
  </cols>
  <sheetData>
    <row r="1" spans="1:131" s="243" customFormat="1" ht="11.25" customHeight="1" thickBot="1" x14ac:dyDescent="0.2">
      <c r="A1" s="238"/>
      <c r="B1" s="238"/>
      <c r="C1" s="238"/>
      <c r="D1" s="238"/>
      <c r="E1" s="238"/>
      <c r="F1" s="238"/>
      <c r="G1" s="238"/>
      <c r="H1" s="238"/>
      <c r="I1" s="238"/>
      <c r="J1" s="238"/>
      <c r="K1" s="238"/>
      <c r="L1" s="238"/>
      <c r="M1" s="238"/>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40"/>
      <c r="DQ1" s="241"/>
      <c r="DR1" s="241"/>
      <c r="DS1" s="241"/>
      <c r="DT1" s="241"/>
      <c r="DU1" s="241"/>
      <c r="DV1" s="241"/>
      <c r="DW1" s="241"/>
      <c r="DX1" s="241"/>
      <c r="DY1" s="241"/>
      <c r="DZ1" s="241"/>
      <c r="EA1" s="242"/>
    </row>
    <row r="2" spans="1:131" s="247" customFormat="1" ht="26.25" customHeight="1" thickBot="1" x14ac:dyDescent="0.2">
      <c r="A2" s="244" t="s">
        <v>371</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829" t="s">
        <v>372</v>
      </c>
      <c r="DK2" s="830"/>
      <c r="DL2" s="830"/>
      <c r="DM2" s="830"/>
      <c r="DN2" s="830"/>
      <c r="DO2" s="831"/>
      <c r="DP2" s="245"/>
      <c r="DQ2" s="829" t="s">
        <v>373</v>
      </c>
      <c r="DR2" s="830"/>
      <c r="DS2" s="830"/>
      <c r="DT2" s="830"/>
      <c r="DU2" s="830"/>
      <c r="DV2" s="830"/>
      <c r="DW2" s="830"/>
      <c r="DX2" s="830"/>
      <c r="DY2" s="830"/>
      <c r="DZ2" s="831"/>
      <c r="EA2" s="246"/>
    </row>
    <row r="3" spans="1:131" s="243" customFormat="1" ht="11.25" customHeight="1" x14ac:dyDescent="0.15">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42"/>
    </row>
    <row r="4" spans="1:131" s="251" customFormat="1" ht="26.25" customHeight="1" thickBot="1" x14ac:dyDescent="0.2">
      <c r="A4" s="832" t="s">
        <v>374</v>
      </c>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832"/>
      <c r="AU4" s="832"/>
      <c r="AV4" s="832"/>
      <c r="AW4" s="832"/>
      <c r="AX4" s="832"/>
      <c r="AY4" s="832"/>
      <c r="AZ4" s="248"/>
      <c r="BA4" s="248"/>
      <c r="BB4" s="248"/>
      <c r="BC4" s="248"/>
      <c r="BD4" s="248"/>
      <c r="BE4" s="249"/>
      <c r="BF4" s="249"/>
      <c r="BG4" s="249"/>
      <c r="BH4" s="249"/>
      <c r="BI4" s="249"/>
      <c r="BJ4" s="249"/>
      <c r="BK4" s="249"/>
      <c r="BL4" s="249"/>
      <c r="BM4" s="249"/>
      <c r="BN4" s="249"/>
      <c r="BO4" s="249"/>
      <c r="BP4" s="249"/>
      <c r="BQ4" s="248" t="s">
        <v>375</v>
      </c>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50"/>
    </row>
    <row r="5" spans="1:131" s="251" customFormat="1" ht="26.25" customHeight="1" x14ac:dyDescent="0.15">
      <c r="A5" s="823" t="s">
        <v>376</v>
      </c>
      <c r="B5" s="824"/>
      <c r="C5" s="824"/>
      <c r="D5" s="824"/>
      <c r="E5" s="824"/>
      <c r="F5" s="824"/>
      <c r="G5" s="824"/>
      <c r="H5" s="824"/>
      <c r="I5" s="824"/>
      <c r="J5" s="824"/>
      <c r="K5" s="824"/>
      <c r="L5" s="824"/>
      <c r="M5" s="824"/>
      <c r="N5" s="824"/>
      <c r="O5" s="824"/>
      <c r="P5" s="825"/>
      <c r="Q5" s="800" t="s">
        <v>377</v>
      </c>
      <c r="R5" s="801"/>
      <c r="S5" s="801"/>
      <c r="T5" s="801"/>
      <c r="U5" s="802"/>
      <c r="V5" s="800" t="s">
        <v>378</v>
      </c>
      <c r="W5" s="801"/>
      <c r="X5" s="801"/>
      <c r="Y5" s="801"/>
      <c r="Z5" s="802"/>
      <c r="AA5" s="800" t="s">
        <v>379</v>
      </c>
      <c r="AB5" s="801"/>
      <c r="AC5" s="801"/>
      <c r="AD5" s="801"/>
      <c r="AE5" s="801"/>
      <c r="AF5" s="833" t="s">
        <v>380</v>
      </c>
      <c r="AG5" s="801"/>
      <c r="AH5" s="801"/>
      <c r="AI5" s="801"/>
      <c r="AJ5" s="812"/>
      <c r="AK5" s="801" t="s">
        <v>381</v>
      </c>
      <c r="AL5" s="801"/>
      <c r="AM5" s="801"/>
      <c r="AN5" s="801"/>
      <c r="AO5" s="802"/>
      <c r="AP5" s="800" t="s">
        <v>382</v>
      </c>
      <c r="AQ5" s="801"/>
      <c r="AR5" s="801"/>
      <c r="AS5" s="801"/>
      <c r="AT5" s="802"/>
      <c r="AU5" s="800" t="s">
        <v>383</v>
      </c>
      <c r="AV5" s="801"/>
      <c r="AW5" s="801"/>
      <c r="AX5" s="801"/>
      <c r="AY5" s="812"/>
      <c r="AZ5" s="252"/>
      <c r="BA5" s="252"/>
      <c r="BB5" s="252"/>
      <c r="BC5" s="252"/>
      <c r="BD5" s="252"/>
      <c r="BE5" s="253"/>
      <c r="BF5" s="253"/>
      <c r="BG5" s="253"/>
      <c r="BH5" s="253"/>
      <c r="BI5" s="253"/>
      <c r="BJ5" s="253"/>
      <c r="BK5" s="253"/>
      <c r="BL5" s="253"/>
      <c r="BM5" s="253"/>
      <c r="BN5" s="253"/>
      <c r="BO5" s="253"/>
      <c r="BP5" s="253"/>
      <c r="BQ5" s="823" t="s">
        <v>384</v>
      </c>
      <c r="BR5" s="824"/>
      <c r="BS5" s="824"/>
      <c r="BT5" s="824"/>
      <c r="BU5" s="824"/>
      <c r="BV5" s="824"/>
      <c r="BW5" s="824"/>
      <c r="BX5" s="824"/>
      <c r="BY5" s="824"/>
      <c r="BZ5" s="824"/>
      <c r="CA5" s="824"/>
      <c r="CB5" s="824"/>
      <c r="CC5" s="824"/>
      <c r="CD5" s="824"/>
      <c r="CE5" s="824"/>
      <c r="CF5" s="824"/>
      <c r="CG5" s="825"/>
      <c r="CH5" s="800" t="s">
        <v>385</v>
      </c>
      <c r="CI5" s="801"/>
      <c r="CJ5" s="801"/>
      <c r="CK5" s="801"/>
      <c r="CL5" s="802"/>
      <c r="CM5" s="800" t="s">
        <v>386</v>
      </c>
      <c r="CN5" s="801"/>
      <c r="CO5" s="801"/>
      <c r="CP5" s="801"/>
      <c r="CQ5" s="802"/>
      <c r="CR5" s="800" t="s">
        <v>387</v>
      </c>
      <c r="CS5" s="801"/>
      <c r="CT5" s="801"/>
      <c r="CU5" s="801"/>
      <c r="CV5" s="802"/>
      <c r="CW5" s="800" t="s">
        <v>388</v>
      </c>
      <c r="CX5" s="801"/>
      <c r="CY5" s="801"/>
      <c r="CZ5" s="801"/>
      <c r="DA5" s="802"/>
      <c r="DB5" s="800" t="s">
        <v>389</v>
      </c>
      <c r="DC5" s="801"/>
      <c r="DD5" s="801"/>
      <c r="DE5" s="801"/>
      <c r="DF5" s="802"/>
      <c r="DG5" s="806" t="s">
        <v>390</v>
      </c>
      <c r="DH5" s="807"/>
      <c r="DI5" s="807"/>
      <c r="DJ5" s="807"/>
      <c r="DK5" s="808"/>
      <c r="DL5" s="806" t="s">
        <v>391</v>
      </c>
      <c r="DM5" s="807"/>
      <c r="DN5" s="807"/>
      <c r="DO5" s="807"/>
      <c r="DP5" s="808"/>
      <c r="DQ5" s="800" t="s">
        <v>392</v>
      </c>
      <c r="DR5" s="801"/>
      <c r="DS5" s="801"/>
      <c r="DT5" s="801"/>
      <c r="DU5" s="802"/>
      <c r="DV5" s="800" t="s">
        <v>383</v>
      </c>
      <c r="DW5" s="801"/>
      <c r="DX5" s="801"/>
      <c r="DY5" s="801"/>
      <c r="DZ5" s="812"/>
      <c r="EA5" s="250"/>
    </row>
    <row r="6" spans="1:131" s="251" customFormat="1" ht="26.25" customHeight="1" thickBot="1" x14ac:dyDescent="0.2">
      <c r="A6" s="826"/>
      <c r="B6" s="827"/>
      <c r="C6" s="827"/>
      <c r="D6" s="827"/>
      <c r="E6" s="827"/>
      <c r="F6" s="827"/>
      <c r="G6" s="827"/>
      <c r="H6" s="827"/>
      <c r="I6" s="827"/>
      <c r="J6" s="827"/>
      <c r="K6" s="827"/>
      <c r="L6" s="827"/>
      <c r="M6" s="827"/>
      <c r="N6" s="827"/>
      <c r="O6" s="827"/>
      <c r="P6" s="828"/>
      <c r="Q6" s="803"/>
      <c r="R6" s="804"/>
      <c r="S6" s="804"/>
      <c r="T6" s="804"/>
      <c r="U6" s="805"/>
      <c r="V6" s="803"/>
      <c r="W6" s="804"/>
      <c r="X6" s="804"/>
      <c r="Y6" s="804"/>
      <c r="Z6" s="805"/>
      <c r="AA6" s="803"/>
      <c r="AB6" s="804"/>
      <c r="AC6" s="804"/>
      <c r="AD6" s="804"/>
      <c r="AE6" s="804"/>
      <c r="AF6" s="834"/>
      <c r="AG6" s="804"/>
      <c r="AH6" s="804"/>
      <c r="AI6" s="804"/>
      <c r="AJ6" s="813"/>
      <c r="AK6" s="804"/>
      <c r="AL6" s="804"/>
      <c r="AM6" s="804"/>
      <c r="AN6" s="804"/>
      <c r="AO6" s="805"/>
      <c r="AP6" s="803"/>
      <c r="AQ6" s="804"/>
      <c r="AR6" s="804"/>
      <c r="AS6" s="804"/>
      <c r="AT6" s="805"/>
      <c r="AU6" s="803"/>
      <c r="AV6" s="804"/>
      <c r="AW6" s="804"/>
      <c r="AX6" s="804"/>
      <c r="AY6" s="813"/>
      <c r="AZ6" s="248"/>
      <c r="BA6" s="248"/>
      <c r="BB6" s="248"/>
      <c r="BC6" s="248"/>
      <c r="BD6" s="248"/>
      <c r="BE6" s="249"/>
      <c r="BF6" s="249"/>
      <c r="BG6" s="249"/>
      <c r="BH6" s="249"/>
      <c r="BI6" s="249"/>
      <c r="BJ6" s="249"/>
      <c r="BK6" s="249"/>
      <c r="BL6" s="249"/>
      <c r="BM6" s="249"/>
      <c r="BN6" s="249"/>
      <c r="BO6" s="249"/>
      <c r="BP6" s="249"/>
      <c r="BQ6" s="826"/>
      <c r="BR6" s="827"/>
      <c r="BS6" s="827"/>
      <c r="BT6" s="827"/>
      <c r="BU6" s="827"/>
      <c r="BV6" s="827"/>
      <c r="BW6" s="827"/>
      <c r="BX6" s="827"/>
      <c r="BY6" s="827"/>
      <c r="BZ6" s="827"/>
      <c r="CA6" s="827"/>
      <c r="CB6" s="827"/>
      <c r="CC6" s="827"/>
      <c r="CD6" s="827"/>
      <c r="CE6" s="827"/>
      <c r="CF6" s="827"/>
      <c r="CG6" s="828"/>
      <c r="CH6" s="803"/>
      <c r="CI6" s="804"/>
      <c r="CJ6" s="804"/>
      <c r="CK6" s="804"/>
      <c r="CL6" s="805"/>
      <c r="CM6" s="803"/>
      <c r="CN6" s="804"/>
      <c r="CO6" s="804"/>
      <c r="CP6" s="804"/>
      <c r="CQ6" s="805"/>
      <c r="CR6" s="803"/>
      <c r="CS6" s="804"/>
      <c r="CT6" s="804"/>
      <c r="CU6" s="804"/>
      <c r="CV6" s="805"/>
      <c r="CW6" s="803"/>
      <c r="CX6" s="804"/>
      <c r="CY6" s="804"/>
      <c r="CZ6" s="804"/>
      <c r="DA6" s="805"/>
      <c r="DB6" s="803"/>
      <c r="DC6" s="804"/>
      <c r="DD6" s="804"/>
      <c r="DE6" s="804"/>
      <c r="DF6" s="805"/>
      <c r="DG6" s="809"/>
      <c r="DH6" s="810"/>
      <c r="DI6" s="810"/>
      <c r="DJ6" s="810"/>
      <c r="DK6" s="811"/>
      <c r="DL6" s="809"/>
      <c r="DM6" s="810"/>
      <c r="DN6" s="810"/>
      <c r="DO6" s="810"/>
      <c r="DP6" s="811"/>
      <c r="DQ6" s="803"/>
      <c r="DR6" s="804"/>
      <c r="DS6" s="804"/>
      <c r="DT6" s="804"/>
      <c r="DU6" s="805"/>
      <c r="DV6" s="803"/>
      <c r="DW6" s="804"/>
      <c r="DX6" s="804"/>
      <c r="DY6" s="804"/>
      <c r="DZ6" s="813"/>
      <c r="EA6" s="250"/>
    </row>
    <row r="7" spans="1:131" s="251" customFormat="1" ht="26.25" customHeight="1" thickTop="1" x14ac:dyDescent="0.15">
      <c r="A7" s="254">
        <v>1</v>
      </c>
      <c r="B7" s="814" t="s">
        <v>393</v>
      </c>
      <c r="C7" s="815"/>
      <c r="D7" s="815"/>
      <c r="E7" s="815"/>
      <c r="F7" s="815"/>
      <c r="G7" s="815"/>
      <c r="H7" s="815"/>
      <c r="I7" s="815"/>
      <c r="J7" s="815"/>
      <c r="K7" s="815"/>
      <c r="L7" s="815"/>
      <c r="M7" s="815"/>
      <c r="N7" s="815"/>
      <c r="O7" s="815"/>
      <c r="P7" s="816"/>
      <c r="Q7" s="817">
        <v>38208</v>
      </c>
      <c r="R7" s="818"/>
      <c r="S7" s="818"/>
      <c r="T7" s="818"/>
      <c r="U7" s="818"/>
      <c r="V7" s="818">
        <v>36726</v>
      </c>
      <c r="W7" s="818"/>
      <c r="X7" s="818"/>
      <c r="Y7" s="818"/>
      <c r="Z7" s="818"/>
      <c r="AA7" s="818">
        <v>1481</v>
      </c>
      <c r="AB7" s="818"/>
      <c r="AC7" s="818"/>
      <c r="AD7" s="818"/>
      <c r="AE7" s="819"/>
      <c r="AF7" s="820">
        <v>1453</v>
      </c>
      <c r="AG7" s="821"/>
      <c r="AH7" s="821"/>
      <c r="AI7" s="821"/>
      <c r="AJ7" s="822"/>
      <c r="AK7" s="857">
        <v>398</v>
      </c>
      <c r="AL7" s="858"/>
      <c r="AM7" s="858"/>
      <c r="AN7" s="858"/>
      <c r="AO7" s="858"/>
      <c r="AP7" s="858">
        <v>17177</v>
      </c>
      <c r="AQ7" s="858"/>
      <c r="AR7" s="858"/>
      <c r="AS7" s="858"/>
      <c r="AT7" s="858"/>
      <c r="AU7" s="859"/>
      <c r="AV7" s="859"/>
      <c r="AW7" s="859"/>
      <c r="AX7" s="859"/>
      <c r="AY7" s="860"/>
      <c r="AZ7" s="248"/>
      <c r="BA7" s="248"/>
      <c r="BB7" s="248"/>
      <c r="BC7" s="248"/>
      <c r="BD7" s="248"/>
      <c r="BE7" s="249"/>
      <c r="BF7" s="249"/>
      <c r="BG7" s="249"/>
      <c r="BH7" s="249"/>
      <c r="BI7" s="249"/>
      <c r="BJ7" s="249"/>
      <c r="BK7" s="249"/>
      <c r="BL7" s="249"/>
      <c r="BM7" s="249"/>
      <c r="BN7" s="249"/>
      <c r="BO7" s="249"/>
      <c r="BP7" s="249"/>
      <c r="BQ7" s="255">
        <v>1</v>
      </c>
      <c r="BR7" s="256"/>
      <c r="BS7" s="861"/>
      <c r="BT7" s="862"/>
      <c r="BU7" s="862"/>
      <c r="BV7" s="862"/>
      <c r="BW7" s="862"/>
      <c r="BX7" s="862"/>
      <c r="BY7" s="862"/>
      <c r="BZ7" s="862"/>
      <c r="CA7" s="862"/>
      <c r="CB7" s="862"/>
      <c r="CC7" s="862"/>
      <c r="CD7" s="862"/>
      <c r="CE7" s="862"/>
      <c r="CF7" s="862"/>
      <c r="CG7" s="863"/>
      <c r="CH7" s="854"/>
      <c r="CI7" s="855"/>
      <c r="CJ7" s="855"/>
      <c r="CK7" s="855"/>
      <c r="CL7" s="856"/>
      <c r="CM7" s="854"/>
      <c r="CN7" s="855"/>
      <c r="CO7" s="855"/>
      <c r="CP7" s="855"/>
      <c r="CQ7" s="856"/>
      <c r="CR7" s="854"/>
      <c r="CS7" s="855"/>
      <c r="CT7" s="855"/>
      <c r="CU7" s="855"/>
      <c r="CV7" s="856"/>
      <c r="CW7" s="854"/>
      <c r="CX7" s="855"/>
      <c r="CY7" s="855"/>
      <c r="CZ7" s="855"/>
      <c r="DA7" s="856"/>
      <c r="DB7" s="854"/>
      <c r="DC7" s="855"/>
      <c r="DD7" s="855"/>
      <c r="DE7" s="855"/>
      <c r="DF7" s="856"/>
      <c r="DG7" s="854"/>
      <c r="DH7" s="855"/>
      <c r="DI7" s="855"/>
      <c r="DJ7" s="855"/>
      <c r="DK7" s="856"/>
      <c r="DL7" s="854"/>
      <c r="DM7" s="855"/>
      <c r="DN7" s="855"/>
      <c r="DO7" s="855"/>
      <c r="DP7" s="856"/>
      <c r="DQ7" s="854"/>
      <c r="DR7" s="855"/>
      <c r="DS7" s="855"/>
      <c r="DT7" s="855"/>
      <c r="DU7" s="856"/>
      <c r="DV7" s="835"/>
      <c r="DW7" s="836"/>
      <c r="DX7" s="836"/>
      <c r="DY7" s="836"/>
      <c r="DZ7" s="837"/>
      <c r="EA7" s="250"/>
    </row>
    <row r="8" spans="1:131" s="251" customFormat="1" ht="26.25" customHeight="1" x14ac:dyDescent="0.15">
      <c r="A8" s="257">
        <v>2</v>
      </c>
      <c r="B8" s="838"/>
      <c r="C8" s="839"/>
      <c r="D8" s="839"/>
      <c r="E8" s="839"/>
      <c r="F8" s="839"/>
      <c r="G8" s="839"/>
      <c r="H8" s="839"/>
      <c r="I8" s="839"/>
      <c r="J8" s="839"/>
      <c r="K8" s="839"/>
      <c r="L8" s="839"/>
      <c r="M8" s="839"/>
      <c r="N8" s="839"/>
      <c r="O8" s="839"/>
      <c r="P8" s="840"/>
      <c r="Q8" s="841"/>
      <c r="R8" s="842"/>
      <c r="S8" s="842"/>
      <c r="T8" s="842"/>
      <c r="U8" s="842"/>
      <c r="V8" s="842"/>
      <c r="W8" s="842"/>
      <c r="X8" s="842"/>
      <c r="Y8" s="842"/>
      <c r="Z8" s="842"/>
      <c r="AA8" s="842"/>
      <c r="AB8" s="842"/>
      <c r="AC8" s="842"/>
      <c r="AD8" s="842"/>
      <c r="AE8" s="843"/>
      <c r="AF8" s="844"/>
      <c r="AG8" s="845"/>
      <c r="AH8" s="845"/>
      <c r="AI8" s="845"/>
      <c r="AJ8" s="846"/>
      <c r="AK8" s="847"/>
      <c r="AL8" s="848"/>
      <c r="AM8" s="848"/>
      <c r="AN8" s="848"/>
      <c r="AO8" s="848"/>
      <c r="AP8" s="848"/>
      <c r="AQ8" s="848"/>
      <c r="AR8" s="848"/>
      <c r="AS8" s="848"/>
      <c r="AT8" s="848"/>
      <c r="AU8" s="849"/>
      <c r="AV8" s="849"/>
      <c r="AW8" s="849"/>
      <c r="AX8" s="849"/>
      <c r="AY8" s="850"/>
      <c r="AZ8" s="248"/>
      <c r="BA8" s="248"/>
      <c r="BB8" s="248"/>
      <c r="BC8" s="248"/>
      <c r="BD8" s="248"/>
      <c r="BE8" s="249"/>
      <c r="BF8" s="249"/>
      <c r="BG8" s="249"/>
      <c r="BH8" s="249"/>
      <c r="BI8" s="249"/>
      <c r="BJ8" s="249"/>
      <c r="BK8" s="249"/>
      <c r="BL8" s="249"/>
      <c r="BM8" s="249"/>
      <c r="BN8" s="249"/>
      <c r="BO8" s="249"/>
      <c r="BP8" s="249"/>
      <c r="BQ8" s="258">
        <v>2</v>
      </c>
      <c r="BR8" s="259"/>
      <c r="BS8" s="851"/>
      <c r="BT8" s="852"/>
      <c r="BU8" s="852"/>
      <c r="BV8" s="852"/>
      <c r="BW8" s="852"/>
      <c r="BX8" s="852"/>
      <c r="BY8" s="852"/>
      <c r="BZ8" s="852"/>
      <c r="CA8" s="852"/>
      <c r="CB8" s="852"/>
      <c r="CC8" s="852"/>
      <c r="CD8" s="852"/>
      <c r="CE8" s="852"/>
      <c r="CF8" s="852"/>
      <c r="CG8" s="853"/>
      <c r="CH8" s="864"/>
      <c r="CI8" s="865"/>
      <c r="CJ8" s="865"/>
      <c r="CK8" s="865"/>
      <c r="CL8" s="866"/>
      <c r="CM8" s="864"/>
      <c r="CN8" s="865"/>
      <c r="CO8" s="865"/>
      <c r="CP8" s="865"/>
      <c r="CQ8" s="866"/>
      <c r="CR8" s="864"/>
      <c r="CS8" s="865"/>
      <c r="CT8" s="865"/>
      <c r="CU8" s="865"/>
      <c r="CV8" s="866"/>
      <c r="CW8" s="864"/>
      <c r="CX8" s="865"/>
      <c r="CY8" s="865"/>
      <c r="CZ8" s="865"/>
      <c r="DA8" s="866"/>
      <c r="DB8" s="864"/>
      <c r="DC8" s="865"/>
      <c r="DD8" s="865"/>
      <c r="DE8" s="865"/>
      <c r="DF8" s="866"/>
      <c r="DG8" s="864"/>
      <c r="DH8" s="865"/>
      <c r="DI8" s="865"/>
      <c r="DJ8" s="865"/>
      <c r="DK8" s="866"/>
      <c r="DL8" s="864"/>
      <c r="DM8" s="865"/>
      <c r="DN8" s="865"/>
      <c r="DO8" s="865"/>
      <c r="DP8" s="866"/>
      <c r="DQ8" s="864"/>
      <c r="DR8" s="865"/>
      <c r="DS8" s="865"/>
      <c r="DT8" s="865"/>
      <c r="DU8" s="866"/>
      <c r="DV8" s="867"/>
      <c r="DW8" s="868"/>
      <c r="DX8" s="868"/>
      <c r="DY8" s="868"/>
      <c r="DZ8" s="869"/>
      <c r="EA8" s="250"/>
    </row>
    <row r="9" spans="1:131" s="251" customFormat="1" ht="26.25" customHeight="1" x14ac:dyDescent="0.15">
      <c r="A9" s="257">
        <v>3</v>
      </c>
      <c r="B9" s="838"/>
      <c r="C9" s="839"/>
      <c r="D9" s="839"/>
      <c r="E9" s="839"/>
      <c r="F9" s="839"/>
      <c r="G9" s="839"/>
      <c r="H9" s="839"/>
      <c r="I9" s="839"/>
      <c r="J9" s="839"/>
      <c r="K9" s="839"/>
      <c r="L9" s="839"/>
      <c r="M9" s="839"/>
      <c r="N9" s="839"/>
      <c r="O9" s="839"/>
      <c r="P9" s="840"/>
      <c r="Q9" s="841"/>
      <c r="R9" s="842"/>
      <c r="S9" s="842"/>
      <c r="T9" s="842"/>
      <c r="U9" s="842"/>
      <c r="V9" s="842"/>
      <c r="W9" s="842"/>
      <c r="X9" s="842"/>
      <c r="Y9" s="842"/>
      <c r="Z9" s="842"/>
      <c r="AA9" s="842"/>
      <c r="AB9" s="842"/>
      <c r="AC9" s="842"/>
      <c r="AD9" s="842"/>
      <c r="AE9" s="843"/>
      <c r="AF9" s="844"/>
      <c r="AG9" s="845"/>
      <c r="AH9" s="845"/>
      <c r="AI9" s="845"/>
      <c r="AJ9" s="846"/>
      <c r="AK9" s="847"/>
      <c r="AL9" s="848"/>
      <c r="AM9" s="848"/>
      <c r="AN9" s="848"/>
      <c r="AO9" s="848"/>
      <c r="AP9" s="848"/>
      <c r="AQ9" s="848"/>
      <c r="AR9" s="848"/>
      <c r="AS9" s="848"/>
      <c r="AT9" s="848"/>
      <c r="AU9" s="849"/>
      <c r="AV9" s="849"/>
      <c r="AW9" s="849"/>
      <c r="AX9" s="849"/>
      <c r="AY9" s="850"/>
      <c r="AZ9" s="248"/>
      <c r="BA9" s="248"/>
      <c r="BB9" s="248"/>
      <c r="BC9" s="248"/>
      <c r="BD9" s="248"/>
      <c r="BE9" s="249"/>
      <c r="BF9" s="249"/>
      <c r="BG9" s="249"/>
      <c r="BH9" s="249"/>
      <c r="BI9" s="249"/>
      <c r="BJ9" s="249"/>
      <c r="BK9" s="249"/>
      <c r="BL9" s="249"/>
      <c r="BM9" s="249"/>
      <c r="BN9" s="249"/>
      <c r="BO9" s="249"/>
      <c r="BP9" s="249"/>
      <c r="BQ9" s="258">
        <v>3</v>
      </c>
      <c r="BR9" s="259"/>
      <c r="BS9" s="851"/>
      <c r="BT9" s="852"/>
      <c r="BU9" s="852"/>
      <c r="BV9" s="852"/>
      <c r="BW9" s="852"/>
      <c r="BX9" s="852"/>
      <c r="BY9" s="852"/>
      <c r="BZ9" s="852"/>
      <c r="CA9" s="852"/>
      <c r="CB9" s="852"/>
      <c r="CC9" s="852"/>
      <c r="CD9" s="852"/>
      <c r="CE9" s="852"/>
      <c r="CF9" s="852"/>
      <c r="CG9" s="853"/>
      <c r="CH9" s="864"/>
      <c r="CI9" s="865"/>
      <c r="CJ9" s="865"/>
      <c r="CK9" s="865"/>
      <c r="CL9" s="866"/>
      <c r="CM9" s="864"/>
      <c r="CN9" s="865"/>
      <c r="CO9" s="865"/>
      <c r="CP9" s="865"/>
      <c r="CQ9" s="866"/>
      <c r="CR9" s="864"/>
      <c r="CS9" s="865"/>
      <c r="CT9" s="865"/>
      <c r="CU9" s="865"/>
      <c r="CV9" s="866"/>
      <c r="CW9" s="864"/>
      <c r="CX9" s="865"/>
      <c r="CY9" s="865"/>
      <c r="CZ9" s="865"/>
      <c r="DA9" s="866"/>
      <c r="DB9" s="864"/>
      <c r="DC9" s="865"/>
      <c r="DD9" s="865"/>
      <c r="DE9" s="865"/>
      <c r="DF9" s="866"/>
      <c r="DG9" s="864"/>
      <c r="DH9" s="865"/>
      <c r="DI9" s="865"/>
      <c r="DJ9" s="865"/>
      <c r="DK9" s="866"/>
      <c r="DL9" s="864"/>
      <c r="DM9" s="865"/>
      <c r="DN9" s="865"/>
      <c r="DO9" s="865"/>
      <c r="DP9" s="866"/>
      <c r="DQ9" s="864"/>
      <c r="DR9" s="865"/>
      <c r="DS9" s="865"/>
      <c r="DT9" s="865"/>
      <c r="DU9" s="866"/>
      <c r="DV9" s="867"/>
      <c r="DW9" s="868"/>
      <c r="DX9" s="868"/>
      <c r="DY9" s="868"/>
      <c r="DZ9" s="869"/>
      <c r="EA9" s="250"/>
    </row>
    <row r="10" spans="1:131" s="251" customFormat="1" ht="26.25" customHeight="1" x14ac:dyDescent="0.15">
      <c r="A10" s="257">
        <v>4</v>
      </c>
      <c r="B10" s="838"/>
      <c r="C10" s="839"/>
      <c r="D10" s="839"/>
      <c r="E10" s="839"/>
      <c r="F10" s="839"/>
      <c r="G10" s="839"/>
      <c r="H10" s="839"/>
      <c r="I10" s="839"/>
      <c r="J10" s="839"/>
      <c r="K10" s="839"/>
      <c r="L10" s="839"/>
      <c r="M10" s="839"/>
      <c r="N10" s="839"/>
      <c r="O10" s="839"/>
      <c r="P10" s="840"/>
      <c r="Q10" s="841"/>
      <c r="R10" s="842"/>
      <c r="S10" s="842"/>
      <c r="T10" s="842"/>
      <c r="U10" s="842"/>
      <c r="V10" s="842"/>
      <c r="W10" s="842"/>
      <c r="X10" s="842"/>
      <c r="Y10" s="842"/>
      <c r="Z10" s="842"/>
      <c r="AA10" s="842"/>
      <c r="AB10" s="842"/>
      <c r="AC10" s="842"/>
      <c r="AD10" s="842"/>
      <c r="AE10" s="843"/>
      <c r="AF10" s="844"/>
      <c r="AG10" s="845"/>
      <c r="AH10" s="845"/>
      <c r="AI10" s="845"/>
      <c r="AJ10" s="846"/>
      <c r="AK10" s="847"/>
      <c r="AL10" s="848"/>
      <c r="AM10" s="848"/>
      <c r="AN10" s="848"/>
      <c r="AO10" s="848"/>
      <c r="AP10" s="848"/>
      <c r="AQ10" s="848"/>
      <c r="AR10" s="848"/>
      <c r="AS10" s="848"/>
      <c r="AT10" s="848"/>
      <c r="AU10" s="849"/>
      <c r="AV10" s="849"/>
      <c r="AW10" s="849"/>
      <c r="AX10" s="849"/>
      <c r="AY10" s="850"/>
      <c r="AZ10" s="248"/>
      <c r="BA10" s="248"/>
      <c r="BB10" s="248"/>
      <c r="BC10" s="248"/>
      <c r="BD10" s="248"/>
      <c r="BE10" s="249"/>
      <c r="BF10" s="249"/>
      <c r="BG10" s="249"/>
      <c r="BH10" s="249"/>
      <c r="BI10" s="249"/>
      <c r="BJ10" s="249"/>
      <c r="BK10" s="249"/>
      <c r="BL10" s="249"/>
      <c r="BM10" s="249"/>
      <c r="BN10" s="249"/>
      <c r="BO10" s="249"/>
      <c r="BP10" s="249"/>
      <c r="BQ10" s="258">
        <v>4</v>
      </c>
      <c r="BR10" s="259"/>
      <c r="BS10" s="851"/>
      <c r="BT10" s="852"/>
      <c r="BU10" s="852"/>
      <c r="BV10" s="852"/>
      <c r="BW10" s="852"/>
      <c r="BX10" s="852"/>
      <c r="BY10" s="852"/>
      <c r="BZ10" s="852"/>
      <c r="CA10" s="852"/>
      <c r="CB10" s="852"/>
      <c r="CC10" s="852"/>
      <c r="CD10" s="852"/>
      <c r="CE10" s="852"/>
      <c r="CF10" s="852"/>
      <c r="CG10" s="853"/>
      <c r="CH10" s="864"/>
      <c r="CI10" s="865"/>
      <c r="CJ10" s="865"/>
      <c r="CK10" s="865"/>
      <c r="CL10" s="866"/>
      <c r="CM10" s="864"/>
      <c r="CN10" s="865"/>
      <c r="CO10" s="865"/>
      <c r="CP10" s="865"/>
      <c r="CQ10" s="866"/>
      <c r="CR10" s="864"/>
      <c r="CS10" s="865"/>
      <c r="CT10" s="865"/>
      <c r="CU10" s="865"/>
      <c r="CV10" s="866"/>
      <c r="CW10" s="864"/>
      <c r="CX10" s="865"/>
      <c r="CY10" s="865"/>
      <c r="CZ10" s="865"/>
      <c r="DA10" s="866"/>
      <c r="DB10" s="864"/>
      <c r="DC10" s="865"/>
      <c r="DD10" s="865"/>
      <c r="DE10" s="865"/>
      <c r="DF10" s="866"/>
      <c r="DG10" s="864"/>
      <c r="DH10" s="865"/>
      <c r="DI10" s="865"/>
      <c r="DJ10" s="865"/>
      <c r="DK10" s="866"/>
      <c r="DL10" s="864"/>
      <c r="DM10" s="865"/>
      <c r="DN10" s="865"/>
      <c r="DO10" s="865"/>
      <c r="DP10" s="866"/>
      <c r="DQ10" s="864"/>
      <c r="DR10" s="865"/>
      <c r="DS10" s="865"/>
      <c r="DT10" s="865"/>
      <c r="DU10" s="866"/>
      <c r="DV10" s="867"/>
      <c r="DW10" s="868"/>
      <c r="DX10" s="868"/>
      <c r="DY10" s="868"/>
      <c r="DZ10" s="869"/>
      <c r="EA10" s="250"/>
    </row>
    <row r="11" spans="1:131" s="251" customFormat="1" ht="26.25" customHeight="1" x14ac:dyDescent="0.15">
      <c r="A11" s="257">
        <v>5</v>
      </c>
      <c r="B11" s="838"/>
      <c r="C11" s="839"/>
      <c r="D11" s="839"/>
      <c r="E11" s="839"/>
      <c r="F11" s="839"/>
      <c r="G11" s="839"/>
      <c r="H11" s="839"/>
      <c r="I11" s="839"/>
      <c r="J11" s="839"/>
      <c r="K11" s="839"/>
      <c r="L11" s="839"/>
      <c r="M11" s="839"/>
      <c r="N11" s="839"/>
      <c r="O11" s="839"/>
      <c r="P11" s="840"/>
      <c r="Q11" s="841"/>
      <c r="R11" s="842"/>
      <c r="S11" s="842"/>
      <c r="T11" s="842"/>
      <c r="U11" s="842"/>
      <c r="V11" s="842"/>
      <c r="W11" s="842"/>
      <c r="X11" s="842"/>
      <c r="Y11" s="842"/>
      <c r="Z11" s="842"/>
      <c r="AA11" s="842"/>
      <c r="AB11" s="842"/>
      <c r="AC11" s="842"/>
      <c r="AD11" s="842"/>
      <c r="AE11" s="843"/>
      <c r="AF11" s="844"/>
      <c r="AG11" s="845"/>
      <c r="AH11" s="845"/>
      <c r="AI11" s="845"/>
      <c r="AJ11" s="846"/>
      <c r="AK11" s="847"/>
      <c r="AL11" s="848"/>
      <c r="AM11" s="848"/>
      <c r="AN11" s="848"/>
      <c r="AO11" s="848"/>
      <c r="AP11" s="848"/>
      <c r="AQ11" s="848"/>
      <c r="AR11" s="848"/>
      <c r="AS11" s="848"/>
      <c r="AT11" s="848"/>
      <c r="AU11" s="849"/>
      <c r="AV11" s="849"/>
      <c r="AW11" s="849"/>
      <c r="AX11" s="849"/>
      <c r="AY11" s="850"/>
      <c r="AZ11" s="248"/>
      <c r="BA11" s="248"/>
      <c r="BB11" s="248"/>
      <c r="BC11" s="248"/>
      <c r="BD11" s="248"/>
      <c r="BE11" s="249"/>
      <c r="BF11" s="249"/>
      <c r="BG11" s="249"/>
      <c r="BH11" s="249"/>
      <c r="BI11" s="249"/>
      <c r="BJ11" s="249"/>
      <c r="BK11" s="249"/>
      <c r="BL11" s="249"/>
      <c r="BM11" s="249"/>
      <c r="BN11" s="249"/>
      <c r="BO11" s="249"/>
      <c r="BP11" s="249"/>
      <c r="BQ11" s="258">
        <v>5</v>
      </c>
      <c r="BR11" s="259"/>
      <c r="BS11" s="851"/>
      <c r="BT11" s="852"/>
      <c r="BU11" s="852"/>
      <c r="BV11" s="852"/>
      <c r="BW11" s="852"/>
      <c r="BX11" s="852"/>
      <c r="BY11" s="852"/>
      <c r="BZ11" s="852"/>
      <c r="CA11" s="852"/>
      <c r="CB11" s="852"/>
      <c r="CC11" s="852"/>
      <c r="CD11" s="852"/>
      <c r="CE11" s="852"/>
      <c r="CF11" s="852"/>
      <c r="CG11" s="853"/>
      <c r="CH11" s="864"/>
      <c r="CI11" s="865"/>
      <c r="CJ11" s="865"/>
      <c r="CK11" s="865"/>
      <c r="CL11" s="866"/>
      <c r="CM11" s="864"/>
      <c r="CN11" s="865"/>
      <c r="CO11" s="865"/>
      <c r="CP11" s="865"/>
      <c r="CQ11" s="866"/>
      <c r="CR11" s="864"/>
      <c r="CS11" s="865"/>
      <c r="CT11" s="865"/>
      <c r="CU11" s="865"/>
      <c r="CV11" s="866"/>
      <c r="CW11" s="864"/>
      <c r="CX11" s="865"/>
      <c r="CY11" s="865"/>
      <c r="CZ11" s="865"/>
      <c r="DA11" s="866"/>
      <c r="DB11" s="864"/>
      <c r="DC11" s="865"/>
      <c r="DD11" s="865"/>
      <c r="DE11" s="865"/>
      <c r="DF11" s="866"/>
      <c r="DG11" s="864"/>
      <c r="DH11" s="865"/>
      <c r="DI11" s="865"/>
      <c r="DJ11" s="865"/>
      <c r="DK11" s="866"/>
      <c r="DL11" s="864"/>
      <c r="DM11" s="865"/>
      <c r="DN11" s="865"/>
      <c r="DO11" s="865"/>
      <c r="DP11" s="866"/>
      <c r="DQ11" s="864"/>
      <c r="DR11" s="865"/>
      <c r="DS11" s="865"/>
      <c r="DT11" s="865"/>
      <c r="DU11" s="866"/>
      <c r="DV11" s="867"/>
      <c r="DW11" s="868"/>
      <c r="DX11" s="868"/>
      <c r="DY11" s="868"/>
      <c r="DZ11" s="869"/>
      <c r="EA11" s="250"/>
    </row>
    <row r="12" spans="1:131" s="251" customFormat="1" ht="26.25" customHeight="1" x14ac:dyDescent="0.15">
      <c r="A12" s="257">
        <v>6</v>
      </c>
      <c r="B12" s="838"/>
      <c r="C12" s="839"/>
      <c r="D12" s="839"/>
      <c r="E12" s="839"/>
      <c r="F12" s="839"/>
      <c r="G12" s="839"/>
      <c r="H12" s="839"/>
      <c r="I12" s="839"/>
      <c r="J12" s="839"/>
      <c r="K12" s="839"/>
      <c r="L12" s="839"/>
      <c r="M12" s="839"/>
      <c r="N12" s="839"/>
      <c r="O12" s="839"/>
      <c r="P12" s="840"/>
      <c r="Q12" s="841"/>
      <c r="R12" s="842"/>
      <c r="S12" s="842"/>
      <c r="T12" s="842"/>
      <c r="U12" s="842"/>
      <c r="V12" s="842"/>
      <c r="W12" s="842"/>
      <c r="X12" s="842"/>
      <c r="Y12" s="842"/>
      <c r="Z12" s="842"/>
      <c r="AA12" s="842"/>
      <c r="AB12" s="842"/>
      <c r="AC12" s="842"/>
      <c r="AD12" s="842"/>
      <c r="AE12" s="843"/>
      <c r="AF12" s="844"/>
      <c r="AG12" s="845"/>
      <c r="AH12" s="845"/>
      <c r="AI12" s="845"/>
      <c r="AJ12" s="846"/>
      <c r="AK12" s="847"/>
      <c r="AL12" s="848"/>
      <c r="AM12" s="848"/>
      <c r="AN12" s="848"/>
      <c r="AO12" s="848"/>
      <c r="AP12" s="848"/>
      <c r="AQ12" s="848"/>
      <c r="AR12" s="848"/>
      <c r="AS12" s="848"/>
      <c r="AT12" s="848"/>
      <c r="AU12" s="849"/>
      <c r="AV12" s="849"/>
      <c r="AW12" s="849"/>
      <c r="AX12" s="849"/>
      <c r="AY12" s="850"/>
      <c r="AZ12" s="248"/>
      <c r="BA12" s="248"/>
      <c r="BB12" s="248"/>
      <c r="BC12" s="248"/>
      <c r="BD12" s="248"/>
      <c r="BE12" s="249"/>
      <c r="BF12" s="249"/>
      <c r="BG12" s="249"/>
      <c r="BH12" s="249"/>
      <c r="BI12" s="249"/>
      <c r="BJ12" s="249"/>
      <c r="BK12" s="249"/>
      <c r="BL12" s="249"/>
      <c r="BM12" s="249"/>
      <c r="BN12" s="249"/>
      <c r="BO12" s="249"/>
      <c r="BP12" s="249"/>
      <c r="BQ12" s="258">
        <v>6</v>
      </c>
      <c r="BR12" s="259"/>
      <c r="BS12" s="851"/>
      <c r="BT12" s="852"/>
      <c r="BU12" s="852"/>
      <c r="BV12" s="852"/>
      <c r="BW12" s="852"/>
      <c r="BX12" s="852"/>
      <c r="BY12" s="852"/>
      <c r="BZ12" s="852"/>
      <c r="CA12" s="852"/>
      <c r="CB12" s="852"/>
      <c r="CC12" s="852"/>
      <c r="CD12" s="852"/>
      <c r="CE12" s="852"/>
      <c r="CF12" s="852"/>
      <c r="CG12" s="853"/>
      <c r="CH12" s="864"/>
      <c r="CI12" s="865"/>
      <c r="CJ12" s="865"/>
      <c r="CK12" s="865"/>
      <c r="CL12" s="866"/>
      <c r="CM12" s="864"/>
      <c r="CN12" s="865"/>
      <c r="CO12" s="865"/>
      <c r="CP12" s="865"/>
      <c r="CQ12" s="866"/>
      <c r="CR12" s="864"/>
      <c r="CS12" s="865"/>
      <c r="CT12" s="865"/>
      <c r="CU12" s="865"/>
      <c r="CV12" s="866"/>
      <c r="CW12" s="864"/>
      <c r="CX12" s="865"/>
      <c r="CY12" s="865"/>
      <c r="CZ12" s="865"/>
      <c r="DA12" s="866"/>
      <c r="DB12" s="864"/>
      <c r="DC12" s="865"/>
      <c r="DD12" s="865"/>
      <c r="DE12" s="865"/>
      <c r="DF12" s="866"/>
      <c r="DG12" s="864"/>
      <c r="DH12" s="865"/>
      <c r="DI12" s="865"/>
      <c r="DJ12" s="865"/>
      <c r="DK12" s="866"/>
      <c r="DL12" s="864"/>
      <c r="DM12" s="865"/>
      <c r="DN12" s="865"/>
      <c r="DO12" s="865"/>
      <c r="DP12" s="866"/>
      <c r="DQ12" s="864"/>
      <c r="DR12" s="865"/>
      <c r="DS12" s="865"/>
      <c r="DT12" s="865"/>
      <c r="DU12" s="866"/>
      <c r="DV12" s="867"/>
      <c r="DW12" s="868"/>
      <c r="DX12" s="868"/>
      <c r="DY12" s="868"/>
      <c r="DZ12" s="869"/>
      <c r="EA12" s="250"/>
    </row>
    <row r="13" spans="1:131" s="251" customFormat="1" ht="26.25" customHeight="1" x14ac:dyDescent="0.15">
      <c r="A13" s="257">
        <v>7</v>
      </c>
      <c r="B13" s="838"/>
      <c r="C13" s="839"/>
      <c r="D13" s="839"/>
      <c r="E13" s="839"/>
      <c r="F13" s="839"/>
      <c r="G13" s="839"/>
      <c r="H13" s="839"/>
      <c r="I13" s="839"/>
      <c r="J13" s="839"/>
      <c r="K13" s="839"/>
      <c r="L13" s="839"/>
      <c r="M13" s="839"/>
      <c r="N13" s="839"/>
      <c r="O13" s="839"/>
      <c r="P13" s="840"/>
      <c r="Q13" s="841"/>
      <c r="R13" s="842"/>
      <c r="S13" s="842"/>
      <c r="T13" s="842"/>
      <c r="U13" s="842"/>
      <c r="V13" s="842"/>
      <c r="W13" s="842"/>
      <c r="X13" s="842"/>
      <c r="Y13" s="842"/>
      <c r="Z13" s="842"/>
      <c r="AA13" s="842"/>
      <c r="AB13" s="842"/>
      <c r="AC13" s="842"/>
      <c r="AD13" s="842"/>
      <c r="AE13" s="843"/>
      <c r="AF13" s="844"/>
      <c r="AG13" s="845"/>
      <c r="AH13" s="845"/>
      <c r="AI13" s="845"/>
      <c r="AJ13" s="846"/>
      <c r="AK13" s="847"/>
      <c r="AL13" s="848"/>
      <c r="AM13" s="848"/>
      <c r="AN13" s="848"/>
      <c r="AO13" s="848"/>
      <c r="AP13" s="848"/>
      <c r="AQ13" s="848"/>
      <c r="AR13" s="848"/>
      <c r="AS13" s="848"/>
      <c r="AT13" s="848"/>
      <c r="AU13" s="849"/>
      <c r="AV13" s="849"/>
      <c r="AW13" s="849"/>
      <c r="AX13" s="849"/>
      <c r="AY13" s="850"/>
      <c r="AZ13" s="248"/>
      <c r="BA13" s="248"/>
      <c r="BB13" s="248"/>
      <c r="BC13" s="248"/>
      <c r="BD13" s="248"/>
      <c r="BE13" s="249"/>
      <c r="BF13" s="249"/>
      <c r="BG13" s="249"/>
      <c r="BH13" s="249"/>
      <c r="BI13" s="249"/>
      <c r="BJ13" s="249"/>
      <c r="BK13" s="249"/>
      <c r="BL13" s="249"/>
      <c r="BM13" s="249"/>
      <c r="BN13" s="249"/>
      <c r="BO13" s="249"/>
      <c r="BP13" s="249"/>
      <c r="BQ13" s="258">
        <v>7</v>
      </c>
      <c r="BR13" s="259"/>
      <c r="BS13" s="851"/>
      <c r="BT13" s="852"/>
      <c r="BU13" s="852"/>
      <c r="BV13" s="852"/>
      <c r="BW13" s="852"/>
      <c r="BX13" s="852"/>
      <c r="BY13" s="852"/>
      <c r="BZ13" s="852"/>
      <c r="CA13" s="852"/>
      <c r="CB13" s="852"/>
      <c r="CC13" s="852"/>
      <c r="CD13" s="852"/>
      <c r="CE13" s="852"/>
      <c r="CF13" s="852"/>
      <c r="CG13" s="853"/>
      <c r="CH13" s="864"/>
      <c r="CI13" s="865"/>
      <c r="CJ13" s="865"/>
      <c r="CK13" s="865"/>
      <c r="CL13" s="866"/>
      <c r="CM13" s="864"/>
      <c r="CN13" s="865"/>
      <c r="CO13" s="865"/>
      <c r="CP13" s="865"/>
      <c r="CQ13" s="866"/>
      <c r="CR13" s="864"/>
      <c r="CS13" s="865"/>
      <c r="CT13" s="865"/>
      <c r="CU13" s="865"/>
      <c r="CV13" s="866"/>
      <c r="CW13" s="864"/>
      <c r="CX13" s="865"/>
      <c r="CY13" s="865"/>
      <c r="CZ13" s="865"/>
      <c r="DA13" s="866"/>
      <c r="DB13" s="864"/>
      <c r="DC13" s="865"/>
      <c r="DD13" s="865"/>
      <c r="DE13" s="865"/>
      <c r="DF13" s="866"/>
      <c r="DG13" s="864"/>
      <c r="DH13" s="865"/>
      <c r="DI13" s="865"/>
      <c r="DJ13" s="865"/>
      <c r="DK13" s="866"/>
      <c r="DL13" s="864"/>
      <c r="DM13" s="865"/>
      <c r="DN13" s="865"/>
      <c r="DO13" s="865"/>
      <c r="DP13" s="866"/>
      <c r="DQ13" s="864"/>
      <c r="DR13" s="865"/>
      <c r="DS13" s="865"/>
      <c r="DT13" s="865"/>
      <c r="DU13" s="866"/>
      <c r="DV13" s="867"/>
      <c r="DW13" s="868"/>
      <c r="DX13" s="868"/>
      <c r="DY13" s="868"/>
      <c r="DZ13" s="869"/>
      <c r="EA13" s="250"/>
    </row>
    <row r="14" spans="1:131" s="251" customFormat="1" ht="26.25" customHeight="1" x14ac:dyDescent="0.15">
      <c r="A14" s="257">
        <v>8</v>
      </c>
      <c r="B14" s="838"/>
      <c r="C14" s="839"/>
      <c r="D14" s="839"/>
      <c r="E14" s="839"/>
      <c r="F14" s="839"/>
      <c r="G14" s="839"/>
      <c r="H14" s="839"/>
      <c r="I14" s="839"/>
      <c r="J14" s="839"/>
      <c r="K14" s="839"/>
      <c r="L14" s="839"/>
      <c r="M14" s="839"/>
      <c r="N14" s="839"/>
      <c r="O14" s="839"/>
      <c r="P14" s="840"/>
      <c r="Q14" s="841"/>
      <c r="R14" s="842"/>
      <c r="S14" s="842"/>
      <c r="T14" s="842"/>
      <c r="U14" s="842"/>
      <c r="V14" s="842"/>
      <c r="W14" s="842"/>
      <c r="X14" s="842"/>
      <c r="Y14" s="842"/>
      <c r="Z14" s="842"/>
      <c r="AA14" s="842"/>
      <c r="AB14" s="842"/>
      <c r="AC14" s="842"/>
      <c r="AD14" s="842"/>
      <c r="AE14" s="843"/>
      <c r="AF14" s="844"/>
      <c r="AG14" s="845"/>
      <c r="AH14" s="845"/>
      <c r="AI14" s="845"/>
      <c r="AJ14" s="846"/>
      <c r="AK14" s="847"/>
      <c r="AL14" s="848"/>
      <c r="AM14" s="848"/>
      <c r="AN14" s="848"/>
      <c r="AO14" s="848"/>
      <c r="AP14" s="848"/>
      <c r="AQ14" s="848"/>
      <c r="AR14" s="848"/>
      <c r="AS14" s="848"/>
      <c r="AT14" s="848"/>
      <c r="AU14" s="849"/>
      <c r="AV14" s="849"/>
      <c r="AW14" s="849"/>
      <c r="AX14" s="849"/>
      <c r="AY14" s="850"/>
      <c r="AZ14" s="248"/>
      <c r="BA14" s="248"/>
      <c r="BB14" s="248"/>
      <c r="BC14" s="248"/>
      <c r="BD14" s="248"/>
      <c r="BE14" s="249"/>
      <c r="BF14" s="249"/>
      <c r="BG14" s="249"/>
      <c r="BH14" s="249"/>
      <c r="BI14" s="249"/>
      <c r="BJ14" s="249"/>
      <c r="BK14" s="249"/>
      <c r="BL14" s="249"/>
      <c r="BM14" s="249"/>
      <c r="BN14" s="249"/>
      <c r="BO14" s="249"/>
      <c r="BP14" s="249"/>
      <c r="BQ14" s="258">
        <v>8</v>
      </c>
      <c r="BR14" s="259"/>
      <c r="BS14" s="851"/>
      <c r="BT14" s="852"/>
      <c r="BU14" s="852"/>
      <c r="BV14" s="852"/>
      <c r="BW14" s="852"/>
      <c r="BX14" s="852"/>
      <c r="BY14" s="852"/>
      <c r="BZ14" s="852"/>
      <c r="CA14" s="852"/>
      <c r="CB14" s="852"/>
      <c r="CC14" s="852"/>
      <c r="CD14" s="852"/>
      <c r="CE14" s="852"/>
      <c r="CF14" s="852"/>
      <c r="CG14" s="853"/>
      <c r="CH14" s="864"/>
      <c r="CI14" s="865"/>
      <c r="CJ14" s="865"/>
      <c r="CK14" s="865"/>
      <c r="CL14" s="866"/>
      <c r="CM14" s="864"/>
      <c r="CN14" s="865"/>
      <c r="CO14" s="865"/>
      <c r="CP14" s="865"/>
      <c r="CQ14" s="866"/>
      <c r="CR14" s="864"/>
      <c r="CS14" s="865"/>
      <c r="CT14" s="865"/>
      <c r="CU14" s="865"/>
      <c r="CV14" s="866"/>
      <c r="CW14" s="864"/>
      <c r="CX14" s="865"/>
      <c r="CY14" s="865"/>
      <c r="CZ14" s="865"/>
      <c r="DA14" s="866"/>
      <c r="DB14" s="864"/>
      <c r="DC14" s="865"/>
      <c r="DD14" s="865"/>
      <c r="DE14" s="865"/>
      <c r="DF14" s="866"/>
      <c r="DG14" s="864"/>
      <c r="DH14" s="865"/>
      <c r="DI14" s="865"/>
      <c r="DJ14" s="865"/>
      <c r="DK14" s="866"/>
      <c r="DL14" s="864"/>
      <c r="DM14" s="865"/>
      <c r="DN14" s="865"/>
      <c r="DO14" s="865"/>
      <c r="DP14" s="866"/>
      <c r="DQ14" s="864"/>
      <c r="DR14" s="865"/>
      <c r="DS14" s="865"/>
      <c r="DT14" s="865"/>
      <c r="DU14" s="866"/>
      <c r="DV14" s="867"/>
      <c r="DW14" s="868"/>
      <c r="DX14" s="868"/>
      <c r="DY14" s="868"/>
      <c r="DZ14" s="869"/>
      <c r="EA14" s="250"/>
    </row>
    <row r="15" spans="1:131" s="251" customFormat="1" ht="26.25" customHeight="1" x14ac:dyDescent="0.15">
      <c r="A15" s="257">
        <v>9</v>
      </c>
      <c r="B15" s="838"/>
      <c r="C15" s="839"/>
      <c r="D15" s="839"/>
      <c r="E15" s="839"/>
      <c r="F15" s="839"/>
      <c r="G15" s="839"/>
      <c r="H15" s="839"/>
      <c r="I15" s="839"/>
      <c r="J15" s="839"/>
      <c r="K15" s="839"/>
      <c r="L15" s="839"/>
      <c r="M15" s="839"/>
      <c r="N15" s="839"/>
      <c r="O15" s="839"/>
      <c r="P15" s="840"/>
      <c r="Q15" s="841"/>
      <c r="R15" s="842"/>
      <c r="S15" s="842"/>
      <c r="T15" s="842"/>
      <c r="U15" s="842"/>
      <c r="V15" s="842"/>
      <c r="W15" s="842"/>
      <c r="X15" s="842"/>
      <c r="Y15" s="842"/>
      <c r="Z15" s="842"/>
      <c r="AA15" s="842"/>
      <c r="AB15" s="842"/>
      <c r="AC15" s="842"/>
      <c r="AD15" s="842"/>
      <c r="AE15" s="843"/>
      <c r="AF15" s="844"/>
      <c r="AG15" s="845"/>
      <c r="AH15" s="845"/>
      <c r="AI15" s="845"/>
      <c r="AJ15" s="846"/>
      <c r="AK15" s="847"/>
      <c r="AL15" s="848"/>
      <c r="AM15" s="848"/>
      <c r="AN15" s="848"/>
      <c r="AO15" s="848"/>
      <c r="AP15" s="848"/>
      <c r="AQ15" s="848"/>
      <c r="AR15" s="848"/>
      <c r="AS15" s="848"/>
      <c r="AT15" s="848"/>
      <c r="AU15" s="849"/>
      <c r="AV15" s="849"/>
      <c r="AW15" s="849"/>
      <c r="AX15" s="849"/>
      <c r="AY15" s="850"/>
      <c r="AZ15" s="248"/>
      <c r="BA15" s="248"/>
      <c r="BB15" s="248"/>
      <c r="BC15" s="248"/>
      <c r="BD15" s="248"/>
      <c r="BE15" s="249"/>
      <c r="BF15" s="249"/>
      <c r="BG15" s="249"/>
      <c r="BH15" s="249"/>
      <c r="BI15" s="249"/>
      <c r="BJ15" s="249"/>
      <c r="BK15" s="249"/>
      <c r="BL15" s="249"/>
      <c r="BM15" s="249"/>
      <c r="BN15" s="249"/>
      <c r="BO15" s="249"/>
      <c r="BP15" s="249"/>
      <c r="BQ15" s="258">
        <v>9</v>
      </c>
      <c r="BR15" s="259"/>
      <c r="BS15" s="851"/>
      <c r="BT15" s="852"/>
      <c r="BU15" s="852"/>
      <c r="BV15" s="852"/>
      <c r="BW15" s="852"/>
      <c r="BX15" s="852"/>
      <c r="BY15" s="852"/>
      <c r="BZ15" s="852"/>
      <c r="CA15" s="852"/>
      <c r="CB15" s="852"/>
      <c r="CC15" s="852"/>
      <c r="CD15" s="852"/>
      <c r="CE15" s="852"/>
      <c r="CF15" s="852"/>
      <c r="CG15" s="853"/>
      <c r="CH15" s="864"/>
      <c r="CI15" s="865"/>
      <c r="CJ15" s="865"/>
      <c r="CK15" s="865"/>
      <c r="CL15" s="866"/>
      <c r="CM15" s="864"/>
      <c r="CN15" s="865"/>
      <c r="CO15" s="865"/>
      <c r="CP15" s="865"/>
      <c r="CQ15" s="866"/>
      <c r="CR15" s="864"/>
      <c r="CS15" s="865"/>
      <c r="CT15" s="865"/>
      <c r="CU15" s="865"/>
      <c r="CV15" s="866"/>
      <c r="CW15" s="864"/>
      <c r="CX15" s="865"/>
      <c r="CY15" s="865"/>
      <c r="CZ15" s="865"/>
      <c r="DA15" s="866"/>
      <c r="DB15" s="864"/>
      <c r="DC15" s="865"/>
      <c r="DD15" s="865"/>
      <c r="DE15" s="865"/>
      <c r="DF15" s="866"/>
      <c r="DG15" s="864"/>
      <c r="DH15" s="865"/>
      <c r="DI15" s="865"/>
      <c r="DJ15" s="865"/>
      <c r="DK15" s="866"/>
      <c r="DL15" s="864"/>
      <c r="DM15" s="865"/>
      <c r="DN15" s="865"/>
      <c r="DO15" s="865"/>
      <c r="DP15" s="866"/>
      <c r="DQ15" s="864"/>
      <c r="DR15" s="865"/>
      <c r="DS15" s="865"/>
      <c r="DT15" s="865"/>
      <c r="DU15" s="866"/>
      <c r="DV15" s="867"/>
      <c r="DW15" s="868"/>
      <c r="DX15" s="868"/>
      <c r="DY15" s="868"/>
      <c r="DZ15" s="869"/>
      <c r="EA15" s="250"/>
    </row>
    <row r="16" spans="1:131" s="251" customFormat="1" ht="26.25" customHeight="1" x14ac:dyDescent="0.15">
      <c r="A16" s="257">
        <v>10</v>
      </c>
      <c r="B16" s="838"/>
      <c r="C16" s="839"/>
      <c r="D16" s="839"/>
      <c r="E16" s="839"/>
      <c r="F16" s="839"/>
      <c r="G16" s="839"/>
      <c r="H16" s="839"/>
      <c r="I16" s="839"/>
      <c r="J16" s="839"/>
      <c r="K16" s="839"/>
      <c r="L16" s="839"/>
      <c r="M16" s="839"/>
      <c r="N16" s="839"/>
      <c r="O16" s="839"/>
      <c r="P16" s="840"/>
      <c r="Q16" s="841"/>
      <c r="R16" s="842"/>
      <c r="S16" s="842"/>
      <c r="T16" s="842"/>
      <c r="U16" s="842"/>
      <c r="V16" s="842"/>
      <c r="W16" s="842"/>
      <c r="X16" s="842"/>
      <c r="Y16" s="842"/>
      <c r="Z16" s="842"/>
      <c r="AA16" s="842"/>
      <c r="AB16" s="842"/>
      <c r="AC16" s="842"/>
      <c r="AD16" s="842"/>
      <c r="AE16" s="843"/>
      <c r="AF16" s="844"/>
      <c r="AG16" s="845"/>
      <c r="AH16" s="845"/>
      <c r="AI16" s="845"/>
      <c r="AJ16" s="846"/>
      <c r="AK16" s="847"/>
      <c r="AL16" s="848"/>
      <c r="AM16" s="848"/>
      <c r="AN16" s="848"/>
      <c r="AO16" s="848"/>
      <c r="AP16" s="848"/>
      <c r="AQ16" s="848"/>
      <c r="AR16" s="848"/>
      <c r="AS16" s="848"/>
      <c r="AT16" s="848"/>
      <c r="AU16" s="849"/>
      <c r="AV16" s="849"/>
      <c r="AW16" s="849"/>
      <c r="AX16" s="849"/>
      <c r="AY16" s="850"/>
      <c r="AZ16" s="248"/>
      <c r="BA16" s="248"/>
      <c r="BB16" s="248"/>
      <c r="BC16" s="248"/>
      <c r="BD16" s="248"/>
      <c r="BE16" s="249"/>
      <c r="BF16" s="249"/>
      <c r="BG16" s="249"/>
      <c r="BH16" s="249"/>
      <c r="BI16" s="249"/>
      <c r="BJ16" s="249"/>
      <c r="BK16" s="249"/>
      <c r="BL16" s="249"/>
      <c r="BM16" s="249"/>
      <c r="BN16" s="249"/>
      <c r="BO16" s="249"/>
      <c r="BP16" s="249"/>
      <c r="BQ16" s="258">
        <v>10</v>
      </c>
      <c r="BR16" s="259"/>
      <c r="BS16" s="851"/>
      <c r="BT16" s="852"/>
      <c r="BU16" s="852"/>
      <c r="BV16" s="852"/>
      <c r="BW16" s="852"/>
      <c r="BX16" s="852"/>
      <c r="BY16" s="852"/>
      <c r="BZ16" s="852"/>
      <c r="CA16" s="852"/>
      <c r="CB16" s="852"/>
      <c r="CC16" s="852"/>
      <c r="CD16" s="852"/>
      <c r="CE16" s="852"/>
      <c r="CF16" s="852"/>
      <c r="CG16" s="853"/>
      <c r="CH16" s="864"/>
      <c r="CI16" s="865"/>
      <c r="CJ16" s="865"/>
      <c r="CK16" s="865"/>
      <c r="CL16" s="866"/>
      <c r="CM16" s="864"/>
      <c r="CN16" s="865"/>
      <c r="CO16" s="865"/>
      <c r="CP16" s="865"/>
      <c r="CQ16" s="866"/>
      <c r="CR16" s="864"/>
      <c r="CS16" s="865"/>
      <c r="CT16" s="865"/>
      <c r="CU16" s="865"/>
      <c r="CV16" s="866"/>
      <c r="CW16" s="864"/>
      <c r="CX16" s="865"/>
      <c r="CY16" s="865"/>
      <c r="CZ16" s="865"/>
      <c r="DA16" s="866"/>
      <c r="DB16" s="864"/>
      <c r="DC16" s="865"/>
      <c r="DD16" s="865"/>
      <c r="DE16" s="865"/>
      <c r="DF16" s="866"/>
      <c r="DG16" s="864"/>
      <c r="DH16" s="865"/>
      <c r="DI16" s="865"/>
      <c r="DJ16" s="865"/>
      <c r="DK16" s="866"/>
      <c r="DL16" s="864"/>
      <c r="DM16" s="865"/>
      <c r="DN16" s="865"/>
      <c r="DO16" s="865"/>
      <c r="DP16" s="866"/>
      <c r="DQ16" s="864"/>
      <c r="DR16" s="865"/>
      <c r="DS16" s="865"/>
      <c r="DT16" s="865"/>
      <c r="DU16" s="866"/>
      <c r="DV16" s="867"/>
      <c r="DW16" s="868"/>
      <c r="DX16" s="868"/>
      <c r="DY16" s="868"/>
      <c r="DZ16" s="869"/>
      <c r="EA16" s="250"/>
    </row>
    <row r="17" spans="1:131" s="251" customFormat="1" ht="26.25" customHeight="1" x14ac:dyDescent="0.15">
      <c r="A17" s="257">
        <v>11</v>
      </c>
      <c r="B17" s="838"/>
      <c r="C17" s="839"/>
      <c r="D17" s="839"/>
      <c r="E17" s="839"/>
      <c r="F17" s="839"/>
      <c r="G17" s="839"/>
      <c r="H17" s="839"/>
      <c r="I17" s="839"/>
      <c r="J17" s="839"/>
      <c r="K17" s="839"/>
      <c r="L17" s="839"/>
      <c r="M17" s="839"/>
      <c r="N17" s="839"/>
      <c r="O17" s="839"/>
      <c r="P17" s="840"/>
      <c r="Q17" s="841"/>
      <c r="R17" s="842"/>
      <c r="S17" s="842"/>
      <c r="T17" s="842"/>
      <c r="U17" s="842"/>
      <c r="V17" s="842"/>
      <c r="W17" s="842"/>
      <c r="X17" s="842"/>
      <c r="Y17" s="842"/>
      <c r="Z17" s="842"/>
      <c r="AA17" s="842"/>
      <c r="AB17" s="842"/>
      <c r="AC17" s="842"/>
      <c r="AD17" s="842"/>
      <c r="AE17" s="843"/>
      <c r="AF17" s="844"/>
      <c r="AG17" s="845"/>
      <c r="AH17" s="845"/>
      <c r="AI17" s="845"/>
      <c r="AJ17" s="846"/>
      <c r="AK17" s="847"/>
      <c r="AL17" s="848"/>
      <c r="AM17" s="848"/>
      <c r="AN17" s="848"/>
      <c r="AO17" s="848"/>
      <c r="AP17" s="848"/>
      <c r="AQ17" s="848"/>
      <c r="AR17" s="848"/>
      <c r="AS17" s="848"/>
      <c r="AT17" s="848"/>
      <c r="AU17" s="849"/>
      <c r="AV17" s="849"/>
      <c r="AW17" s="849"/>
      <c r="AX17" s="849"/>
      <c r="AY17" s="850"/>
      <c r="AZ17" s="248"/>
      <c r="BA17" s="248"/>
      <c r="BB17" s="248"/>
      <c r="BC17" s="248"/>
      <c r="BD17" s="248"/>
      <c r="BE17" s="249"/>
      <c r="BF17" s="249"/>
      <c r="BG17" s="249"/>
      <c r="BH17" s="249"/>
      <c r="BI17" s="249"/>
      <c r="BJ17" s="249"/>
      <c r="BK17" s="249"/>
      <c r="BL17" s="249"/>
      <c r="BM17" s="249"/>
      <c r="BN17" s="249"/>
      <c r="BO17" s="249"/>
      <c r="BP17" s="249"/>
      <c r="BQ17" s="258">
        <v>11</v>
      </c>
      <c r="BR17" s="259"/>
      <c r="BS17" s="851"/>
      <c r="BT17" s="852"/>
      <c r="BU17" s="852"/>
      <c r="BV17" s="852"/>
      <c r="BW17" s="852"/>
      <c r="BX17" s="852"/>
      <c r="BY17" s="852"/>
      <c r="BZ17" s="852"/>
      <c r="CA17" s="852"/>
      <c r="CB17" s="852"/>
      <c r="CC17" s="852"/>
      <c r="CD17" s="852"/>
      <c r="CE17" s="852"/>
      <c r="CF17" s="852"/>
      <c r="CG17" s="853"/>
      <c r="CH17" s="864"/>
      <c r="CI17" s="865"/>
      <c r="CJ17" s="865"/>
      <c r="CK17" s="865"/>
      <c r="CL17" s="866"/>
      <c r="CM17" s="864"/>
      <c r="CN17" s="865"/>
      <c r="CO17" s="865"/>
      <c r="CP17" s="865"/>
      <c r="CQ17" s="866"/>
      <c r="CR17" s="864"/>
      <c r="CS17" s="865"/>
      <c r="CT17" s="865"/>
      <c r="CU17" s="865"/>
      <c r="CV17" s="866"/>
      <c r="CW17" s="864"/>
      <c r="CX17" s="865"/>
      <c r="CY17" s="865"/>
      <c r="CZ17" s="865"/>
      <c r="DA17" s="866"/>
      <c r="DB17" s="864"/>
      <c r="DC17" s="865"/>
      <c r="DD17" s="865"/>
      <c r="DE17" s="865"/>
      <c r="DF17" s="866"/>
      <c r="DG17" s="864"/>
      <c r="DH17" s="865"/>
      <c r="DI17" s="865"/>
      <c r="DJ17" s="865"/>
      <c r="DK17" s="866"/>
      <c r="DL17" s="864"/>
      <c r="DM17" s="865"/>
      <c r="DN17" s="865"/>
      <c r="DO17" s="865"/>
      <c r="DP17" s="866"/>
      <c r="DQ17" s="864"/>
      <c r="DR17" s="865"/>
      <c r="DS17" s="865"/>
      <c r="DT17" s="865"/>
      <c r="DU17" s="866"/>
      <c r="DV17" s="867"/>
      <c r="DW17" s="868"/>
      <c r="DX17" s="868"/>
      <c r="DY17" s="868"/>
      <c r="DZ17" s="869"/>
      <c r="EA17" s="250"/>
    </row>
    <row r="18" spans="1:131" s="251" customFormat="1" ht="26.25" customHeight="1" x14ac:dyDescent="0.15">
      <c r="A18" s="257">
        <v>12</v>
      </c>
      <c r="B18" s="838"/>
      <c r="C18" s="839"/>
      <c r="D18" s="839"/>
      <c r="E18" s="839"/>
      <c r="F18" s="839"/>
      <c r="G18" s="839"/>
      <c r="H18" s="839"/>
      <c r="I18" s="839"/>
      <c r="J18" s="839"/>
      <c r="K18" s="839"/>
      <c r="L18" s="839"/>
      <c r="M18" s="839"/>
      <c r="N18" s="839"/>
      <c r="O18" s="839"/>
      <c r="P18" s="840"/>
      <c r="Q18" s="841"/>
      <c r="R18" s="842"/>
      <c r="S18" s="842"/>
      <c r="T18" s="842"/>
      <c r="U18" s="842"/>
      <c r="V18" s="842"/>
      <c r="W18" s="842"/>
      <c r="X18" s="842"/>
      <c r="Y18" s="842"/>
      <c r="Z18" s="842"/>
      <c r="AA18" s="842"/>
      <c r="AB18" s="842"/>
      <c r="AC18" s="842"/>
      <c r="AD18" s="842"/>
      <c r="AE18" s="843"/>
      <c r="AF18" s="844"/>
      <c r="AG18" s="845"/>
      <c r="AH18" s="845"/>
      <c r="AI18" s="845"/>
      <c r="AJ18" s="846"/>
      <c r="AK18" s="847"/>
      <c r="AL18" s="848"/>
      <c r="AM18" s="848"/>
      <c r="AN18" s="848"/>
      <c r="AO18" s="848"/>
      <c r="AP18" s="848"/>
      <c r="AQ18" s="848"/>
      <c r="AR18" s="848"/>
      <c r="AS18" s="848"/>
      <c r="AT18" s="848"/>
      <c r="AU18" s="849"/>
      <c r="AV18" s="849"/>
      <c r="AW18" s="849"/>
      <c r="AX18" s="849"/>
      <c r="AY18" s="850"/>
      <c r="AZ18" s="248"/>
      <c r="BA18" s="248"/>
      <c r="BB18" s="248"/>
      <c r="BC18" s="248"/>
      <c r="BD18" s="248"/>
      <c r="BE18" s="249"/>
      <c r="BF18" s="249"/>
      <c r="BG18" s="249"/>
      <c r="BH18" s="249"/>
      <c r="BI18" s="249"/>
      <c r="BJ18" s="249"/>
      <c r="BK18" s="249"/>
      <c r="BL18" s="249"/>
      <c r="BM18" s="249"/>
      <c r="BN18" s="249"/>
      <c r="BO18" s="249"/>
      <c r="BP18" s="249"/>
      <c r="BQ18" s="258">
        <v>12</v>
      </c>
      <c r="BR18" s="259"/>
      <c r="BS18" s="851"/>
      <c r="BT18" s="852"/>
      <c r="BU18" s="852"/>
      <c r="BV18" s="852"/>
      <c r="BW18" s="852"/>
      <c r="BX18" s="852"/>
      <c r="BY18" s="852"/>
      <c r="BZ18" s="852"/>
      <c r="CA18" s="852"/>
      <c r="CB18" s="852"/>
      <c r="CC18" s="852"/>
      <c r="CD18" s="852"/>
      <c r="CE18" s="852"/>
      <c r="CF18" s="852"/>
      <c r="CG18" s="853"/>
      <c r="CH18" s="864"/>
      <c r="CI18" s="865"/>
      <c r="CJ18" s="865"/>
      <c r="CK18" s="865"/>
      <c r="CL18" s="866"/>
      <c r="CM18" s="864"/>
      <c r="CN18" s="865"/>
      <c r="CO18" s="865"/>
      <c r="CP18" s="865"/>
      <c r="CQ18" s="866"/>
      <c r="CR18" s="864"/>
      <c r="CS18" s="865"/>
      <c r="CT18" s="865"/>
      <c r="CU18" s="865"/>
      <c r="CV18" s="866"/>
      <c r="CW18" s="864"/>
      <c r="CX18" s="865"/>
      <c r="CY18" s="865"/>
      <c r="CZ18" s="865"/>
      <c r="DA18" s="866"/>
      <c r="DB18" s="864"/>
      <c r="DC18" s="865"/>
      <c r="DD18" s="865"/>
      <c r="DE18" s="865"/>
      <c r="DF18" s="866"/>
      <c r="DG18" s="864"/>
      <c r="DH18" s="865"/>
      <c r="DI18" s="865"/>
      <c r="DJ18" s="865"/>
      <c r="DK18" s="866"/>
      <c r="DL18" s="864"/>
      <c r="DM18" s="865"/>
      <c r="DN18" s="865"/>
      <c r="DO18" s="865"/>
      <c r="DP18" s="866"/>
      <c r="DQ18" s="864"/>
      <c r="DR18" s="865"/>
      <c r="DS18" s="865"/>
      <c r="DT18" s="865"/>
      <c r="DU18" s="866"/>
      <c r="DV18" s="867"/>
      <c r="DW18" s="868"/>
      <c r="DX18" s="868"/>
      <c r="DY18" s="868"/>
      <c r="DZ18" s="869"/>
      <c r="EA18" s="250"/>
    </row>
    <row r="19" spans="1:131" s="251" customFormat="1" ht="26.25" customHeight="1" x14ac:dyDescent="0.15">
      <c r="A19" s="257">
        <v>13</v>
      </c>
      <c r="B19" s="838"/>
      <c r="C19" s="839"/>
      <c r="D19" s="839"/>
      <c r="E19" s="839"/>
      <c r="F19" s="839"/>
      <c r="G19" s="839"/>
      <c r="H19" s="839"/>
      <c r="I19" s="839"/>
      <c r="J19" s="839"/>
      <c r="K19" s="839"/>
      <c r="L19" s="839"/>
      <c r="M19" s="839"/>
      <c r="N19" s="839"/>
      <c r="O19" s="839"/>
      <c r="P19" s="840"/>
      <c r="Q19" s="841"/>
      <c r="R19" s="842"/>
      <c r="S19" s="842"/>
      <c r="T19" s="842"/>
      <c r="U19" s="842"/>
      <c r="V19" s="842"/>
      <c r="W19" s="842"/>
      <c r="X19" s="842"/>
      <c r="Y19" s="842"/>
      <c r="Z19" s="842"/>
      <c r="AA19" s="842"/>
      <c r="AB19" s="842"/>
      <c r="AC19" s="842"/>
      <c r="AD19" s="842"/>
      <c r="AE19" s="843"/>
      <c r="AF19" s="844"/>
      <c r="AG19" s="845"/>
      <c r="AH19" s="845"/>
      <c r="AI19" s="845"/>
      <c r="AJ19" s="846"/>
      <c r="AK19" s="847"/>
      <c r="AL19" s="848"/>
      <c r="AM19" s="848"/>
      <c r="AN19" s="848"/>
      <c r="AO19" s="848"/>
      <c r="AP19" s="848"/>
      <c r="AQ19" s="848"/>
      <c r="AR19" s="848"/>
      <c r="AS19" s="848"/>
      <c r="AT19" s="848"/>
      <c r="AU19" s="849"/>
      <c r="AV19" s="849"/>
      <c r="AW19" s="849"/>
      <c r="AX19" s="849"/>
      <c r="AY19" s="850"/>
      <c r="AZ19" s="248"/>
      <c r="BA19" s="248"/>
      <c r="BB19" s="248"/>
      <c r="BC19" s="248"/>
      <c r="BD19" s="248"/>
      <c r="BE19" s="249"/>
      <c r="BF19" s="249"/>
      <c r="BG19" s="249"/>
      <c r="BH19" s="249"/>
      <c r="BI19" s="249"/>
      <c r="BJ19" s="249"/>
      <c r="BK19" s="249"/>
      <c r="BL19" s="249"/>
      <c r="BM19" s="249"/>
      <c r="BN19" s="249"/>
      <c r="BO19" s="249"/>
      <c r="BP19" s="249"/>
      <c r="BQ19" s="258">
        <v>13</v>
      </c>
      <c r="BR19" s="259"/>
      <c r="BS19" s="851"/>
      <c r="BT19" s="852"/>
      <c r="BU19" s="852"/>
      <c r="BV19" s="852"/>
      <c r="BW19" s="852"/>
      <c r="BX19" s="852"/>
      <c r="BY19" s="852"/>
      <c r="BZ19" s="852"/>
      <c r="CA19" s="852"/>
      <c r="CB19" s="852"/>
      <c r="CC19" s="852"/>
      <c r="CD19" s="852"/>
      <c r="CE19" s="852"/>
      <c r="CF19" s="852"/>
      <c r="CG19" s="853"/>
      <c r="CH19" s="864"/>
      <c r="CI19" s="865"/>
      <c r="CJ19" s="865"/>
      <c r="CK19" s="865"/>
      <c r="CL19" s="866"/>
      <c r="CM19" s="864"/>
      <c r="CN19" s="865"/>
      <c r="CO19" s="865"/>
      <c r="CP19" s="865"/>
      <c r="CQ19" s="866"/>
      <c r="CR19" s="864"/>
      <c r="CS19" s="865"/>
      <c r="CT19" s="865"/>
      <c r="CU19" s="865"/>
      <c r="CV19" s="866"/>
      <c r="CW19" s="864"/>
      <c r="CX19" s="865"/>
      <c r="CY19" s="865"/>
      <c r="CZ19" s="865"/>
      <c r="DA19" s="866"/>
      <c r="DB19" s="864"/>
      <c r="DC19" s="865"/>
      <c r="DD19" s="865"/>
      <c r="DE19" s="865"/>
      <c r="DF19" s="866"/>
      <c r="DG19" s="864"/>
      <c r="DH19" s="865"/>
      <c r="DI19" s="865"/>
      <c r="DJ19" s="865"/>
      <c r="DK19" s="866"/>
      <c r="DL19" s="864"/>
      <c r="DM19" s="865"/>
      <c r="DN19" s="865"/>
      <c r="DO19" s="865"/>
      <c r="DP19" s="866"/>
      <c r="DQ19" s="864"/>
      <c r="DR19" s="865"/>
      <c r="DS19" s="865"/>
      <c r="DT19" s="865"/>
      <c r="DU19" s="866"/>
      <c r="DV19" s="867"/>
      <c r="DW19" s="868"/>
      <c r="DX19" s="868"/>
      <c r="DY19" s="868"/>
      <c r="DZ19" s="869"/>
      <c r="EA19" s="250"/>
    </row>
    <row r="20" spans="1:131" s="251" customFormat="1" ht="26.25" customHeight="1" x14ac:dyDescent="0.15">
      <c r="A20" s="257">
        <v>14</v>
      </c>
      <c r="B20" s="838"/>
      <c r="C20" s="839"/>
      <c r="D20" s="839"/>
      <c r="E20" s="839"/>
      <c r="F20" s="839"/>
      <c r="G20" s="839"/>
      <c r="H20" s="839"/>
      <c r="I20" s="839"/>
      <c r="J20" s="839"/>
      <c r="K20" s="839"/>
      <c r="L20" s="839"/>
      <c r="M20" s="839"/>
      <c r="N20" s="839"/>
      <c r="O20" s="839"/>
      <c r="P20" s="840"/>
      <c r="Q20" s="841"/>
      <c r="R20" s="842"/>
      <c r="S20" s="842"/>
      <c r="T20" s="842"/>
      <c r="U20" s="842"/>
      <c r="V20" s="842"/>
      <c r="W20" s="842"/>
      <c r="X20" s="842"/>
      <c r="Y20" s="842"/>
      <c r="Z20" s="842"/>
      <c r="AA20" s="842"/>
      <c r="AB20" s="842"/>
      <c r="AC20" s="842"/>
      <c r="AD20" s="842"/>
      <c r="AE20" s="843"/>
      <c r="AF20" s="844"/>
      <c r="AG20" s="845"/>
      <c r="AH20" s="845"/>
      <c r="AI20" s="845"/>
      <c r="AJ20" s="846"/>
      <c r="AK20" s="847"/>
      <c r="AL20" s="848"/>
      <c r="AM20" s="848"/>
      <c r="AN20" s="848"/>
      <c r="AO20" s="848"/>
      <c r="AP20" s="848"/>
      <c r="AQ20" s="848"/>
      <c r="AR20" s="848"/>
      <c r="AS20" s="848"/>
      <c r="AT20" s="848"/>
      <c r="AU20" s="849"/>
      <c r="AV20" s="849"/>
      <c r="AW20" s="849"/>
      <c r="AX20" s="849"/>
      <c r="AY20" s="850"/>
      <c r="AZ20" s="248"/>
      <c r="BA20" s="248"/>
      <c r="BB20" s="248"/>
      <c r="BC20" s="248"/>
      <c r="BD20" s="248"/>
      <c r="BE20" s="249"/>
      <c r="BF20" s="249"/>
      <c r="BG20" s="249"/>
      <c r="BH20" s="249"/>
      <c r="BI20" s="249"/>
      <c r="BJ20" s="249"/>
      <c r="BK20" s="249"/>
      <c r="BL20" s="249"/>
      <c r="BM20" s="249"/>
      <c r="BN20" s="249"/>
      <c r="BO20" s="249"/>
      <c r="BP20" s="249"/>
      <c r="BQ20" s="258">
        <v>14</v>
      </c>
      <c r="BR20" s="259"/>
      <c r="BS20" s="851"/>
      <c r="BT20" s="852"/>
      <c r="BU20" s="852"/>
      <c r="BV20" s="852"/>
      <c r="BW20" s="852"/>
      <c r="BX20" s="852"/>
      <c r="BY20" s="852"/>
      <c r="BZ20" s="852"/>
      <c r="CA20" s="852"/>
      <c r="CB20" s="852"/>
      <c r="CC20" s="852"/>
      <c r="CD20" s="852"/>
      <c r="CE20" s="852"/>
      <c r="CF20" s="852"/>
      <c r="CG20" s="853"/>
      <c r="CH20" s="864"/>
      <c r="CI20" s="865"/>
      <c r="CJ20" s="865"/>
      <c r="CK20" s="865"/>
      <c r="CL20" s="866"/>
      <c r="CM20" s="864"/>
      <c r="CN20" s="865"/>
      <c r="CO20" s="865"/>
      <c r="CP20" s="865"/>
      <c r="CQ20" s="866"/>
      <c r="CR20" s="864"/>
      <c r="CS20" s="865"/>
      <c r="CT20" s="865"/>
      <c r="CU20" s="865"/>
      <c r="CV20" s="866"/>
      <c r="CW20" s="864"/>
      <c r="CX20" s="865"/>
      <c r="CY20" s="865"/>
      <c r="CZ20" s="865"/>
      <c r="DA20" s="866"/>
      <c r="DB20" s="864"/>
      <c r="DC20" s="865"/>
      <c r="DD20" s="865"/>
      <c r="DE20" s="865"/>
      <c r="DF20" s="866"/>
      <c r="DG20" s="864"/>
      <c r="DH20" s="865"/>
      <c r="DI20" s="865"/>
      <c r="DJ20" s="865"/>
      <c r="DK20" s="866"/>
      <c r="DL20" s="864"/>
      <c r="DM20" s="865"/>
      <c r="DN20" s="865"/>
      <c r="DO20" s="865"/>
      <c r="DP20" s="866"/>
      <c r="DQ20" s="864"/>
      <c r="DR20" s="865"/>
      <c r="DS20" s="865"/>
      <c r="DT20" s="865"/>
      <c r="DU20" s="866"/>
      <c r="DV20" s="867"/>
      <c r="DW20" s="868"/>
      <c r="DX20" s="868"/>
      <c r="DY20" s="868"/>
      <c r="DZ20" s="869"/>
      <c r="EA20" s="250"/>
    </row>
    <row r="21" spans="1:131" s="251" customFormat="1" ht="26.25" customHeight="1" thickBot="1" x14ac:dyDescent="0.2">
      <c r="A21" s="257">
        <v>15</v>
      </c>
      <c r="B21" s="838"/>
      <c r="C21" s="839"/>
      <c r="D21" s="839"/>
      <c r="E21" s="839"/>
      <c r="F21" s="839"/>
      <c r="G21" s="839"/>
      <c r="H21" s="839"/>
      <c r="I21" s="839"/>
      <c r="J21" s="839"/>
      <c r="K21" s="839"/>
      <c r="L21" s="839"/>
      <c r="M21" s="839"/>
      <c r="N21" s="839"/>
      <c r="O21" s="839"/>
      <c r="P21" s="840"/>
      <c r="Q21" s="841"/>
      <c r="R21" s="842"/>
      <c r="S21" s="842"/>
      <c r="T21" s="842"/>
      <c r="U21" s="842"/>
      <c r="V21" s="842"/>
      <c r="W21" s="842"/>
      <c r="X21" s="842"/>
      <c r="Y21" s="842"/>
      <c r="Z21" s="842"/>
      <c r="AA21" s="842"/>
      <c r="AB21" s="842"/>
      <c r="AC21" s="842"/>
      <c r="AD21" s="842"/>
      <c r="AE21" s="843"/>
      <c r="AF21" s="844"/>
      <c r="AG21" s="845"/>
      <c r="AH21" s="845"/>
      <c r="AI21" s="845"/>
      <c r="AJ21" s="846"/>
      <c r="AK21" s="847"/>
      <c r="AL21" s="848"/>
      <c r="AM21" s="848"/>
      <c r="AN21" s="848"/>
      <c r="AO21" s="848"/>
      <c r="AP21" s="848"/>
      <c r="AQ21" s="848"/>
      <c r="AR21" s="848"/>
      <c r="AS21" s="848"/>
      <c r="AT21" s="848"/>
      <c r="AU21" s="849"/>
      <c r="AV21" s="849"/>
      <c r="AW21" s="849"/>
      <c r="AX21" s="849"/>
      <c r="AY21" s="850"/>
      <c r="AZ21" s="248"/>
      <c r="BA21" s="248"/>
      <c r="BB21" s="248"/>
      <c r="BC21" s="248"/>
      <c r="BD21" s="248"/>
      <c r="BE21" s="249"/>
      <c r="BF21" s="249"/>
      <c r="BG21" s="249"/>
      <c r="BH21" s="249"/>
      <c r="BI21" s="249"/>
      <c r="BJ21" s="249"/>
      <c r="BK21" s="249"/>
      <c r="BL21" s="249"/>
      <c r="BM21" s="249"/>
      <c r="BN21" s="249"/>
      <c r="BO21" s="249"/>
      <c r="BP21" s="249"/>
      <c r="BQ21" s="258">
        <v>15</v>
      </c>
      <c r="BR21" s="259"/>
      <c r="BS21" s="851"/>
      <c r="BT21" s="852"/>
      <c r="BU21" s="852"/>
      <c r="BV21" s="852"/>
      <c r="BW21" s="852"/>
      <c r="BX21" s="852"/>
      <c r="BY21" s="852"/>
      <c r="BZ21" s="852"/>
      <c r="CA21" s="852"/>
      <c r="CB21" s="852"/>
      <c r="CC21" s="852"/>
      <c r="CD21" s="852"/>
      <c r="CE21" s="852"/>
      <c r="CF21" s="852"/>
      <c r="CG21" s="853"/>
      <c r="CH21" s="864"/>
      <c r="CI21" s="865"/>
      <c r="CJ21" s="865"/>
      <c r="CK21" s="865"/>
      <c r="CL21" s="866"/>
      <c r="CM21" s="864"/>
      <c r="CN21" s="865"/>
      <c r="CO21" s="865"/>
      <c r="CP21" s="865"/>
      <c r="CQ21" s="866"/>
      <c r="CR21" s="864"/>
      <c r="CS21" s="865"/>
      <c r="CT21" s="865"/>
      <c r="CU21" s="865"/>
      <c r="CV21" s="866"/>
      <c r="CW21" s="864"/>
      <c r="CX21" s="865"/>
      <c r="CY21" s="865"/>
      <c r="CZ21" s="865"/>
      <c r="DA21" s="866"/>
      <c r="DB21" s="864"/>
      <c r="DC21" s="865"/>
      <c r="DD21" s="865"/>
      <c r="DE21" s="865"/>
      <c r="DF21" s="866"/>
      <c r="DG21" s="864"/>
      <c r="DH21" s="865"/>
      <c r="DI21" s="865"/>
      <c r="DJ21" s="865"/>
      <c r="DK21" s="866"/>
      <c r="DL21" s="864"/>
      <c r="DM21" s="865"/>
      <c r="DN21" s="865"/>
      <c r="DO21" s="865"/>
      <c r="DP21" s="866"/>
      <c r="DQ21" s="864"/>
      <c r="DR21" s="865"/>
      <c r="DS21" s="865"/>
      <c r="DT21" s="865"/>
      <c r="DU21" s="866"/>
      <c r="DV21" s="867"/>
      <c r="DW21" s="868"/>
      <c r="DX21" s="868"/>
      <c r="DY21" s="868"/>
      <c r="DZ21" s="869"/>
      <c r="EA21" s="250"/>
    </row>
    <row r="22" spans="1:131" s="251" customFormat="1" ht="26.25" customHeight="1" x14ac:dyDescent="0.15">
      <c r="A22" s="257">
        <v>16</v>
      </c>
      <c r="B22" s="838"/>
      <c r="C22" s="839"/>
      <c r="D22" s="839"/>
      <c r="E22" s="839"/>
      <c r="F22" s="839"/>
      <c r="G22" s="839"/>
      <c r="H22" s="839"/>
      <c r="I22" s="839"/>
      <c r="J22" s="839"/>
      <c r="K22" s="839"/>
      <c r="L22" s="839"/>
      <c r="M22" s="839"/>
      <c r="N22" s="839"/>
      <c r="O22" s="839"/>
      <c r="P22" s="840"/>
      <c r="Q22" s="870"/>
      <c r="R22" s="871"/>
      <c r="S22" s="871"/>
      <c r="T22" s="871"/>
      <c r="U22" s="871"/>
      <c r="V22" s="871"/>
      <c r="W22" s="871"/>
      <c r="X22" s="871"/>
      <c r="Y22" s="871"/>
      <c r="Z22" s="871"/>
      <c r="AA22" s="871"/>
      <c r="AB22" s="871"/>
      <c r="AC22" s="871"/>
      <c r="AD22" s="871"/>
      <c r="AE22" s="872"/>
      <c r="AF22" s="844"/>
      <c r="AG22" s="845"/>
      <c r="AH22" s="845"/>
      <c r="AI22" s="845"/>
      <c r="AJ22" s="846"/>
      <c r="AK22" s="885"/>
      <c r="AL22" s="886"/>
      <c r="AM22" s="886"/>
      <c r="AN22" s="886"/>
      <c r="AO22" s="886"/>
      <c r="AP22" s="886"/>
      <c r="AQ22" s="886"/>
      <c r="AR22" s="886"/>
      <c r="AS22" s="886"/>
      <c r="AT22" s="886"/>
      <c r="AU22" s="887"/>
      <c r="AV22" s="887"/>
      <c r="AW22" s="887"/>
      <c r="AX22" s="887"/>
      <c r="AY22" s="888"/>
      <c r="AZ22" s="889" t="s">
        <v>394</v>
      </c>
      <c r="BA22" s="889"/>
      <c r="BB22" s="889"/>
      <c r="BC22" s="889"/>
      <c r="BD22" s="890"/>
      <c r="BE22" s="249"/>
      <c r="BF22" s="249"/>
      <c r="BG22" s="249"/>
      <c r="BH22" s="249"/>
      <c r="BI22" s="249"/>
      <c r="BJ22" s="249"/>
      <c r="BK22" s="249"/>
      <c r="BL22" s="249"/>
      <c r="BM22" s="249"/>
      <c r="BN22" s="249"/>
      <c r="BO22" s="249"/>
      <c r="BP22" s="249"/>
      <c r="BQ22" s="258">
        <v>16</v>
      </c>
      <c r="BR22" s="259"/>
      <c r="BS22" s="851"/>
      <c r="BT22" s="852"/>
      <c r="BU22" s="852"/>
      <c r="BV22" s="852"/>
      <c r="BW22" s="852"/>
      <c r="BX22" s="852"/>
      <c r="BY22" s="852"/>
      <c r="BZ22" s="852"/>
      <c r="CA22" s="852"/>
      <c r="CB22" s="852"/>
      <c r="CC22" s="852"/>
      <c r="CD22" s="852"/>
      <c r="CE22" s="852"/>
      <c r="CF22" s="852"/>
      <c r="CG22" s="853"/>
      <c r="CH22" s="864"/>
      <c r="CI22" s="865"/>
      <c r="CJ22" s="865"/>
      <c r="CK22" s="865"/>
      <c r="CL22" s="866"/>
      <c r="CM22" s="864"/>
      <c r="CN22" s="865"/>
      <c r="CO22" s="865"/>
      <c r="CP22" s="865"/>
      <c r="CQ22" s="866"/>
      <c r="CR22" s="864"/>
      <c r="CS22" s="865"/>
      <c r="CT22" s="865"/>
      <c r="CU22" s="865"/>
      <c r="CV22" s="866"/>
      <c r="CW22" s="864"/>
      <c r="CX22" s="865"/>
      <c r="CY22" s="865"/>
      <c r="CZ22" s="865"/>
      <c r="DA22" s="866"/>
      <c r="DB22" s="864"/>
      <c r="DC22" s="865"/>
      <c r="DD22" s="865"/>
      <c r="DE22" s="865"/>
      <c r="DF22" s="866"/>
      <c r="DG22" s="864"/>
      <c r="DH22" s="865"/>
      <c r="DI22" s="865"/>
      <c r="DJ22" s="865"/>
      <c r="DK22" s="866"/>
      <c r="DL22" s="864"/>
      <c r="DM22" s="865"/>
      <c r="DN22" s="865"/>
      <c r="DO22" s="865"/>
      <c r="DP22" s="866"/>
      <c r="DQ22" s="864"/>
      <c r="DR22" s="865"/>
      <c r="DS22" s="865"/>
      <c r="DT22" s="865"/>
      <c r="DU22" s="866"/>
      <c r="DV22" s="867"/>
      <c r="DW22" s="868"/>
      <c r="DX22" s="868"/>
      <c r="DY22" s="868"/>
      <c r="DZ22" s="869"/>
      <c r="EA22" s="250"/>
    </row>
    <row r="23" spans="1:131" s="251" customFormat="1" ht="26.25" customHeight="1" thickBot="1" x14ac:dyDescent="0.2">
      <c r="A23" s="260" t="s">
        <v>395</v>
      </c>
      <c r="B23" s="873" t="s">
        <v>396</v>
      </c>
      <c r="C23" s="874"/>
      <c r="D23" s="874"/>
      <c r="E23" s="874"/>
      <c r="F23" s="874"/>
      <c r="G23" s="874"/>
      <c r="H23" s="874"/>
      <c r="I23" s="874"/>
      <c r="J23" s="874"/>
      <c r="K23" s="874"/>
      <c r="L23" s="874"/>
      <c r="M23" s="874"/>
      <c r="N23" s="874"/>
      <c r="O23" s="874"/>
      <c r="P23" s="875"/>
      <c r="Q23" s="876">
        <v>38160</v>
      </c>
      <c r="R23" s="877"/>
      <c r="S23" s="877"/>
      <c r="T23" s="877"/>
      <c r="U23" s="877"/>
      <c r="V23" s="877">
        <v>36679</v>
      </c>
      <c r="W23" s="877"/>
      <c r="X23" s="877"/>
      <c r="Y23" s="877"/>
      <c r="Z23" s="877"/>
      <c r="AA23" s="877">
        <v>1481</v>
      </c>
      <c r="AB23" s="877"/>
      <c r="AC23" s="877"/>
      <c r="AD23" s="877"/>
      <c r="AE23" s="878"/>
      <c r="AF23" s="879">
        <v>1453</v>
      </c>
      <c r="AG23" s="877"/>
      <c r="AH23" s="877"/>
      <c r="AI23" s="877"/>
      <c r="AJ23" s="880"/>
      <c r="AK23" s="881"/>
      <c r="AL23" s="882"/>
      <c r="AM23" s="882"/>
      <c r="AN23" s="882"/>
      <c r="AO23" s="882"/>
      <c r="AP23" s="877">
        <v>17177</v>
      </c>
      <c r="AQ23" s="877"/>
      <c r="AR23" s="877"/>
      <c r="AS23" s="877"/>
      <c r="AT23" s="877"/>
      <c r="AU23" s="883"/>
      <c r="AV23" s="883"/>
      <c r="AW23" s="883"/>
      <c r="AX23" s="883"/>
      <c r="AY23" s="884"/>
      <c r="AZ23" s="892" t="s">
        <v>239</v>
      </c>
      <c r="BA23" s="893"/>
      <c r="BB23" s="893"/>
      <c r="BC23" s="893"/>
      <c r="BD23" s="894"/>
      <c r="BE23" s="249"/>
      <c r="BF23" s="249"/>
      <c r="BG23" s="249"/>
      <c r="BH23" s="249"/>
      <c r="BI23" s="249"/>
      <c r="BJ23" s="249"/>
      <c r="BK23" s="249"/>
      <c r="BL23" s="249"/>
      <c r="BM23" s="249"/>
      <c r="BN23" s="249"/>
      <c r="BO23" s="249"/>
      <c r="BP23" s="249"/>
      <c r="BQ23" s="258">
        <v>17</v>
      </c>
      <c r="BR23" s="259"/>
      <c r="BS23" s="851"/>
      <c r="BT23" s="852"/>
      <c r="BU23" s="852"/>
      <c r="BV23" s="852"/>
      <c r="BW23" s="852"/>
      <c r="BX23" s="852"/>
      <c r="BY23" s="852"/>
      <c r="BZ23" s="852"/>
      <c r="CA23" s="852"/>
      <c r="CB23" s="852"/>
      <c r="CC23" s="852"/>
      <c r="CD23" s="852"/>
      <c r="CE23" s="852"/>
      <c r="CF23" s="852"/>
      <c r="CG23" s="853"/>
      <c r="CH23" s="864"/>
      <c r="CI23" s="865"/>
      <c r="CJ23" s="865"/>
      <c r="CK23" s="865"/>
      <c r="CL23" s="866"/>
      <c r="CM23" s="864"/>
      <c r="CN23" s="865"/>
      <c r="CO23" s="865"/>
      <c r="CP23" s="865"/>
      <c r="CQ23" s="866"/>
      <c r="CR23" s="864"/>
      <c r="CS23" s="865"/>
      <c r="CT23" s="865"/>
      <c r="CU23" s="865"/>
      <c r="CV23" s="866"/>
      <c r="CW23" s="864"/>
      <c r="CX23" s="865"/>
      <c r="CY23" s="865"/>
      <c r="CZ23" s="865"/>
      <c r="DA23" s="866"/>
      <c r="DB23" s="864"/>
      <c r="DC23" s="865"/>
      <c r="DD23" s="865"/>
      <c r="DE23" s="865"/>
      <c r="DF23" s="866"/>
      <c r="DG23" s="864"/>
      <c r="DH23" s="865"/>
      <c r="DI23" s="865"/>
      <c r="DJ23" s="865"/>
      <c r="DK23" s="866"/>
      <c r="DL23" s="864"/>
      <c r="DM23" s="865"/>
      <c r="DN23" s="865"/>
      <c r="DO23" s="865"/>
      <c r="DP23" s="866"/>
      <c r="DQ23" s="864"/>
      <c r="DR23" s="865"/>
      <c r="DS23" s="865"/>
      <c r="DT23" s="865"/>
      <c r="DU23" s="866"/>
      <c r="DV23" s="867"/>
      <c r="DW23" s="868"/>
      <c r="DX23" s="868"/>
      <c r="DY23" s="868"/>
      <c r="DZ23" s="869"/>
      <c r="EA23" s="250"/>
    </row>
    <row r="24" spans="1:131" s="251" customFormat="1" ht="26.25" customHeight="1" x14ac:dyDescent="0.15">
      <c r="A24" s="891" t="s">
        <v>397</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48"/>
      <c r="BA24" s="248"/>
      <c r="BB24" s="248"/>
      <c r="BC24" s="248"/>
      <c r="BD24" s="248"/>
      <c r="BE24" s="249"/>
      <c r="BF24" s="249"/>
      <c r="BG24" s="249"/>
      <c r="BH24" s="249"/>
      <c r="BI24" s="249"/>
      <c r="BJ24" s="249"/>
      <c r="BK24" s="249"/>
      <c r="BL24" s="249"/>
      <c r="BM24" s="249"/>
      <c r="BN24" s="249"/>
      <c r="BO24" s="249"/>
      <c r="BP24" s="249"/>
      <c r="BQ24" s="258">
        <v>18</v>
      </c>
      <c r="BR24" s="259"/>
      <c r="BS24" s="851"/>
      <c r="BT24" s="852"/>
      <c r="BU24" s="852"/>
      <c r="BV24" s="852"/>
      <c r="BW24" s="852"/>
      <c r="BX24" s="852"/>
      <c r="BY24" s="852"/>
      <c r="BZ24" s="852"/>
      <c r="CA24" s="852"/>
      <c r="CB24" s="852"/>
      <c r="CC24" s="852"/>
      <c r="CD24" s="852"/>
      <c r="CE24" s="852"/>
      <c r="CF24" s="852"/>
      <c r="CG24" s="853"/>
      <c r="CH24" s="864"/>
      <c r="CI24" s="865"/>
      <c r="CJ24" s="865"/>
      <c r="CK24" s="865"/>
      <c r="CL24" s="866"/>
      <c r="CM24" s="864"/>
      <c r="CN24" s="865"/>
      <c r="CO24" s="865"/>
      <c r="CP24" s="865"/>
      <c r="CQ24" s="866"/>
      <c r="CR24" s="864"/>
      <c r="CS24" s="865"/>
      <c r="CT24" s="865"/>
      <c r="CU24" s="865"/>
      <c r="CV24" s="866"/>
      <c r="CW24" s="864"/>
      <c r="CX24" s="865"/>
      <c r="CY24" s="865"/>
      <c r="CZ24" s="865"/>
      <c r="DA24" s="866"/>
      <c r="DB24" s="864"/>
      <c r="DC24" s="865"/>
      <c r="DD24" s="865"/>
      <c r="DE24" s="865"/>
      <c r="DF24" s="866"/>
      <c r="DG24" s="864"/>
      <c r="DH24" s="865"/>
      <c r="DI24" s="865"/>
      <c r="DJ24" s="865"/>
      <c r="DK24" s="866"/>
      <c r="DL24" s="864"/>
      <c r="DM24" s="865"/>
      <c r="DN24" s="865"/>
      <c r="DO24" s="865"/>
      <c r="DP24" s="866"/>
      <c r="DQ24" s="864"/>
      <c r="DR24" s="865"/>
      <c r="DS24" s="865"/>
      <c r="DT24" s="865"/>
      <c r="DU24" s="866"/>
      <c r="DV24" s="867"/>
      <c r="DW24" s="868"/>
      <c r="DX24" s="868"/>
      <c r="DY24" s="868"/>
      <c r="DZ24" s="869"/>
      <c r="EA24" s="250"/>
    </row>
    <row r="25" spans="1:131" s="243" customFormat="1" ht="26.25" customHeight="1" thickBot="1" x14ac:dyDescent="0.2">
      <c r="A25" s="832" t="s">
        <v>398</v>
      </c>
      <c r="B25" s="832"/>
      <c r="C25" s="832"/>
      <c r="D25" s="832"/>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2"/>
      <c r="AL25" s="832"/>
      <c r="AM25" s="832"/>
      <c r="AN25" s="832"/>
      <c r="AO25" s="832"/>
      <c r="AP25" s="832"/>
      <c r="AQ25" s="832"/>
      <c r="AR25" s="832"/>
      <c r="AS25" s="832"/>
      <c r="AT25" s="832"/>
      <c r="AU25" s="832"/>
      <c r="AV25" s="832"/>
      <c r="AW25" s="832"/>
      <c r="AX25" s="832"/>
      <c r="AY25" s="832"/>
      <c r="AZ25" s="832"/>
      <c r="BA25" s="832"/>
      <c r="BB25" s="832"/>
      <c r="BC25" s="832"/>
      <c r="BD25" s="832"/>
      <c r="BE25" s="832"/>
      <c r="BF25" s="832"/>
      <c r="BG25" s="832"/>
      <c r="BH25" s="832"/>
      <c r="BI25" s="832"/>
      <c r="BJ25" s="248"/>
      <c r="BK25" s="248"/>
      <c r="BL25" s="248"/>
      <c r="BM25" s="248"/>
      <c r="BN25" s="248"/>
      <c r="BO25" s="261"/>
      <c r="BP25" s="261"/>
      <c r="BQ25" s="258">
        <v>19</v>
      </c>
      <c r="BR25" s="259"/>
      <c r="BS25" s="851"/>
      <c r="BT25" s="852"/>
      <c r="BU25" s="852"/>
      <c r="BV25" s="852"/>
      <c r="BW25" s="852"/>
      <c r="BX25" s="852"/>
      <c r="BY25" s="852"/>
      <c r="BZ25" s="852"/>
      <c r="CA25" s="852"/>
      <c r="CB25" s="852"/>
      <c r="CC25" s="852"/>
      <c r="CD25" s="852"/>
      <c r="CE25" s="852"/>
      <c r="CF25" s="852"/>
      <c r="CG25" s="853"/>
      <c r="CH25" s="864"/>
      <c r="CI25" s="865"/>
      <c r="CJ25" s="865"/>
      <c r="CK25" s="865"/>
      <c r="CL25" s="866"/>
      <c r="CM25" s="864"/>
      <c r="CN25" s="865"/>
      <c r="CO25" s="865"/>
      <c r="CP25" s="865"/>
      <c r="CQ25" s="866"/>
      <c r="CR25" s="864"/>
      <c r="CS25" s="865"/>
      <c r="CT25" s="865"/>
      <c r="CU25" s="865"/>
      <c r="CV25" s="866"/>
      <c r="CW25" s="864"/>
      <c r="CX25" s="865"/>
      <c r="CY25" s="865"/>
      <c r="CZ25" s="865"/>
      <c r="DA25" s="866"/>
      <c r="DB25" s="864"/>
      <c r="DC25" s="865"/>
      <c r="DD25" s="865"/>
      <c r="DE25" s="865"/>
      <c r="DF25" s="866"/>
      <c r="DG25" s="864"/>
      <c r="DH25" s="865"/>
      <c r="DI25" s="865"/>
      <c r="DJ25" s="865"/>
      <c r="DK25" s="866"/>
      <c r="DL25" s="864"/>
      <c r="DM25" s="865"/>
      <c r="DN25" s="865"/>
      <c r="DO25" s="865"/>
      <c r="DP25" s="866"/>
      <c r="DQ25" s="864"/>
      <c r="DR25" s="865"/>
      <c r="DS25" s="865"/>
      <c r="DT25" s="865"/>
      <c r="DU25" s="866"/>
      <c r="DV25" s="867"/>
      <c r="DW25" s="868"/>
      <c r="DX25" s="868"/>
      <c r="DY25" s="868"/>
      <c r="DZ25" s="869"/>
      <c r="EA25" s="242"/>
    </row>
    <row r="26" spans="1:131" s="243" customFormat="1" ht="26.25" customHeight="1" x14ac:dyDescent="0.15">
      <c r="A26" s="823" t="s">
        <v>376</v>
      </c>
      <c r="B26" s="824"/>
      <c r="C26" s="824"/>
      <c r="D26" s="824"/>
      <c r="E26" s="824"/>
      <c r="F26" s="824"/>
      <c r="G26" s="824"/>
      <c r="H26" s="824"/>
      <c r="I26" s="824"/>
      <c r="J26" s="824"/>
      <c r="K26" s="824"/>
      <c r="L26" s="824"/>
      <c r="M26" s="824"/>
      <c r="N26" s="824"/>
      <c r="O26" s="824"/>
      <c r="P26" s="825"/>
      <c r="Q26" s="800" t="s">
        <v>399</v>
      </c>
      <c r="R26" s="801"/>
      <c r="S26" s="801"/>
      <c r="T26" s="801"/>
      <c r="U26" s="802"/>
      <c r="V26" s="800" t="s">
        <v>400</v>
      </c>
      <c r="W26" s="801"/>
      <c r="X26" s="801"/>
      <c r="Y26" s="801"/>
      <c r="Z26" s="802"/>
      <c r="AA26" s="800" t="s">
        <v>401</v>
      </c>
      <c r="AB26" s="801"/>
      <c r="AC26" s="801"/>
      <c r="AD26" s="801"/>
      <c r="AE26" s="801"/>
      <c r="AF26" s="895" t="s">
        <v>402</v>
      </c>
      <c r="AG26" s="896"/>
      <c r="AH26" s="896"/>
      <c r="AI26" s="896"/>
      <c r="AJ26" s="897"/>
      <c r="AK26" s="801" t="s">
        <v>403</v>
      </c>
      <c r="AL26" s="801"/>
      <c r="AM26" s="801"/>
      <c r="AN26" s="801"/>
      <c r="AO26" s="802"/>
      <c r="AP26" s="800" t="s">
        <v>404</v>
      </c>
      <c r="AQ26" s="801"/>
      <c r="AR26" s="801"/>
      <c r="AS26" s="801"/>
      <c r="AT26" s="802"/>
      <c r="AU26" s="800" t="s">
        <v>405</v>
      </c>
      <c r="AV26" s="801"/>
      <c r="AW26" s="801"/>
      <c r="AX26" s="801"/>
      <c r="AY26" s="802"/>
      <c r="AZ26" s="800" t="s">
        <v>406</v>
      </c>
      <c r="BA26" s="801"/>
      <c r="BB26" s="801"/>
      <c r="BC26" s="801"/>
      <c r="BD26" s="802"/>
      <c r="BE26" s="800" t="s">
        <v>383</v>
      </c>
      <c r="BF26" s="801"/>
      <c r="BG26" s="801"/>
      <c r="BH26" s="801"/>
      <c r="BI26" s="812"/>
      <c r="BJ26" s="248"/>
      <c r="BK26" s="248"/>
      <c r="BL26" s="248"/>
      <c r="BM26" s="248"/>
      <c r="BN26" s="248"/>
      <c r="BO26" s="261"/>
      <c r="BP26" s="261"/>
      <c r="BQ26" s="258">
        <v>20</v>
      </c>
      <c r="BR26" s="259"/>
      <c r="BS26" s="851"/>
      <c r="BT26" s="852"/>
      <c r="BU26" s="852"/>
      <c r="BV26" s="852"/>
      <c r="BW26" s="852"/>
      <c r="BX26" s="852"/>
      <c r="BY26" s="852"/>
      <c r="BZ26" s="852"/>
      <c r="CA26" s="852"/>
      <c r="CB26" s="852"/>
      <c r="CC26" s="852"/>
      <c r="CD26" s="852"/>
      <c r="CE26" s="852"/>
      <c r="CF26" s="852"/>
      <c r="CG26" s="853"/>
      <c r="CH26" s="864"/>
      <c r="CI26" s="865"/>
      <c r="CJ26" s="865"/>
      <c r="CK26" s="865"/>
      <c r="CL26" s="866"/>
      <c r="CM26" s="864"/>
      <c r="CN26" s="865"/>
      <c r="CO26" s="865"/>
      <c r="CP26" s="865"/>
      <c r="CQ26" s="866"/>
      <c r="CR26" s="864"/>
      <c r="CS26" s="865"/>
      <c r="CT26" s="865"/>
      <c r="CU26" s="865"/>
      <c r="CV26" s="866"/>
      <c r="CW26" s="864"/>
      <c r="CX26" s="865"/>
      <c r="CY26" s="865"/>
      <c r="CZ26" s="865"/>
      <c r="DA26" s="866"/>
      <c r="DB26" s="864"/>
      <c r="DC26" s="865"/>
      <c r="DD26" s="865"/>
      <c r="DE26" s="865"/>
      <c r="DF26" s="866"/>
      <c r="DG26" s="864"/>
      <c r="DH26" s="865"/>
      <c r="DI26" s="865"/>
      <c r="DJ26" s="865"/>
      <c r="DK26" s="866"/>
      <c r="DL26" s="864"/>
      <c r="DM26" s="865"/>
      <c r="DN26" s="865"/>
      <c r="DO26" s="865"/>
      <c r="DP26" s="866"/>
      <c r="DQ26" s="864"/>
      <c r="DR26" s="865"/>
      <c r="DS26" s="865"/>
      <c r="DT26" s="865"/>
      <c r="DU26" s="866"/>
      <c r="DV26" s="867"/>
      <c r="DW26" s="868"/>
      <c r="DX26" s="868"/>
      <c r="DY26" s="868"/>
      <c r="DZ26" s="869"/>
      <c r="EA26" s="242"/>
    </row>
    <row r="27" spans="1:131" s="243" customFormat="1" ht="26.25" customHeight="1" thickBot="1" x14ac:dyDescent="0.2">
      <c r="A27" s="826"/>
      <c r="B27" s="827"/>
      <c r="C27" s="827"/>
      <c r="D27" s="827"/>
      <c r="E27" s="827"/>
      <c r="F27" s="827"/>
      <c r="G27" s="827"/>
      <c r="H27" s="827"/>
      <c r="I27" s="827"/>
      <c r="J27" s="827"/>
      <c r="K27" s="827"/>
      <c r="L27" s="827"/>
      <c r="M27" s="827"/>
      <c r="N27" s="827"/>
      <c r="O27" s="827"/>
      <c r="P27" s="828"/>
      <c r="Q27" s="803"/>
      <c r="R27" s="804"/>
      <c r="S27" s="804"/>
      <c r="T27" s="804"/>
      <c r="U27" s="805"/>
      <c r="V27" s="803"/>
      <c r="W27" s="804"/>
      <c r="X27" s="804"/>
      <c r="Y27" s="804"/>
      <c r="Z27" s="805"/>
      <c r="AA27" s="803"/>
      <c r="AB27" s="804"/>
      <c r="AC27" s="804"/>
      <c r="AD27" s="804"/>
      <c r="AE27" s="804"/>
      <c r="AF27" s="898"/>
      <c r="AG27" s="899"/>
      <c r="AH27" s="899"/>
      <c r="AI27" s="899"/>
      <c r="AJ27" s="900"/>
      <c r="AK27" s="804"/>
      <c r="AL27" s="804"/>
      <c r="AM27" s="804"/>
      <c r="AN27" s="804"/>
      <c r="AO27" s="805"/>
      <c r="AP27" s="803"/>
      <c r="AQ27" s="804"/>
      <c r="AR27" s="804"/>
      <c r="AS27" s="804"/>
      <c r="AT27" s="805"/>
      <c r="AU27" s="803"/>
      <c r="AV27" s="804"/>
      <c r="AW27" s="804"/>
      <c r="AX27" s="804"/>
      <c r="AY27" s="805"/>
      <c r="AZ27" s="803"/>
      <c r="BA27" s="804"/>
      <c r="BB27" s="804"/>
      <c r="BC27" s="804"/>
      <c r="BD27" s="805"/>
      <c r="BE27" s="803"/>
      <c r="BF27" s="804"/>
      <c r="BG27" s="804"/>
      <c r="BH27" s="804"/>
      <c r="BI27" s="813"/>
      <c r="BJ27" s="248"/>
      <c r="BK27" s="248"/>
      <c r="BL27" s="248"/>
      <c r="BM27" s="248"/>
      <c r="BN27" s="248"/>
      <c r="BO27" s="261"/>
      <c r="BP27" s="261"/>
      <c r="BQ27" s="258">
        <v>21</v>
      </c>
      <c r="BR27" s="259"/>
      <c r="BS27" s="851"/>
      <c r="BT27" s="852"/>
      <c r="BU27" s="852"/>
      <c r="BV27" s="852"/>
      <c r="BW27" s="852"/>
      <c r="BX27" s="852"/>
      <c r="BY27" s="852"/>
      <c r="BZ27" s="852"/>
      <c r="CA27" s="852"/>
      <c r="CB27" s="852"/>
      <c r="CC27" s="852"/>
      <c r="CD27" s="852"/>
      <c r="CE27" s="852"/>
      <c r="CF27" s="852"/>
      <c r="CG27" s="853"/>
      <c r="CH27" s="864"/>
      <c r="CI27" s="865"/>
      <c r="CJ27" s="865"/>
      <c r="CK27" s="865"/>
      <c r="CL27" s="866"/>
      <c r="CM27" s="864"/>
      <c r="CN27" s="865"/>
      <c r="CO27" s="865"/>
      <c r="CP27" s="865"/>
      <c r="CQ27" s="866"/>
      <c r="CR27" s="864"/>
      <c r="CS27" s="865"/>
      <c r="CT27" s="865"/>
      <c r="CU27" s="865"/>
      <c r="CV27" s="866"/>
      <c r="CW27" s="864"/>
      <c r="CX27" s="865"/>
      <c r="CY27" s="865"/>
      <c r="CZ27" s="865"/>
      <c r="DA27" s="866"/>
      <c r="DB27" s="864"/>
      <c r="DC27" s="865"/>
      <c r="DD27" s="865"/>
      <c r="DE27" s="865"/>
      <c r="DF27" s="866"/>
      <c r="DG27" s="864"/>
      <c r="DH27" s="865"/>
      <c r="DI27" s="865"/>
      <c r="DJ27" s="865"/>
      <c r="DK27" s="866"/>
      <c r="DL27" s="864"/>
      <c r="DM27" s="865"/>
      <c r="DN27" s="865"/>
      <c r="DO27" s="865"/>
      <c r="DP27" s="866"/>
      <c r="DQ27" s="864"/>
      <c r="DR27" s="865"/>
      <c r="DS27" s="865"/>
      <c r="DT27" s="865"/>
      <c r="DU27" s="866"/>
      <c r="DV27" s="867"/>
      <c r="DW27" s="868"/>
      <c r="DX27" s="868"/>
      <c r="DY27" s="868"/>
      <c r="DZ27" s="869"/>
      <c r="EA27" s="242"/>
    </row>
    <row r="28" spans="1:131" s="243" customFormat="1" ht="26.25" customHeight="1" thickTop="1" x14ac:dyDescent="0.15">
      <c r="A28" s="262">
        <v>1</v>
      </c>
      <c r="B28" s="814" t="s">
        <v>407</v>
      </c>
      <c r="C28" s="815"/>
      <c r="D28" s="815"/>
      <c r="E28" s="815"/>
      <c r="F28" s="815"/>
      <c r="G28" s="815"/>
      <c r="H28" s="815"/>
      <c r="I28" s="815"/>
      <c r="J28" s="815"/>
      <c r="K28" s="815"/>
      <c r="L28" s="815"/>
      <c r="M28" s="815"/>
      <c r="N28" s="815"/>
      <c r="O28" s="815"/>
      <c r="P28" s="816"/>
      <c r="Q28" s="904">
        <v>7678</v>
      </c>
      <c r="R28" s="905"/>
      <c r="S28" s="905"/>
      <c r="T28" s="905"/>
      <c r="U28" s="905"/>
      <c r="V28" s="905">
        <v>7519</v>
      </c>
      <c r="W28" s="905"/>
      <c r="X28" s="905"/>
      <c r="Y28" s="905"/>
      <c r="Z28" s="905"/>
      <c r="AA28" s="905">
        <v>159</v>
      </c>
      <c r="AB28" s="905"/>
      <c r="AC28" s="905"/>
      <c r="AD28" s="905"/>
      <c r="AE28" s="906"/>
      <c r="AF28" s="907">
        <v>159</v>
      </c>
      <c r="AG28" s="905"/>
      <c r="AH28" s="905"/>
      <c r="AI28" s="905"/>
      <c r="AJ28" s="908"/>
      <c r="AK28" s="909">
        <v>579</v>
      </c>
      <c r="AL28" s="910"/>
      <c r="AM28" s="910"/>
      <c r="AN28" s="910"/>
      <c r="AO28" s="910"/>
      <c r="AP28" s="901" t="s">
        <v>583</v>
      </c>
      <c r="AQ28" s="901"/>
      <c r="AR28" s="901"/>
      <c r="AS28" s="901"/>
      <c r="AT28" s="901"/>
      <c r="AU28" s="901" t="s">
        <v>583</v>
      </c>
      <c r="AV28" s="901"/>
      <c r="AW28" s="901"/>
      <c r="AX28" s="901"/>
      <c r="AY28" s="901"/>
      <c r="AZ28" s="901" t="s">
        <v>583</v>
      </c>
      <c r="BA28" s="901"/>
      <c r="BB28" s="901"/>
      <c r="BC28" s="901"/>
      <c r="BD28" s="901"/>
      <c r="BE28" s="902"/>
      <c r="BF28" s="902"/>
      <c r="BG28" s="902"/>
      <c r="BH28" s="902"/>
      <c r="BI28" s="903"/>
      <c r="BJ28" s="248"/>
      <c r="BK28" s="248"/>
      <c r="BL28" s="248"/>
      <c r="BM28" s="248"/>
      <c r="BN28" s="248"/>
      <c r="BO28" s="261"/>
      <c r="BP28" s="261"/>
      <c r="BQ28" s="258">
        <v>22</v>
      </c>
      <c r="BR28" s="259"/>
      <c r="BS28" s="851"/>
      <c r="BT28" s="852"/>
      <c r="BU28" s="852"/>
      <c r="BV28" s="852"/>
      <c r="BW28" s="852"/>
      <c r="BX28" s="852"/>
      <c r="BY28" s="852"/>
      <c r="BZ28" s="852"/>
      <c r="CA28" s="852"/>
      <c r="CB28" s="852"/>
      <c r="CC28" s="852"/>
      <c r="CD28" s="852"/>
      <c r="CE28" s="852"/>
      <c r="CF28" s="852"/>
      <c r="CG28" s="853"/>
      <c r="CH28" s="864"/>
      <c r="CI28" s="865"/>
      <c r="CJ28" s="865"/>
      <c r="CK28" s="865"/>
      <c r="CL28" s="866"/>
      <c r="CM28" s="864"/>
      <c r="CN28" s="865"/>
      <c r="CO28" s="865"/>
      <c r="CP28" s="865"/>
      <c r="CQ28" s="866"/>
      <c r="CR28" s="864"/>
      <c r="CS28" s="865"/>
      <c r="CT28" s="865"/>
      <c r="CU28" s="865"/>
      <c r="CV28" s="866"/>
      <c r="CW28" s="864"/>
      <c r="CX28" s="865"/>
      <c r="CY28" s="865"/>
      <c r="CZ28" s="865"/>
      <c r="DA28" s="866"/>
      <c r="DB28" s="864"/>
      <c r="DC28" s="865"/>
      <c r="DD28" s="865"/>
      <c r="DE28" s="865"/>
      <c r="DF28" s="866"/>
      <c r="DG28" s="864"/>
      <c r="DH28" s="865"/>
      <c r="DI28" s="865"/>
      <c r="DJ28" s="865"/>
      <c r="DK28" s="866"/>
      <c r="DL28" s="864"/>
      <c r="DM28" s="865"/>
      <c r="DN28" s="865"/>
      <c r="DO28" s="865"/>
      <c r="DP28" s="866"/>
      <c r="DQ28" s="864"/>
      <c r="DR28" s="865"/>
      <c r="DS28" s="865"/>
      <c r="DT28" s="865"/>
      <c r="DU28" s="866"/>
      <c r="DV28" s="867"/>
      <c r="DW28" s="868"/>
      <c r="DX28" s="868"/>
      <c r="DY28" s="868"/>
      <c r="DZ28" s="869"/>
      <c r="EA28" s="242"/>
    </row>
    <row r="29" spans="1:131" s="243" customFormat="1" ht="26.25" customHeight="1" x14ac:dyDescent="0.15">
      <c r="A29" s="262">
        <v>2</v>
      </c>
      <c r="B29" s="838" t="s">
        <v>408</v>
      </c>
      <c r="C29" s="839"/>
      <c r="D29" s="839"/>
      <c r="E29" s="839"/>
      <c r="F29" s="839"/>
      <c r="G29" s="839"/>
      <c r="H29" s="839"/>
      <c r="I29" s="839"/>
      <c r="J29" s="839"/>
      <c r="K29" s="839"/>
      <c r="L29" s="839"/>
      <c r="M29" s="839"/>
      <c r="N29" s="839"/>
      <c r="O29" s="839"/>
      <c r="P29" s="840"/>
      <c r="Q29" s="841">
        <v>1299</v>
      </c>
      <c r="R29" s="842"/>
      <c r="S29" s="842"/>
      <c r="T29" s="842"/>
      <c r="U29" s="842"/>
      <c r="V29" s="842">
        <v>1297</v>
      </c>
      <c r="W29" s="842"/>
      <c r="X29" s="842"/>
      <c r="Y29" s="842"/>
      <c r="Z29" s="842"/>
      <c r="AA29" s="842">
        <v>2</v>
      </c>
      <c r="AB29" s="842"/>
      <c r="AC29" s="842"/>
      <c r="AD29" s="842"/>
      <c r="AE29" s="843"/>
      <c r="AF29" s="844">
        <v>2</v>
      </c>
      <c r="AG29" s="845"/>
      <c r="AH29" s="845"/>
      <c r="AI29" s="845"/>
      <c r="AJ29" s="846"/>
      <c r="AK29" s="913">
        <v>198</v>
      </c>
      <c r="AL29" s="914"/>
      <c r="AM29" s="914"/>
      <c r="AN29" s="914"/>
      <c r="AO29" s="914"/>
      <c r="AP29" s="915" t="s">
        <v>514</v>
      </c>
      <c r="AQ29" s="916"/>
      <c r="AR29" s="916"/>
      <c r="AS29" s="916"/>
      <c r="AT29" s="913"/>
      <c r="AU29" s="915" t="s">
        <v>514</v>
      </c>
      <c r="AV29" s="916"/>
      <c r="AW29" s="916"/>
      <c r="AX29" s="916"/>
      <c r="AY29" s="913"/>
      <c r="AZ29" s="917" t="s">
        <v>514</v>
      </c>
      <c r="BA29" s="918"/>
      <c r="BB29" s="918"/>
      <c r="BC29" s="918"/>
      <c r="BD29" s="919"/>
      <c r="BE29" s="911"/>
      <c r="BF29" s="911"/>
      <c r="BG29" s="911"/>
      <c r="BH29" s="911"/>
      <c r="BI29" s="912"/>
      <c r="BJ29" s="248"/>
      <c r="BK29" s="248"/>
      <c r="BL29" s="248"/>
      <c r="BM29" s="248"/>
      <c r="BN29" s="248"/>
      <c r="BO29" s="261"/>
      <c r="BP29" s="261"/>
      <c r="BQ29" s="258">
        <v>23</v>
      </c>
      <c r="BR29" s="259"/>
      <c r="BS29" s="851"/>
      <c r="BT29" s="852"/>
      <c r="BU29" s="852"/>
      <c r="BV29" s="852"/>
      <c r="BW29" s="852"/>
      <c r="BX29" s="852"/>
      <c r="BY29" s="852"/>
      <c r="BZ29" s="852"/>
      <c r="CA29" s="852"/>
      <c r="CB29" s="852"/>
      <c r="CC29" s="852"/>
      <c r="CD29" s="852"/>
      <c r="CE29" s="852"/>
      <c r="CF29" s="852"/>
      <c r="CG29" s="853"/>
      <c r="CH29" s="864"/>
      <c r="CI29" s="865"/>
      <c r="CJ29" s="865"/>
      <c r="CK29" s="865"/>
      <c r="CL29" s="866"/>
      <c r="CM29" s="864"/>
      <c r="CN29" s="865"/>
      <c r="CO29" s="865"/>
      <c r="CP29" s="865"/>
      <c r="CQ29" s="866"/>
      <c r="CR29" s="864"/>
      <c r="CS29" s="865"/>
      <c r="CT29" s="865"/>
      <c r="CU29" s="865"/>
      <c r="CV29" s="866"/>
      <c r="CW29" s="864"/>
      <c r="CX29" s="865"/>
      <c r="CY29" s="865"/>
      <c r="CZ29" s="865"/>
      <c r="DA29" s="866"/>
      <c r="DB29" s="864"/>
      <c r="DC29" s="865"/>
      <c r="DD29" s="865"/>
      <c r="DE29" s="865"/>
      <c r="DF29" s="866"/>
      <c r="DG29" s="864"/>
      <c r="DH29" s="865"/>
      <c r="DI29" s="865"/>
      <c r="DJ29" s="865"/>
      <c r="DK29" s="866"/>
      <c r="DL29" s="864"/>
      <c r="DM29" s="865"/>
      <c r="DN29" s="865"/>
      <c r="DO29" s="865"/>
      <c r="DP29" s="866"/>
      <c r="DQ29" s="864"/>
      <c r="DR29" s="865"/>
      <c r="DS29" s="865"/>
      <c r="DT29" s="865"/>
      <c r="DU29" s="866"/>
      <c r="DV29" s="867"/>
      <c r="DW29" s="868"/>
      <c r="DX29" s="868"/>
      <c r="DY29" s="868"/>
      <c r="DZ29" s="869"/>
      <c r="EA29" s="242"/>
    </row>
    <row r="30" spans="1:131" s="243" customFormat="1" ht="26.25" customHeight="1" x14ac:dyDescent="0.15">
      <c r="A30" s="262">
        <v>3</v>
      </c>
      <c r="B30" s="838" t="s">
        <v>409</v>
      </c>
      <c r="C30" s="839"/>
      <c r="D30" s="839"/>
      <c r="E30" s="839"/>
      <c r="F30" s="839"/>
      <c r="G30" s="839"/>
      <c r="H30" s="839"/>
      <c r="I30" s="839"/>
      <c r="J30" s="839"/>
      <c r="K30" s="839"/>
      <c r="L30" s="839"/>
      <c r="M30" s="839"/>
      <c r="N30" s="839"/>
      <c r="O30" s="839"/>
      <c r="P30" s="840"/>
      <c r="Q30" s="841">
        <v>1183</v>
      </c>
      <c r="R30" s="842"/>
      <c r="S30" s="842"/>
      <c r="T30" s="842"/>
      <c r="U30" s="842"/>
      <c r="V30" s="842">
        <v>1088</v>
      </c>
      <c r="W30" s="842"/>
      <c r="X30" s="842"/>
      <c r="Y30" s="842"/>
      <c r="Z30" s="842"/>
      <c r="AA30" s="842">
        <v>94</v>
      </c>
      <c r="AB30" s="842"/>
      <c r="AC30" s="842"/>
      <c r="AD30" s="842"/>
      <c r="AE30" s="843"/>
      <c r="AF30" s="844">
        <v>419</v>
      </c>
      <c r="AG30" s="845"/>
      <c r="AH30" s="845"/>
      <c r="AI30" s="845"/>
      <c r="AJ30" s="846"/>
      <c r="AK30" s="913">
        <v>100</v>
      </c>
      <c r="AL30" s="914"/>
      <c r="AM30" s="914"/>
      <c r="AN30" s="914"/>
      <c r="AO30" s="914"/>
      <c r="AP30" s="914">
        <v>1445</v>
      </c>
      <c r="AQ30" s="914"/>
      <c r="AR30" s="914"/>
      <c r="AS30" s="914"/>
      <c r="AT30" s="914"/>
      <c r="AU30" s="914">
        <v>61</v>
      </c>
      <c r="AV30" s="914"/>
      <c r="AW30" s="914"/>
      <c r="AX30" s="914"/>
      <c r="AY30" s="914"/>
      <c r="AZ30" s="917" t="s">
        <v>514</v>
      </c>
      <c r="BA30" s="918"/>
      <c r="BB30" s="918"/>
      <c r="BC30" s="918"/>
      <c r="BD30" s="919"/>
      <c r="BE30" s="911" t="s">
        <v>410</v>
      </c>
      <c r="BF30" s="911"/>
      <c r="BG30" s="911"/>
      <c r="BH30" s="911"/>
      <c r="BI30" s="912"/>
      <c r="BJ30" s="248"/>
      <c r="BK30" s="248"/>
      <c r="BL30" s="248"/>
      <c r="BM30" s="248"/>
      <c r="BN30" s="248"/>
      <c r="BO30" s="261"/>
      <c r="BP30" s="261"/>
      <c r="BQ30" s="258">
        <v>24</v>
      </c>
      <c r="BR30" s="259"/>
      <c r="BS30" s="851"/>
      <c r="BT30" s="852"/>
      <c r="BU30" s="852"/>
      <c r="BV30" s="852"/>
      <c r="BW30" s="852"/>
      <c r="BX30" s="852"/>
      <c r="BY30" s="852"/>
      <c r="BZ30" s="852"/>
      <c r="CA30" s="852"/>
      <c r="CB30" s="852"/>
      <c r="CC30" s="852"/>
      <c r="CD30" s="852"/>
      <c r="CE30" s="852"/>
      <c r="CF30" s="852"/>
      <c r="CG30" s="853"/>
      <c r="CH30" s="864"/>
      <c r="CI30" s="865"/>
      <c r="CJ30" s="865"/>
      <c r="CK30" s="865"/>
      <c r="CL30" s="866"/>
      <c r="CM30" s="864"/>
      <c r="CN30" s="865"/>
      <c r="CO30" s="865"/>
      <c r="CP30" s="865"/>
      <c r="CQ30" s="866"/>
      <c r="CR30" s="864"/>
      <c r="CS30" s="865"/>
      <c r="CT30" s="865"/>
      <c r="CU30" s="865"/>
      <c r="CV30" s="866"/>
      <c r="CW30" s="864"/>
      <c r="CX30" s="865"/>
      <c r="CY30" s="865"/>
      <c r="CZ30" s="865"/>
      <c r="DA30" s="866"/>
      <c r="DB30" s="864"/>
      <c r="DC30" s="865"/>
      <c r="DD30" s="865"/>
      <c r="DE30" s="865"/>
      <c r="DF30" s="866"/>
      <c r="DG30" s="864"/>
      <c r="DH30" s="865"/>
      <c r="DI30" s="865"/>
      <c r="DJ30" s="865"/>
      <c r="DK30" s="866"/>
      <c r="DL30" s="864"/>
      <c r="DM30" s="865"/>
      <c r="DN30" s="865"/>
      <c r="DO30" s="865"/>
      <c r="DP30" s="866"/>
      <c r="DQ30" s="864"/>
      <c r="DR30" s="865"/>
      <c r="DS30" s="865"/>
      <c r="DT30" s="865"/>
      <c r="DU30" s="866"/>
      <c r="DV30" s="867"/>
      <c r="DW30" s="868"/>
      <c r="DX30" s="868"/>
      <c r="DY30" s="868"/>
      <c r="DZ30" s="869"/>
      <c r="EA30" s="242"/>
    </row>
    <row r="31" spans="1:131" s="243" customFormat="1" ht="26.25" customHeight="1" x14ac:dyDescent="0.15">
      <c r="A31" s="262">
        <v>4</v>
      </c>
      <c r="B31" s="838" t="s">
        <v>411</v>
      </c>
      <c r="C31" s="839"/>
      <c r="D31" s="839"/>
      <c r="E31" s="839"/>
      <c r="F31" s="839"/>
      <c r="G31" s="839"/>
      <c r="H31" s="839"/>
      <c r="I31" s="839"/>
      <c r="J31" s="839"/>
      <c r="K31" s="839"/>
      <c r="L31" s="839"/>
      <c r="M31" s="839"/>
      <c r="N31" s="839"/>
      <c r="O31" s="839"/>
      <c r="P31" s="840"/>
      <c r="Q31" s="841">
        <v>1909</v>
      </c>
      <c r="R31" s="842"/>
      <c r="S31" s="842"/>
      <c r="T31" s="842"/>
      <c r="U31" s="842"/>
      <c r="V31" s="842">
        <v>1708</v>
      </c>
      <c r="W31" s="842"/>
      <c r="X31" s="842"/>
      <c r="Y31" s="842"/>
      <c r="Z31" s="842"/>
      <c r="AA31" s="842">
        <v>201</v>
      </c>
      <c r="AB31" s="842"/>
      <c r="AC31" s="842"/>
      <c r="AD31" s="842"/>
      <c r="AE31" s="843"/>
      <c r="AF31" s="844">
        <v>1588</v>
      </c>
      <c r="AG31" s="845"/>
      <c r="AH31" s="845"/>
      <c r="AI31" s="845"/>
      <c r="AJ31" s="846"/>
      <c r="AK31" s="913">
        <v>506</v>
      </c>
      <c r="AL31" s="914"/>
      <c r="AM31" s="914"/>
      <c r="AN31" s="914"/>
      <c r="AO31" s="914"/>
      <c r="AP31" s="914">
        <v>4282</v>
      </c>
      <c r="AQ31" s="914"/>
      <c r="AR31" s="914"/>
      <c r="AS31" s="914"/>
      <c r="AT31" s="914"/>
      <c r="AU31" s="914">
        <v>3293</v>
      </c>
      <c r="AV31" s="914"/>
      <c r="AW31" s="914"/>
      <c r="AX31" s="914"/>
      <c r="AY31" s="914"/>
      <c r="AZ31" s="917" t="s">
        <v>514</v>
      </c>
      <c r="BA31" s="918"/>
      <c r="BB31" s="918"/>
      <c r="BC31" s="918"/>
      <c r="BD31" s="919"/>
      <c r="BE31" s="911" t="s">
        <v>410</v>
      </c>
      <c r="BF31" s="911"/>
      <c r="BG31" s="911"/>
      <c r="BH31" s="911"/>
      <c r="BI31" s="912"/>
      <c r="BJ31" s="248"/>
      <c r="BK31" s="248"/>
      <c r="BL31" s="248"/>
      <c r="BM31" s="248"/>
      <c r="BN31" s="248"/>
      <c r="BO31" s="261"/>
      <c r="BP31" s="261"/>
      <c r="BQ31" s="258">
        <v>25</v>
      </c>
      <c r="BR31" s="259"/>
      <c r="BS31" s="851"/>
      <c r="BT31" s="852"/>
      <c r="BU31" s="852"/>
      <c r="BV31" s="852"/>
      <c r="BW31" s="852"/>
      <c r="BX31" s="852"/>
      <c r="BY31" s="852"/>
      <c r="BZ31" s="852"/>
      <c r="CA31" s="852"/>
      <c r="CB31" s="852"/>
      <c r="CC31" s="852"/>
      <c r="CD31" s="852"/>
      <c r="CE31" s="852"/>
      <c r="CF31" s="852"/>
      <c r="CG31" s="853"/>
      <c r="CH31" s="864"/>
      <c r="CI31" s="865"/>
      <c r="CJ31" s="865"/>
      <c r="CK31" s="865"/>
      <c r="CL31" s="866"/>
      <c r="CM31" s="864"/>
      <c r="CN31" s="865"/>
      <c r="CO31" s="865"/>
      <c r="CP31" s="865"/>
      <c r="CQ31" s="866"/>
      <c r="CR31" s="864"/>
      <c r="CS31" s="865"/>
      <c r="CT31" s="865"/>
      <c r="CU31" s="865"/>
      <c r="CV31" s="866"/>
      <c r="CW31" s="864"/>
      <c r="CX31" s="865"/>
      <c r="CY31" s="865"/>
      <c r="CZ31" s="865"/>
      <c r="DA31" s="866"/>
      <c r="DB31" s="864"/>
      <c r="DC31" s="865"/>
      <c r="DD31" s="865"/>
      <c r="DE31" s="865"/>
      <c r="DF31" s="866"/>
      <c r="DG31" s="864"/>
      <c r="DH31" s="865"/>
      <c r="DI31" s="865"/>
      <c r="DJ31" s="865"/>
      <c r="DK31" s="866"/>
      <c r="DL31" s="864"/>
      <c r="DM31" s="865"/>
      <c r="DN31" s="865"/>
      <c r="DO31" s="865"/>
      <c r="DP31" s="866"/>
      <c r="DQ31" s="864"/>
      <c r="DR31" s="865"/>
      <c r="DS31" s="865"/>
      <c r="DT31" s="865"/>
      <c r="DU31" s="866"/>
      <c r="DV31" s="867"/>
      <c r="DW31" s="868"/>
      <c r="DX31" s="868"/>
      <c r="DY31" s="868"/>
      <c r="DZ31" s="869"/>
      <c r="EA31" s="242"/>
    </row>
    <row r="32" spans="1:131" s="243" customFormat="1" ht="26.25" customHeight="1" x14ac:dyDescent="0.15">
      <c r="A32" s="262">
        <v>5</v>
      </c>
      <c r="B32" s="838"/>
      <c r="C32" s="839"/>
      <c r="D32" s="839"/>
      <c r="E32" s="839"/>
      <c r="F32" s="839"/>
      <c r="G32" s="839"/>
      <c r="H32" s="839"/>
      <c r="I32" s="839"/>
      <c r="J32" s="839"/>
      <c r="K32" s="839"/>
      <c r="L32" s="839"/>
      <c r="M32" s="839"/>
      <c r="N32" s="839"/>
      <c r="O32" s="839"/>
      <c r="P32" s="840"/>
      <c r="Q32" s="841"/>
      <c r="R32" s="842"/>
      <c r="S32" s="842"/>
      <c r="T32" s="842"/>
      <c r="U32" s="842"/>
      <c r="V32" s="842"/>
      <c r="W32" s="842"/>
      <c r="X32" s="842"/>
      <c r="Y32" s="842"/>
      <c r="Z32" s="842"/>
      <c r="AA32" s="842"/>
      <c r="AB32" s="842"/>
      <c r="AC32" s="842"/>
      <c r="AD32" s="842"/>
      <c r="AE32" s="843"/>
      <c r="AF32" s="844"/>
      <c r="AG32" s="845"/>
      <c r="AH32" s="845"/>
      <c r="AI32" s="845"/>
      <c r="AJ32" s="846"/>
      <c r="AK32" s="913"/>
      <c r="AL32" s="914"/>
      <c r="AM32" s="914"/>
      <c r="AN32" s="914"/>
      <c r="AO32" s="914"/>
      <c r="AP32" s="914"/>
      <c r="AQ32" s="914"/>
      <c r="AR32" s="914"/>
      <c r="AS32" s="914"/>
      <c r="AT32" s="914"/>
      <c r="AU32" s="914"/>
      <c r="AV32" s="914"/>
      <c r="AW32" s="914"/>
      <c r="AX32" s="914"/>
      <c r="AY32" s="914"/>
      <c r="AZ32" s="920"/>
      <c r="BA32" s="920"/>
      <c r="BB32" s="920"/>
      <c r="BC32" s="920"/>
      <c r="BD32" s="920"/>
      <c r="BE32" s="911"/>
      <c r="BF32" s="911"/>
      <c r="BG32" s="911"/>
      <c r="BH32" s="911"/>
      <c r="BI32" s="912"/>
      <c r="BJ32" s="248"/>
      <c r="BK32" s="248"/>
      <c r="BL32" s="248"/>
      <c r="BM32" s="248"/>
      <c r="BN32" s="248"/>
      <c r="BO32" s="261"/>
      <c r="BP32" s="261"/>
      <c r="BQ32" s="258">
        <v>26</v>
      </c>
      <c r="BR32" s="259"/>
      <c r="BS32" s="851"/>
      <c r="BT32" s="852"/>
      <c r="BU32" s="852"/>
      <c r="BV32" s="852"/>
      <c r="BW32" s="852"/>
      <c r="BX32" s="852"/>
      <c r="BY32" s="852"/>
      <c r="BZ32" s="852"/>
      <c r="CA32" s="852"/>
      <c r="CB32" s="852"/>
      <c r="CC32" s="852"/>
      <c r="CD32" s="852"/>
      <c r="CE32" s="852"/>
      <c r="CF32" s="852"/>
      <c r="CG32" s="853"/>
      <c r="CH32" s="864"/>
      <c r="CI32" s="865"/>
      <c r="CJ32" s="865"/>
      <c r="CK32" s="865"/>
      <c r="CL32" s="866"/>
      <c r="CM32" s="864"/>
      <c r="CN32" s="865"/>
      <c r="CO32" s="865"/>
      <c r="CP32" s="865"/>
      <c r="CQ32" s="866"/>
      <c r="CR32" s="864"/>
      <c r="CS32" s="865"/>
      <c r="CT32" s="865"/>
      <c r="CU32" s="865"/>
      <c r="CV32" s="866"/>
      <c r="CW32" s="864"/>
      <c r="CX32" s="865"/>
      <c r="CY32" s="865"/>
      <c r="CZ32" s="865"/>
      <c r="DA32" s="866"/>
      <c r="DB32" s="864"/>
      <c r="DC32" s="865"/>
      <c r="DD32" s="865"/>
      <c r="DE32" s="865"/>
      <c r="DF32" s="866"/>
      <c r="DG32" s="864"/>
      <c r="DH32" s="865"/>
      <c r="DI32" s="865"/>
      <c r="DJ32" s="865"/>
      <c r="DK32" s="866"/>
      <c r="DL32" s="864"/>
      <c r="DM32" s="865"/>
      <c r="DN32" s="865"/>
      <c r="DO32" s="865"/>
      <c r="DP32" s="866"/>
      <c r="DQ32" s="864"/>
      <c r="DR32" s="865"/>
      <c r="DS32" s="865"/>
      <c r="DT32" s="865"/>
      <c r="DU32" s="866"/>
      <c r="DV32" s="867"/>
      <c r="DW32" s="868"/>
      <c r="DX32" s="868"/>
      <c r="DY32" s="868"/>
      <c r="DZ32" s="869"/>
      <c r="EA32" s="242"/>
    </row>
    <row r="33" spans="1:131" s="243" customFormat="1" ht="26.25" customHeight="1" x14ac:dyDescent="0.15">
      <c r="A33" s="262">
        <v>6</v>
      </c>
      <c r="B33" s="838"/>
      <c r="C33" s="839"/>
      <c r="D33" s="839"/>
      <c r="E33" s="839"/>
      <c r="F33" s="839"/>
      <c r="G33" s="839"/>
      <c r="H33" s="839"/>
      <c r="I33" s="839"/>
      <c r="J33" s="839"/>
      <c r="K33" s="839"/>
      <c r="L33" s="839"/>
      <c r="M33" s="839"/>
      <c r="N33" s="839"/>
      <c r="O33" s="839"/>
      <c r="P33" s="840"/>
      <c r="Q33" s="841"/>
      <c r="R33" s="842"/>
      <c r="S33" s="842"/>
      <c r="T33" s="842"/>
      <c r="U33" s="842"/>
      <c r="V33" s="842"/>
      <c r="W33" s="842"/>
      <c r="X33" s="842"/>
      <c r="Y33" s="842"/>
      <c r="Z33" s="842"/>
      <c r="AA33" s="842"/>
      <c r="AB33" s="842"/>
      <c r="AC33" s="842"/>
      <c r="AD33" s="842"/>
      <c r="AE33" s="843"/>
      <c r="AF33" s="844"/>
      <c r="AG33" s="845"/>
      <c r="AH33" s="845"/>
      <c r="AI33" s="845"/>
      <c r="AJ33" s="846"/>
      <c r="AK33" s="913"/>
      <c r="AL33" s="914"/>
      <c r="AM33" s="914"/>
      <c r="AN33" s="914"/>
      <c r="AO33" s="914"/>
      <c r="AP33" s="914"/>
      <c r="AQ33" s="914"/>
      <c r="AR33" s="914"/>
      <c r="AS33" s="914"/>
      <c r="AT33" s="914"/>
      <c r="AU33" s="914"/>
      <c r="AV33" s="914"/>
      <c r="AW33" s="914"/>
      <c r="AX33" s="914"/>
      <c r="AY33" s="914"/>
      <c r="AZ33" s="920"/>
      <c r="BA33" s="920"/>
      <c r="BB33" s="920"/>
      <c r="BC33" s="920"/>
      <c r="BD33" s="920"/>
      <c r="BE33" s="911"/>
      <c r="BF33" s="911"/>
      <c r="BG33" s="911"/>
      <c r="BH33" s="911"/>
      <c r="BI33" s="912"/>
      <c r="BJ33" s="248"/>
      <c r="BK33" s="248"/>
      <c r="BL33" s="248"/>
      <c r="BM33" s="248"/>
      <c r="BN33" s="248"/>
      <c r="BO33" s="261"/>
      <c r="BP33" s="261"/>
      <c r="BQ33" s="258">
        <v>27</v>
      </c>
      <c r="BR33" s="259"/>
      <c r="BS33" s="851"/>
      <c r="BT33" s="852"/>
      <c r="BU33" s="852"/>
      <c r="BV33" s="852"/>
      <c r="BW33" s="852"/>
      <c r="BX33" s="852"/>
      <c r="BY33" s="852"/>
      <c r="BZ33" s="852"/>
      <c r="CA33" s="852"/>
      <c r="CB33" s="852"/>
      <c r="CC33" s="852"/>
      <c r="CD33" s="852"/>
      <c r="CE33" s="852"/>
      <c r="CF33" s="852"/>
      <c r="CG33" s="853"/>
      <c r="CH33" s="864"/>
      <c r="CI33" s="865"/>
      <c r="CJ33" s="865"/>
      <c r="CK33" s="865"/>
      <c r="CL33" s="866"/>
      <c r="CM33" s="864"/>
      <c r="CN33" s="865"/>
      <c r="CO33" s="865"/>
      <c r="CP33" s="865"/>
      <c r="CQ33" s="866"/>
      <c r="CR33" s="864"/>
      <c r="CS33" s="865"/>
      <c r="CT33" s="865"/>
      <c r="CU33" s="865"/>
      <c r="CV33" s="866"/>
      <c r="CW33" s="864"/>
      <c r="CX33" s="865"/>
      <c r="CY33" s="865"/>
      <c r="CZ33" s="865"/>
      <c r="DA33" s="866"/>
      <c r="DB33" s="864"/>
      <c r="DC33" s="865"/>
      <c r="DD33" s="865"/>
      <c r="DE33" s="865"/>
      <c r="DF33" s="866"/>
      <c r="DG33" s="864"/>
      <c r="DH33" s="865"/>
      <c r="DI33" s="865"/>
      <c r="DJ33" s="865"/>
      <c r="DK33" s="866"/>
      <c r="DL33" s="864"/>
      <c r="DM33" s="865"/>
      <c r="DN33" s="865"/>
      <c r="DO33" s="865"/>
      <c r="DP33" s="866"/>
      <c r="DQ33" s="864"/>
      <c r="DR33" s="865"/>
      <c r="DS33" s="865"/>
      <c r="DT33" s="865"/>
      <c r="DU33" s="866"/>
      <c r="DV33" s="867"/>
      <c r="DW33" s="868"/>
      <c r="DX33" s="868"/>
      <c r="DY33" s="868"/>
      <c r="DZ33" s="869"/>
      <c r="EA33" s="242"/>
    </row>
    <row r="34" spans="1:131" s="243" customFormat="1" ht="26.25" customHeight="1" x14ac:dyDescent="0.15">
      <c r="A34" s="262">
        <v>7</v>
      </c>
      <c r="B34" s="838"/>
      <c r="C34" s="839"/>
      <c r="D34" s="839"/>
      <c r="E34" s="839"/>
      <c r="F34" s="839"/>
      <c r="G34" s="839"/>
      <c r="H34" s="839"/>
      <c r="I34" s="839"/>
      <c r="J34" s="839"/>
      <c r="K34" s="839"/>
      <c r="L34" s="839"/>
      <c r="M34" s="839"/>
      <c r="N34" s="839"/>
      <c r="O34" s="839"/>
      <c r="P34" s="840"/>
      <c r="Q34" s="841"/>
      <c r="R34" s="842"/>
      <c r="S34" s="842"/>
      <c r="T34" s="842"/>
      <c r="U34" s="842"/>
      <c r="V34" s="842"/>
      <c r="W34" s="842"/>
      <c r="X34" s="842"/>
      <c r="Y34" s="842"/>
      <c r="Z34" s="842"/>
      <c r="AA34" s="842"/>
      <c r="AB34" s="842"/>
      <c r="AC34" s="842"/>
      <c r="AD34" s="842"/>
      <c r="AE34" s="843"/>
      <c r="AF34" s="844"/>
      <c r="AG34" s="845"/>
      <c r="AH34" s="845"/>
      <c r="AI34" s="845"/>
      <c r="AJ34" s="846"/>
      <c r="AK34" s="913"/>
      <c r="AL34" s="914"/>
      <c r="AM34" s="914"/>
      <c r="AN34" s="914"/>
      <c r="AO34" s="914"/>
      <c r="AP34" s="914"/>
      <c r="AQ34" s="914"/>
      <c r="AR34" s="914"/>
      <c r="AS34" s="914"/>
      <c r="AT34" s="914"/>
      <c r="AU34" s="914"/>
      <c r="AV34" s="914"/>
      <c r="AW34" s="914"/>
      <c r="AX34" s="914"/>
      <c r="AY34" s="914"/>
      <c r="AZ34" s="920"/>
      <c r="BA34" s="920"/>
      <c r="BB34" s="920"/>
      <c r="BC34" s="920"/>
      <c r="BD34" s="920"/>
      <c r="BE34" s="911"/>
      <c r="BF34" s="911"/>
      <c r="BG34" s="911"/>
      <c r="BH34" s="911"/>
      <c r="BI34" s="912"/>
      <c r="BJ34" s="248"/>
      <c r="BK34" s="248"/>
      <c r="BL34" s="248"/>
      <c r="BM34" s="248"/>
      <c r="BN34" s="248"/>
      <c r="BO34" s="261"/>
      <c r="BP34" s="261"/>
      <c r="BQ34" s="258">
        <v>28</v>
      </c>
      <c r="BR34" s="259"/>
      <c r="BS34" s="851"/>
      <c r="BT34" s="852"/>
      <c r="BU34" s="852"/>
      <c r="BV34" s="852"/>
      <c r="BW34" s="852"/>
      <c r="BX34" s="852"/>
      <c r="BY34" s="852"/>
      <c r="BZ34" s="852"/>
      <c r="CA34" s="852"/>
      <c r="CB34" s="852"/>
      <c r="CC34" s="852"/>
      <c r="CD34" s="852"/>
      <c r="CE34" s="852"/>
      <c r="CF34" s="852"/>
      <c r="CG34" s="853"/>
      <c r="CH34" s="864"/>
      <c r="CI34" s="865"/>
      <c r="CJ34" s="865"/>
      <c r="CK34" s="865"/>
      <c r="CL34" s="866"/>
      <c r="CM34" s="864"/>
      <c r="CN34" s="865"/>
      <c r="CO34" s="865"/>
      <c r="CP34" s="865"/>
      <c r="CQ34" s="866"/>
      <c r="CR34" s="864"/>
      <c r="CS34" s="865"/>
      <c r="CT34" s="865"/>
      <c r="CU34" s="865"/>
      <c r="CV34" s="866"/>
      <c r="CW34" s="864"/>
      <c r="CX34" s="865"/>
      <c r="CY34" s="865"/>
      <c r="CZ34" s="865"/>
      <c r="DA34" s="866"/>
      <c r="DB34" s="864"/>
      <c r="DC34" s="865"/>
      <c r="DD34" s="865"/>
      <c r="DE34" s="865"/>
      <c r="DF34" s="866"/>
      <c r="DG34" s="864"/>
      <c r="DH34" s="865"/>
      <c r="DI34" s="865"/>
      <c r="DJ34" s="865"/>
      <c r="DK34" s="866"/>
      <c r="DL34" s="864"/>
      <c r="DM34" s="865"/>
      <c r="DN34" s="865"/>
      <c r="DO34" s="865"/>
      <c r="DP34" s="866"/>
      <c r="DQ34" s="864"/>
      <c r="DR34" s="865"/>
      <c r="DS34" s="865"/>
      <c r="DT34" s="865"/>
      <c r="DU34" s="866"/>
      <c r="DV34" s="867"/>
      <c r="DW34" s="868"/>
      <c r="DX34" s="868"/>
      <c r="DY34" s="868"/>
      <c r="DZ34" s="869"/>
      <c r="EA34" s="242"/>
    </row>
    <row r="35" spans="1:131" s="243" customFormat="1" ht="26.25" customHeight="1" x14ac:dyDescent="0.15">
      <c r="A35" s="262">
        <v>8</v>
      </c>
      <c r="B35" s="838"/>
      <c r="C35" s="839"/>
      <c r="D35" s="839"/>
      <c r="E35" s="839"/>
      <c r="F35" s="839"/>
      <c r="G35" s="839"/>
      <c r="H35" s="839"/>
      <c r="I35" s="839"/>
      <c r="J35" s="839"/>
      <c r="K35" s="839"/>
      <c r="L35" s="839"/>
      <c r="M35" s="839"/>
      <c r="N35" s="839"/>
      <c r="O35" s="839"/>
      <c r="P35" s="840"/>
      <c r="Q35" s="841"/>
      <c r="R35" s="842"/>
      <c r="S35" s="842"/>
      <c r="T35" s="842"/>
      <c r="U35" s="842"/>
      <c r="V35" s="842"/>
      <c r="W35" s="842"/>
      <c r="X35" s="842"/>
      <c r="Y35" s="842"/>
      <c r="Z35" s="842"/>
      <c r="AA35" s="842"/>
      <c r="AB35" s="842"/>
      <c r="AC35" s="842"/>
      <c r="AD35" s="842"/>
      <c r="AE35" s="843"/>
      <c r="AF35" s="844"/>
      <c r="AG35" s="845"/>
      <c r="AH35" s="845"/>
      <c r="AI35" s="845"/>
      <c r="AJ35" s="846"/>
      <c r="AK35" s="913"/>
      <c r="AL35" s="914"/>
      <c r="AM35" s="914"/>
      <c r="AN35" s="914"/>
      <c r="AO35" s="914"/>
      <c r="AP35" s="914"/>
      <c r="AQ35" s="914"/>
      <c r="AR35" s="914"/>
      <c r="AS35" s="914"/>
      <c r="AT35" s="914"/>
      <c r="AU35" s="914"/>
      <c r="AV35" s="914"/>
      <c r="AW35" s="914"/>
      <c r="AX35" s="914"/>
      <c r="AY35" s="914"/>
      <c r="AZ35" s="920"/>
      <c r="BA35" s="920"/>
      <c r="BB35" s="920"/>
      <c r="BC35" s="920"/>
      <c r="BD35" s="920"/>
      <c r="BE35" s="911"/>
      <c r="BF35" s="911"/>
      <c r="BG35" s="911"/>
      <c r="BH35" s="911"/>
      <c r="BI35" s="912"/>
      <c r="BJ35" s="248"/>
      <c r="BK35" s="248"/>
      <c r="BL35" s="248"/>
      <c r="BM35" s="248"/>
      <c r="BN35" s="248"/>
      <c r="BO35" s="261"/>
      <c r="BP35" s="261"/>
      <c r="BQ35" s="258">
        <v>29</v>
      </c>
      <c r="BR35" s="259"/>
      <c r="BS35" s="851"/>
      <c r="BT35" s="852"/>
      <c r="BU35" s="852"/>
      <c r="BV35" s="852"/>
      <c r="BW35" s="852"/>
      <c r="BX35" s="852"/>
      <c r="BY35" s="852"/>
      <c r="BZ35" s="852"/>
      <c r="CA35" s="852"/>
      <c r="CB35" s="852"/>
      <c r="CC35" s="852"/>
      <c r="CD35" s="852"/>
      <c r="CE35" s="852"/>
      <c r="CF35" s="852"/>
      <c r="CG35" s="853"/>
      <c r="CH35" s="864"/>
      <c r="CI35" s="865"/>
      <c r="CJ35" s="865"/>
      <c r="CK35" s="865"/>
      <c r="CL35" s="866"/>
      <c r="CM35" s="864"/>
      <c r="CN35" s="865"/>
      <c r="CO35" s="865"/>
      <c r="CP35" s="865"/>
      <c r="CQ35" s="866"/>
      <c r="CR35" s="864"/>
      <c r="CS35" s="865"/>
      <c r="CT35" s="865"/>
      <c r="CU35" s="865"/>
      <c r="CV35" s="866"/>
      <c r="CW35" s="864"/>
      <c r="CX35" s="865"/>
      <c r="CY35" s="865"/>
      <c r="CZ35" s="865"/>
      <c r="DA35" s="866"/>
      <c r="DB35" s="864"/>
      <c r="DC35" s="865"/>
      <c r="DD35" s="865"/>
      <c r="DE35" s="865"/>
      <c r="DF35" s="866"/>
      <c r="DG35" s="864"/>
      <c r="DH35" s="865"/>
      <c r="DI35" s="865"/>
      <c r="DJ35" s="865"/>
      <c r="DK35" s="866"/>
      <c r="DL35" s="864"/>
      <c r="DM35" s="865"/>
      <c r="DN35" s="865"/>
      <c r="DO35" s="865"/>
      <c r="DP35" s="866"/>
      <c r="DQ35" s="864"/>
      <c r="DR35" s="865"/>
      <c r="DS35" s="865"/>
      <c r="DT35" s="865"/>
      <c r="DU35" s="866"/>
      <c r="DV35" s="867"/>
      <c r="DW35" s="868"/>
      <c r="DX35" s="868"/>
      <c r="DY35" s="868"/>
      <c r="DZ35" s="869"/>
      <c r="EA35" s="242"/>
    </row>
    <row r="36" spans="1:131" s="243" customFormat="1" ht="26.25" customHeight="1" x14ac:dyDescent="0.15">
      <c r="A36" s="262">
        <v>9</v>
      </c>
      <c r="B36" s="838"/>
      <c r="C36" s="839"/>
      <c r="D36" s="839"/>
      <c r="E36" s="839"/>
      <c r="F36" s="839"/>
      <c r="G36" s="839"/>
      <c r="H36" s="839"/>
      <c r="I36" s="839"/>
      <c r="J36" s="839"/>
      <c r="K36" s="839"/>
      <c r="L36" s="839"/>
      <c r="M36" s="839"/>
      <c r="N36" s="839"/>
      <c r="O36" s="839"/>
      <c r="P36" s="840"/>
      <c r="Q36" s="841"/>
      <c r="R36" s="842"/>
      <c r="S36" s="842"/>
      <c r="T36" s="842"/>
      <c r="U36" s="842"/>
      <c r="V36" s="842"/>
      <c r="W36" s="842"/>
      <c r="X36" s="842"/>
      <c r="Y36" s="842"/>
      <c r="Z36" s="842"/>
      <c r="AA36" s="842"/>
      <c r="AB36" s="842"/>
      <c r="AC36" s="842"/>
      <c r="AD36" s="842"/>
      <c r="AE36" s="843"/>
      <c r="AF36" s="844"/>
      <c r="AG36" s="845"/>
      <c r="AH36" s="845"/>
      <c r="AI36" s="845"/>
      <c r="AJ36" s="846"/>
      <c r="AK36" s="913"/>
      <c r="AL36" s="914"/>
      <c r="AM36" s="914"/>
      <c r="AN36" s="914"/>
      <c r="AO36" s="914"/>
      <c r="AP36" s="914"/>
      <c r="AQ36" s="914"/>
      <c r="AR36" s="914"/>
      <c r="AS36" s="914"/>
      <c r="AT36" s="914"/>
      <c r="AU36" s="914"/>
      <c r="AV36" s="914"/>
      <c r="AW36" s="914"/>
      <c r="AX36" s="914"/>
      <c r="AY36" s="914"/>
      <c r="AZ36" s="920"/>
      <c r="BA36" s="920"/>
      <c r="BB36" s="920"/>
      <c r="BC36" s="920"/>
      <c r="BD36" s="920"/>
      <c r="BE36" s="911"/>
      <c r="BF36" s="911"/>
      <c r="BG36" s="911"/>
      <c r="BH36" s="911"/>
      <c r="BI36" s="912"/>
      <c r="BJ36" s="248"/>
      <c r="BK36" s="248"/>
      <c r="BL36" s="248"/>
      <c r="BM36" s="248"/>
      <c r="BN36" s="248"/>
      <c r="BO36" s="261"/>
      <c r="BP36" s="261"/>
      <c r="BQ36" s="258">
        <v>30</v>
      </c>
      <c r="BR36" s="259"/>
      <c r="BS36" s="851"/>
      <c r="BT36" s="852"/>
      <c r="BU36" s="852"/>
      <c r="BV36" s="852"/>
      <c r="BW36" s="852"/>
      <c r="BX36" s="852"/>
      <c r="BY36" s="852"/>
      <c r="BZ36" s="852"/>
      <c r="CA36" s="852"/>
      <c r="CB36" s="852"/>
      <c r="CC36" s="852"/>
      <c r="CD36" s="852"/>
      <c r="CE36" s="852"/>
      <c r="CF36" s="852"/>
      <c r="CG36" s="853"/>
      <c r="CH36" s="864"/>
      <c r="CI36" s="865"/>
      <c r="CJ36" s="865"/>
      <c r="CK36" s="865"/>
      <c r="CL36" s="866"/>
      <c r="CM36" s="864"/>
      <c r="CN36" s="865"/>
      <c r="CO36" s="865"/>
      <c r="CP36" s="865"/>
      <c r="CQ36" s="866"/>
      <c r="CR36" s="864"/>
      <c r="CS36" s="865"/>
      <c r="CT36" s="865"/>
      <c r="CU36" s="865"/>
      <c r="CV36" s="866"/>
      <c r="CW36" s="864"/>
      <c r="CX36" s="865"/>
      <c r="CY36" s="865"/>
      <c r="CZ36" s="865"/>
      <c r="DA36" s="866"/>
      <c r="DB36" s="864"/>
      <c r="DC36" s="865"/>
      <c r="DD36" s="865"/>
      <c r="DE36" s="865"/>
      <c r="DF36" s="866"/>
      <c r="DG36" s="864"/>
      <c r="DH36" s="865"/>
      <c r="DI36" s="865"/>
      <c r="DJ36" s="865"/>
      <c r="DK36" s="866"/>
      <c r="DL36" s="864"/>
      <c r="DM36" s="865"/>
      <c r="DN36" s="865"/>
      <c r="DO36" s="865"/>
      <c r="DP36" s="866"/>
      <c r="DQ36" s="864"/>
      <c r="DR36" s="865"/>
      <c r="DS36" s="865"/>
      <c r="DT36" s="865"/>
      <c r="DU36" s="866"/>
      <c r="DV36" s="867"/>
      <c r="DW36" s="868"/>
      <c r="DX36" s="868"/>
      <c r="DY36" s="868"/>
      <c r="DZ36" s="869"/>
      <c r="EA36" s="242"/>
    </row>
    <row r="37" spans="1:131" s="243" customFormat="1" ht="26.25" customHeight="1" x14ac:dyDescent="0.15">
      <c r="A37" s="262">
        <v>10</v>
      </c>
      <c r="B37" s="838"/>
      <c r="C37" s="839"/>
      <c r="D37" s="839"/>
      <c r="E37" s="839"/>
      <c r="F37" s="839"/>
      <c r="G37" s="839"/>
      <c r="H37" s="839"/>
      <c r="I37" s="839"/>
      <c r="J37" s="839"/>
      <c r="K37" s="839"/>
      <c r="L37" s="839"/>
      <c r="M37" s="839"/>
      <c r="N37" s="839"/>
      <c r="O37" s="839"/>
      <c r="P37" s="840"/>
      <c r="Q37" s="841"/>
      <c r="R37" s="842"/>
      <c r="S37" s="842"/>
      <c r="T37" s="842"/>
      <c r="U37" s="842"/>
      <c r="V37" s="842"/>
      <c r="W37" s="842"/>
      <c r="X37" s="842"/>
      <c r="Y37" s="842"/>
      <c r="Z37" s="842"/>
      <c r="AA37" s="842"/>
      <c r="AB37" s="842"/>
      <c r="AC37" s="842"/>
      <c r="AD37" s="842"/>
      <c r="AE37" s="843"/>
      <c r="AF37" s="844"/>
      <c r="AG37" s="845"/>
      <c r="AH37" s="845"/>
      <c r="AI37" s="845"/>
      <c r="AJ37" s="846"/>
      <c r="AK37" s="913"/>
      <c r="AL37" s="914"/>
      <c r="AM37" s="914"/>
      <c r="AN37" s="914"/>
      <c r="AO37" s="914"/>
      <c r="AP37" s="914"/>
      <c r="AQ37" s="914"/>
      <c r="AR37" s="914"/>
      <c r="AS37" s="914"/>
      <c r="AT37" s="914"/>
      <c r="AU37" s="914"/>
      <c r="AV37" s="914"/>
      <c r="AW37" s="914"/>
      <c r="AX37" s="914"/>
      <c r="AY37" s="914"/>
      <c r="AZ37" s="920"/>
      <c r="BA37" s="920"/>
      <c r="BB37" s="920"/>
      <c r="BC37" s="920"/>
      <c r="BD37" s="920"/>
      <c r="BE37" s="911"/>
      <c r="BF37" s="911"/>
      <c r="BG37" s="911"/>
      <c r="BH37" s="911"/>
      <c r="BI37" s="912"/>
      <c r="BJ37" s="248"/>
      <c r="BK37" s="248"/>
      <c r="BL37" s="248"/>
      <c r="BM37" s="248"/>
      <c r="BN37" s="248"/>
      <c r="BO37" s="261"/>
      <c r="BP37" s="261"/>
      <c r="BQ37" s="258">
        <v>31</v>
      </c>
      <c r="BR37" s="259"/>
      <c r="BS37" s="851"/>
      <c r="BT37" s="852"/>
      <c r="BU37" s="852"/>
      <c r="BV37" s="852"/>
      <c r="BW37" s="852"/>
      <c r="BX37" s="852"/>
      <c r="BY37" s="852"/>
      <c r="BZ37" s="852"/>
      <c r="CA37" s="852"/>
      <c r="CB37" s="852"/>
      <c r="CC37" s="852"/>
      <c r="CD37" s="852"/>
      <c r="CE37" s="852"/>
      <c r="CF37" s="852"/>
      <c r="CG37" s="853"/>
      <c r="CH37" s="864"/>
      <c r="CI37" s="865"/>
      <c r="CJ37" s="865"/>
      <c r="CK37" s="865"/>
      <c r="CL37" s="866"/>
      <c r="CM37" s="864"/>
      <c r="CN37" s="865"/>
      <c r="CO37" s="865"/>
      <c r="CP37" s="865"/>
      <c r="CQ37" s="866"/>
      <c r="CR37" s="864"/>
      <c r="CS37" s="865"/>
      <c r="CT37" s="865"/>
      <c r="CU37" s="865"/>
      <c r="CV37" s="866"/>
      <c r="CW37" s="864"/>
      <c r="CX37" s="865"/>
      <c r="CY37" s="865"/>
      <c r="CZ37" s="865"/>
      <c r="DA37" s="866"/>
      <c r="DB37" s="864"/>
      <c r="DC37" s="865"/>
      <c r="DD37" s="865"/>
      <c r="DE37" s="865"/>
      <c r="DF37" s="866"/>
      <c r="DG37" s="864"/>
      <c r="DH37" s="865"/>
      <c r="DI37" s="865"/>
      <c r="DJ37" s="865"/>
      <c r="DK37" s="866"/>
      <c r="DL37" s="864"/>
      <c r="DM37" s="865"/>
      <c r="DN37" s="865"/>
      <c r="DO37" s="865"/>
      <c r="DP37" s="866"/>
      <c r="DQ37" s="864"/>
      <c r="DR37" s="865"/>
      <c r="DS37" s="865"/>
      <c r="DT37" s="865"/>
      <c r="DU37" s="866"/>
      <c r="DV37" s="867"/>
      <c r="DW37" s="868"/>
      <c r="DX37" s="868"/>
      <c r="DY37" s="868"/>
      <c r="DZ37" s="869"/>
      <c r="EA37" s="242"/>
    </row>
    <row r="38" spans="1:131" s="243" customFormat="1" ht="26.25" customHeight="1" x14ac:dyDescent="0.15">
      <c r="A38" s="262">
        <v>11</v>
      </c>
      <c r="B38" s="838"/>
      <c r="C38" s="839"/>
      <c r="D38" s="839"/>
      <c r="E38" s="839"/>
      <c r="F38" s="839"/>
      <c r="G38" s="839"/>
      <c r="H38" s="839"/>
      <c r="I38" s="839"/>
      <c r="J38" s="839"/>
      <c r="K38" s="839"/>
      <c r="L38" s="839"/>
      <c r="M38" s="839"/>
      <c r="N38" s="839"/>
      <c r="O38" s="839"/>
      <c r="P38" s="840"/>
      <c r="Q38" s="841"/>
      <c r="R38" s="842"/>
      <c r="S38" s="842"/>
      <c r="T38" s="842"/>
      <c r="U38" s="842"/>
      <c r="V38" s="842"/>
      <c r="W38" s="842"/>
      <c r="X38" s="842"/>
      <c r="Y38" s="842"/>
      <c r="Z38" s="842"/>
      <c r="AA38" s="842"/>
      <c r="AB38" s="842"/>
      <c r="AC38" s="842"/>
      <c r="AD38" s="842"/>
      <c r="AE38" s="843"/>
      <c r="AF38" s="844"/>
      <c r="AG38" s="845"/>
      <c r="AH38" s="845"/>
      <c r="AI38" s="845"/>
      <c r="AJ38" s="846"/>
      <c r="AK38" s="913"/>
      <c r="AL38" s="914"/>
      <c r="AM38" s="914"/>
      <c r="AN38" s="914"/>
      <c r="AO38" s="914"/>
      <c r="AP38" s="914"/>
      <c r="AQ38" s="914"/>
      <c r="AR38" s="914"/>
      <c r="AS38" s="914"/>
      <c r="AT38" s="914"/>
      <c r="AU38" s="914"/>
      <c r="AV38" s="914"/>
      <c r="AW38" s="914"/>
      <c r="AX38" s="914"/>
      <c r="AY38" s="914"/>
      <c r="AZ38" s="920"/>
      <c r="BA38" s="920"/>
      <c r="BB38" s="920"/>
      <c r="BC38" s="920"/>
      <c r="BD38" s="920"/>
      <c r="BE38" s="911"/>
      <c r="BF38" s="911"/>
      <c r="BG38" s="911"/>
      <c r="BH38" s="911"/>
      <c r="BI38" s="912"/>
      <c r="BJ38" s="248"/>
      <c r="BK38" s="248"/>
      <c r="BL38" s="248"/>
      <c r="BM38" s="248"/>
      <c r="BN38" s="248"/>
      <c r="BO38" s="261"/>
      <c r="BP38" s="261"/>
      <c r="BQ38" s="258">
        <v>32</v>
      </c>
      <c r="BR38" s="259"/>
      <c r="BS38" s="851"/>
      <c r="BT38" s="852"/>
      <c r="BU38" s="852"/>
      <c r="BV38" s="852"/>
      <c r="BW38" s="852"/>
      <c r="BX38" s="852"/>
      <c r="BY38" s="852"/>
      <c r="BZ38" s="852"/>
      <c r="CA38" s="852"/>
      <c r="CB38" s="852"/>
      <c r="CC38" s="852"/>
      <c r="CD38" s="852"/>
      <c r="CE38" s="852"/>
      <c r="CF38" s="852"/>
      <c r="CG38" s="853"/>
      <c r="CH38" s="864"/>
      <c r="CI38" s="865"/>
      <c r="CJ38" s="865"/>
      <c r="CK38" s="865"/>
      <c r="CL38" s="866"/>
      <c r="CM38" s="864"/>
      <c r="CN38" s="865"/>
      <c r="CO38" s="865"/>
      <c r="CP38" s="865"/>
      <c r="CQ38" s="866"/>
      <c r="CR38" s="864"/>
      <c r="CS38" s="865"/>
      <c r="CT38" s="865"/>
      <c r="CU38" s="865"/>
      <c r="CV38" s="866"/>
      <c r="CW38" s="864"/>
      <c r="CX38" s="865"/>
      <c r="CY38" s="865"/>
      <c r="CZ38" s="865"/>
      <c r="DA38" s="866"/>
      <c r="DB38" s="864"/>
      <c r="DC38" s="865"/>
      <c r="DD38" s="865"/>
      <c r="DE38" s="865"/>
      <c r="DF38" s="866"/>
      <c r="DG38" s="864"/>
      <c r="DH38" s="865"/>
      <c r="DI38" s="865"/>
      <c r="DJ38" s="865"/>
      <c r="DK38" s="866"/>
      <c r="DL38" s="864"/>
      <c r="DM38" s="865"/>
      <c r="DN38" s="865"/>
      <c r="DO38" s="865"/>
      <c r="DP38" s="866"/>
      <c r="DQ38" s="864"/>
      <c r="DR38" s="865"/>
      <c r="DS38" s="865"/>
      <c r="DT38" s="865"/>
      <c r="DU38" s="866"/>
      <c r="DV38" s="867"/>
      <c r="DW38" s="868"/>
      <c r="DX38" s="868"/>
      <c r="DY38" s="868"/>
      <c r="DZ38" s="869"/>
      <c r="EA38" s="242"/>
    </row>
    <row r="39" spans="1:131" s="243" customFormat="1" ht="26.25" customHeight="1" x14ac:dyDescent="0.15">
      <c r="A39" s="262">
        <v>12</v>
      </c>
      <c r="B39" s="838"/>
      <c r="C39" s="839"/>
      <c r="D39" s="839"/>
      <c r="E39" s="839"/>
      <c r="F39" s="839"/>
      <c r="G39" s="839"/>
      <c r="H39" s="839"/>
      <c r="I39" s="839"/>
      <c r="J39" s="839"/>
      <c r="K39" s="839"/>
      <c r="L39" s="839"/>
      <c r="M39" s="839"/>
      <c r="N39" s="839"/>
      <c r="O39" s="839"/>
      <c r="P39" s="840"/>
      <c r="Q39" s="841"/>
      <c r="R39" s="842"/>
      <c r="S39" s="842"/>
      <c r="T39" s="842"/>
      <c r="U39" s="842"/>
      <c r="V39" s="842"/>
      <c r="W39" s="842"/>
      <c r="X39" s="842"/>
      <c r="Y39" s="842"/>
      <c r="Z39" s="842"/>
      <c r="AA39" s="842"/>
      <c r="AB39" s="842"/>
      <c r="AC39" s="842"/>
      <c r="AD39" s="842"/>
      <c r="AE39" s="843"/>
      <c r="AF39" s="844"/>
      <c r="AG39" s="845"/>
      <c r="AH39" s="845"/>
      <c r="AI39" s="845"/>
      <c r="AJ39" s="846"/>
      <c r="AK39" s="913"/>
      <c r="AL39" s="914"/>
      <c r="AM39" s="914"/>
      <c r="AN39" s="914"/>
      <c r="AO39" s="914"/>
      <c r="AP39" s="914"/>
      <c r="AQ39" s="914"/>
      <c r="AR39" s="914"/>
      <c r="AS39" s="914"/>
      <c r="AT39" s="914"/>
      <c r="AU39" s="914"/>
      <c r="AV39" s="914"/>
      <c r="AW39" s="914"/>
      <c r="AX39" s="914"/>
      <c r="AY39" s="914"/>
      <c r="AZ39" s="920"/>
      <c r="BA39" s="920"/>
      <c r="BB39" s="920"/>
      <c r="BC39" s="920"/>
      <c r="BD39" s="920"/>
      <c r="BE39" s="911"/>
      <c r="BF39" s="911"/>
      <c r="BG39" s="911"/>
      <c r="BH39" s="911"/>
      <c r="BI39" s="912"/>
      <c r="BJ39" s="248"/>
      <c r="BK39" s="248"/>
      <c r="BL39" s="248"/>
      <c r="BM39" s="248"/>
      <c r="BN39" s="248"/>
      <c r="BO39" s="261"/>
      <c r="BP39" s="261"/>
      <c r="BQ39" s="258">
        <v>33</v>
      </c>
      <c r="BR39" s="259"/>
      <c r="BS39" s="851"/>
      <c r="BT39" s="852"/>
      <c r="BU39" s="852"/>
      <c r="BV39" s="852"/>
      <c r="BW39" s="852"/>
      <c r="BX39" s="852"/>
      <c r="BY39" s="852"/>
      <c r="BZ39" s="852"/>
      <c r="CA39" s="852"/>
      <c r="CB39" s="852"/>
      <c r="CC39" s="852"/>
      <c r="CD39" s="852"/>
      <c r="CE39" s="852"/>
      <c r="CF39" s="852"/>
      <c r="CG39" s="853"/>
      <c r="CH39" s="864"/>
      <c r="CI39" s="865"/>
      <c r="CJ39" s="865"/>
      <c r="CK39" s="865"/>
      <c r="CL39" s="866"/>
      <c r="CM39" s="864"/>
      <c r="CN39" s="865"/>
      <c r="CO39" s="865"/>
      <c r="CP39" s="865"/>
      <c r="CQ39" s="866"/>
      <c r="CR39" s="864"/>
      <c r="CS39" s="865"/>
      <c r="CT39" s="865"/>
      <c r="CU39" s="865"/>
      <c r="CV39" s="866"/>
      <c r="CW39" s="864"/>
      <c r="CX39" s="865"/>
      <c r="CY39" s="865"/>
      <c r="CZ39" s="865"/>
      <c r="DA39" s="866"/>
      <c r="DB39" s="864"/>
      <c r="DC39" s="865"/>
      <c r="DD39" s="865"/>
      <c r="DE39" s="865"/>
      <c r="DF39" s="866"/>
      <c r="DG39" s="864"/>
      <c r="DH39" s="865"/>
      <c r="DI39" s="865"/>
      <c r="DJ39" s="865"/>
      <c r="DK39" s="866"/>
      <c r="DL39" s="864"/>
      <c r="DM39" s="865"/>
      <c r="DN39" s="865"/>
      <c r="DO39" s="865"/>
      <c r="DP39" s="866"/>
      <c r="DQ39" s="864"/>
      <c r="DR39" s="865"/>
      <c r="DS39" s="865"/>
      <c r="DT39" s="865"/>
      <c r="DU39" s="866"/>
      <c r="DV39" s="867"/>
      <c r="DW39" s="868"/>
      <c r="DX39" s="868"/>
      <c r="DY39" s="868"/>
      <c r="DZ39" s="869"/>
      <c r="EA39" s="242"/>
    </row>
    <row r="40" spans="1:131" s="243" customFormat="1" ht="26.25" customHeight="1" x14ac:dyDescent="0.15">
      <c r="A40" s="257">
        <v>13</v>
      </c>
      <c r="B40" s="838"/>
      <c r="C40" s="839"/>
      <c r="D40" s="839"/>
      <c r="E40" s="839"/>
      <c r="F40" s="839"/>
      <c r="G40" s="839"/>
      <c r="H40" s="839"/>
      <c r="I40" s="839"/>
      <c r="J40" s="839"/>
      <c r="K40" s="839"/>
      <c r="L40" s="839"/>
      <c r="M40" s="839"/>
      <c r="N40" s="839"/>
      <c r="O40" s="839"/>
      <c r="P40" s="840"/>
      <c r="Q40" s="841"/>
      <c r="R40" s="842"/>
      <c r="S40" s="842"/>
      <c r="T40" s="842"/>
      <c r="U40" s="842"/>
      <c r="V40" s="842"/>
      <c r="W40" s="842"/>
      <c r="X40" s="842"/>
      <c r="Y40" s="842"/>
      <c r="Z40" s="842"/>
      <c r="AA40" s="842"/>
      <c r="AB40" s="842"/>
      <c r="AC40" s="842"/>
      <c r="AD40" s="842"/>
      <c r="AE40" s="843"/>
      <c r="AF40" s="844"/>
      <c r="AG40" s="845"/>
      <c r="AH40" s="845"/>
      <c r="AI40" s="845"/>
      <c r="AJ40" s="846"/>
      <c r="AK40" s="913"/>
      <c r="AL40" s="914"/>
      <c r="AM40" s="914"/>
      <c r="AN40" s="914"/>
      <c r="AO40" s="914"/>
      <c r="AP40" s="914"/>
      <c r="AQ40" s="914"/>
      <c r="AR40" s="914"/>
      <c r="AS40" s="914"/>
      <c r="AT40" s="914"/>
      <c r="AU40" s="914"/>
      <c r="AV40" s="914"/>
      <c r="AW40" s="914"/>
      <c r="AX40" s="914"/>
      <c r="AY40" s="914"/>
      <c r="AZ40" s="920"/>
      <c r="BA40" s="920"/>
      <c r="BB40" s="920"/>
      <c r="BC40" s="920"/>
      <c r="BD40" s="920"/>
      <c r="BE40" s="911"/>
      <c r="BF40" s="911"/>
      <c r="BG40" s="911"/>
      <c r="BH40" s="911"/>
      <c r="BI40" s="912"/>
      <c r="BJ40" s="248"/>
      <c r="BK40" s="248"/>
      <c r="BL40" s="248"/>
      <c r="BM40" s="248"/>
      <c r="BN40" s="248"/>
      <c r="BO40" s="261"/>
      <c r="BP40" s="261"/>
      <c r="BQ40" s="258">
        <v>34</v>
      </c>
      <c r="BR40" s="259"/>
      <c r="BS40" s="851"/>
      <c r="BT40" s="852"/>
      <c r="BU40" s="852"/>
      <c r="BV40" s="852"/>
      <c r="BW40" s="852"/>
      <c r="BX40" s="852"/>
      <c r="BY40" s="852"/>
      <c r="BZ40" s="852"/>
      <c r="CA40" s="852"/>
      <c r="CB40" s="852"/>
      <c r="CC40" s="852"/>
      <c r="CD40" s="852"/>
      <c r="CE40" s="852"/>
      <c r="CF40" s="852"/>
      <c r="CG40" s="853"/>
      <c r="CH40" s="864"/>
      <c r="CI40" s="865"/>
      <c r="CJ40" s="865"/>
      <c r="CK40" s="865"/>
      <c r="CL40" s="866"/>
      <c r="CM40" s="864"/>
      <c r="CN40" s="865"/>
      <c r="CO40" s="865"/>
      <c r="CP40" s="865"/>
      <c r="CQ40" s="866"/>
      <c r="CR40" s="864"/>
      <c r="CS40" s="865"/>
      <c r="CT40" s="865"/>
      <c r="CU40" s="865"/>
      <c r="CV40" s="866"/>
      <c r="CW40" s="864"/>
      <c r="CX40" s="865"/>
      <c r="CY40" s="865"/>
      <c r="CZ40" s="865"/>
      <c r="DA40" s="866"/>
      <c r="DB40" s="864"/>
      <c r="DC40" s="865"/>
      <c r="DD40" s="865"/>
      <c r="DE40" s="865"/>
      <c r="DF40" s="866"/>
      <c r="DG40" s="864"/>
      <c r="DH40" s="865"/>
      <c r="DI40" s="865"/>
      <c r="DJ40" s="865"/>
      <c r="DK40" s="866"/>
      <c r="DL40" s="864"/>
      <c r="DM40" s="865"/>
      <c r="DN40" s="865"/>
      <c r="DO40" s="865"/>
      <c r="DP40" s="866"/>
      <c r="DQ40" s="864"/>
      <c r="DR40" s="865"/>
      <c r="DS40" s="865"/>
      <c r="DT40" s="865"/>
      <c r="DU40" s="866"/>
      <c r="DV40" s="867"/>
      <c r="DW40" s="868"/>
      <c r="DX40" s="868"/>
      <c r="DY40" s="868"/>
      <c r="DZ40" s="869"/>
      <c r="EA40" s="242"/>
    </row>
    <row r="41" spans="1:131" s="243" customFormat="1" ht="26.25" customHeight="1" x14ac:dyDescent="0.15">
      <c r="A41" s="257">
        <v>14</v>
      </c>
      <c r="B41" s="838"/>
      <c r="C41" s="839"/>
      <c r="D41" s="839"/>
      <c r="E41" s="839"/>
      <c r="F41" s="839"/>
      <c r="G41" s="839"/>
      <c r="H41" s="839"/>
      <c r="I41" s="839"/>
      <c r="J41" s="839"/>
      <c r="K41" s="839"/>
      <c r="L41" s="839"/>
      <c r="M41" s="839"/>
      <c r="N41" s="839"/>
      <c r="O41" s="839"/>
      <c r="P41" s="840"/>
      <c r="Q41" s="841"/>
      <c r="R41" s="842"/>
      <c r="S41" s="842"/>
      <c r="T41" s="842"/>
      <c r="U41" s="842"/>
      <c r="V41" s="842"/>
      <c r="W41" s="842"/>
      <c r="X41" s="842"/>
      <c r="Y41" s="842"/>
      <c r="Z41" s="842"/>
      <c r="AA41" s="842"/>
      <c r="AB41" s="842"/>
      <c r="AC41" s="842"/>
      <c r="AD41" s="842"/>
      <c r="AE41" s="843"/>
      <c r="AF41" s="844"/>
      <c r="AG41" s="845"/>
      <c r="AH41" s="845"/>
      <c r="AI41" s="845"/>
      <c r="AJ41" s="846"/>
      <c r="AK41" s="913"/>
      <c r="AL41" s="914"/>
      <c r="AM41" s="914"/>
      <c r="AN41" s="914"/>
      <c r="AO41" s="914"/>
      <c r="AP41" s="914"/>
      <c r="AQ41" s="914"/>
      <c r="AR41" s="914"/>
      <c r="AS41" s="914"/>
      <c r="AT41" s="914"/>
      <c r="AU41" s="914"/>
      <c r="AV41" s="914"/>
      <c r="AW41" s="914"/>
      <c r="AX41" s="914"/>
      <c r="AY41" s="914"/>
      <c r="AZ41" s="920"/>
      <c r="BA41" s="920"/>
      <c r="BB41" s="920"/>
      <c r="BC41" s="920"/>
      <c r="BD41" s="920"/>
      <c r="BE41" s="911"/>
      <c r="BF41" s="911"/>
      <c r="BG41" s="911"/>
      <c r="BH41" s="911"/>
      <c r="BI41" s="912"/>
      <c r="BJ41" s="248"/>
      <c r="BK41" s="248"/>
      <c r="BL41" s="248"/>
      <c r="BM41" s="248"/>
      <c r="BN41" s="248"/>
      <c r="BO41" s="261"/>
      <c r="BP41" s="261"/>
      <c r="BQ41" s="258">
        <v>35</v>
      </c>
      <c r="BR41" s="259"/>
      <c r="BS41" s="851"/>
      <c r="BT41" s="852"/>
      <c r="BU41" s="852"/>
      <c r="BV41" s="852"/>
      <c r="BW41" s="852"/>
      <c r="BX41" s="852"/>
      <c r="BY41" s="852"/>
      <c r="BZ41" s="852"/>
      <c r="CA41" s="852"/>
      <c r="CB41" s="852"/>
      <c r="CC41" s="852"/>
      <c r="CD41" s="852"/>
      <c r="CE41" s="852"/>
      <c r="CF41" s="852"/>
      <c r="CG41" s="853"/>
      <c r="CH41" s="864"/>
      <c r="CI41" s="865"/>
      <c r="CJ41" s="865"/>
      <c r="CK41" s="865"/>
      <c r="CL41" s="866"/>
      <c r="CM41" s="864"/>
      <c r="CN41" s="865"/>
      <c r="CO41" s="865"/>
      <c r="CP41" s="865"/>
      <c r="CQ41" s="866"/>
      <c r="CR41" s="864"/>
      <c r="CS41" s="865"/>
      <c r="CT41" s="865"/>
      <c r="CU41" s="865"/>
      <c r="CV41" s="866"/>
      <c r="CW41" s="864"/>
      <c r="CX41" s="865"/>
      <c r="CY41" s="865"/>
      <c r="CZ41" s="865"/>
      <c r="DA41" s="866"/>
      <c r="DB41" s="864"/>
      <c r="DC41" s="865"/>
      <c r="DD41" s="865"/>
      <c r="DE41" s="865"/>
      <c r="DF41" s="866"/>
      <c r="DG41" s="864"/>
      <c r="DH41" s="865"/>
      <c r="DI41" s="865"/>
      <c r="DJ41" s="865"/>
      <c r="DK41" s="866"/>
      <c r="DL41" s="864"/>
      <c r="DM41" s="865"/>
      <c r="DN41" s="865"/>
      <c r="DO41" s="865"/>
      <c r="DP41" s="866"/>
      <c r="DQ41" s="864"/>
      <c r="DR41" s="865"/>
      <c r="DS41" s="865"/>
      <c r="DT41" s="865"/>
      <c r="DU41" s="866"/>
      <c r="DV41" s="867"/>
      <c r="DW41" s="868"/>
      <c r="DX41" s="868"/>
      <c r="DY41" s="868"/>
      <c r="DZ41" s="869"/>
      <c r="EA41" s="242"/>
    </row>
    <row r="42" spans="1:131" s="243" customFormat="1" ht="26.25" customHeight="1" x14ac:dyDescent="0.15">
      <c r="A42" s="257">
        <v>15</v>
      </c>
      <c r="B42" s="838"/>
      <c r="C42" s="839"/>
      <c r="D42" s="839"/>
      <c r="E42" s="839"/>
      <c r="F42" s="839"/>
      <c r="G42" s="839"/>
      <c r="H42" s="839"/>
      <c r="I42" s="839"/>
      <c r="J42" s="839"/>
      <c r="K42" s="839"/>
      <c r="L42" s="839"/>
      <c r="M42" s="839"/>
      <c r="N42" s="839"/>
      <c r="O42" s="839"/>
      <c r="P42" s="840"/>
      <c r="Q42" s="841"/>
      <c r="R42" s="842"/>
      <c r="S42" s="842"/>
      <c r="T42" s="842"/>
      <c r="U42" s="842"/>
      <c r="V42" s="842"/>
      <c r="W42" s="842"/>
      <c r="X42" s="842"/>
      <c r="Y42" s="842"/>
      <c r="Z42" s="842"/>
      <c r="AA42" s="842"/>
      <c r="AB42" s="842"/>
      <c r="AC42" s="842"/>
      <c r="AD42" s="842"/>
      <c r="AE42" s="843"/>
      <c r="AF42" s="844"/>
      <c r="AG42" s="845"/>
      <c r="AH42" s="845"/>
      <c r="AI42" s="845"/>
      <c r="AJ42" s="846"/>
      <c r="AK42" s="913"/>
      <c r="AL42" s="914"/>
      <c r="AM42" s="914"/>
      <c r="AN42" s="914"/>
      <c r="AO42" s="914"/>
      <c r="AP42" s="914"/>
      <c r="AQ42" s="914"/>
      <c r="AR42" s="914"/>
      <c r="AS42" s="914"/>
      <c r="AT42" s="914"/>
      <c r="AU42" s="914"/>
      <c r="AV42" s="914"/>
      <c r="AW42" s="914"/>
      <c r="AX42" s="914"/>
      <c r="AY42" s="914"/>
      <c r="AZ42" s="920"/>
      <c r="BA42" s="920"/>
      <c r="BB42" s="920"/>
      <c r="BC42" s="920"/>
      <c r="BD42" s="920"/>
      <c r="BE42" s="911"/>
      <c r="BF42" s="911"/>
      <c r="BG42" s="911"/>
      <c r="BH42" s="911"/>
      <c r="BI42" s="912"/>
      <c r="BJ42" s="248"/>
      <c r="BK42" s="248"/>
      <c r="BL42" s="248"/>
      <c r="BM42" s="248"/>
      <c r="BN42" s="248"/>
      <c r="BO42" s="261"/>
      <c r="BP42" s="261"/>
      <c r="BQ42" s="258">
        <v>36</v>
      </c>
      <c r="BR42" s="259"/>
      <c r="BS42" s="851"/>
      <c r="BT42" s="852"/>
      <c r="BU42" s="852"/>
      <c r="BV42" s="852"/>
      <c r="BW42" s="852"/>
      <c r="BX42" s="852"/>
      <c r="BY42" s="852"/>
      <c r="BZ42" s="852"/>
      <c r="CA42" s="852"/>
      <c r="CB42" s="852"/>
      <c r="CC42" s="852"/>
      <c r="CD42" s="852"/>
      <c r="CE42" s="852"/>
      <c r="CF42" s="852"/>
      <c r="CG42" s="853"/>
      <c r="CH42" s="864"/>
      <c r="CI42" s="865"/>
      <c r="CJ42" s="865"/>
      <c r="CK42" s="865"/>
      <c r="CL42" s="866"/>
      <c r="CM42" s="864"/>
      <c r="CN42" s="865"/>
      <c r="CO42" s="865"/>
      <c r="CP42" s="865"/>
      <c r="CQ42" s="866"/>
      <c r="CR42" s="864"/>
      <c r="CS42" s="865"/>
      <c r="CT42" s="865"/>
      <c r="CU42" s="865"/>
      <c r="CV42" s="866"/>
      <c r="CW42" s="864"/>
      <c r="CX42" s="865"/>
      <c r="CY42" s="865"/>
      <c r="CZ42" s="865"/>
      <c r="DA42" s="866"/>
      <c r="DB42" s="864"/>
      <c r="DC42" s="865"/>
      <c r="DD42" s="865"/>
      <c r="DE42" s="865"/>
      <c r="DF42" s="866"/>
      <c r="DG42" s="864"/>
      <c r="DH42" s="865"/>
      <c r="DI42" s="865"/>
      <c r="DJ42" s="865"/>
      <c r="DK42" s="866"/>
      <c r="DL42" s="864"/>
      <c r="DM42" s="865"/>
      <c r="DN42" s="865"/>
      <c r="DO42" s="865"/>
      <c r="DP42" s="866"/>
      <c r="DQ42" s="864"/>
      <c r="DR42" s="865"/>
      <c r="DS42" s="865"/>
      <c r="DT42" s="865"/>
      <c r="DU42" s="866"/>
      <c r="DV42" s="867"/>
      <c r="DW42" s="868"/>
      <c r="DX42" s="868"/>
      <c r="DY42" s="868"/>
      <c r="DZ42" s="869"/>
      <c r="EA42" s="242"/>
    </row>
    <row r="43" spans="1:131" s="243" customFormat="1" ht="26.25" customHeight="1" x14ac:dyDescent="0.15">
      <c r="A43" s="257">
        <v>16</v>
      </c>
      <c r="B43" s="838"/>
      <c r="C43" s="839"/>
      <c r="D43" s="839"/>
      <c r="E43" s="839"/>
      <c r="F43" s="839"/>
      <c r="G43" s="839"/>
      <c r="H43" s="839"/>
      <c r="I43" s="839"/>
      <c r="J43" s="839"/>
      <c r="K43" s="839"/>
      <c r="L43" s="839"/>
      <c r="M43" s="839"/>
      <c r="N43" s="839"/>
      <c r="O43" s="839"/>
      <c r="P43" s="840"/>
      <c r="Q43" s="841"/>
      <c r="R43" s="842"/>
      <c r="S43" s="842"/>
      <c r="T43" s="842"/>
      <c r="U43" s="842"/>
      <c r="V43" s="842"/>
      <c r="W43" s="842"/>
      <c r="X43" s="842"/>
      <c r="Y43" s="842"/>
      <c r="Z43" s="842"/>
      <c r="AA43" s="842"/>
      <c r="AB43" s="842"/>
      <c r="AC43" s="842"/>
      <c r="AD43" s="842"/>
      <c r="AE43" s="843"/>
      <c r="AF43" s="844"/>
      <c r="AG43" s="845"/>
      <c r="AH43" s="845"/>
      <c r="AI43" s="845"/>
      <c r="AJ43" s="846"/>
      <c r="AK43" s="913"/>
      <c r="AL43" s="914"/>
      <c r="AM43" s="914"/>
      <c r="AN43" s="914"/>
      <c r="AO43" s="914"/>
      <c r="AP43" s="914"/>
      <c r="AQ43" s="914"/>
      <c r="AR43" s="914"/>
      <c r="AS43" s="914"/>
      <c r="AT43" s="914"/>
      <c r="AU43" s="914"/>
      <c r="AV43" s="914"/>
      <c r="AW43" s="914"/>
      <c r="AX43" s="914"/>
      <c r="AY43" s="914"/>
      <c r="AZ43" s="920"/>
      <c r="BA43" s="920"/>
      <c r="BB43" s="920"/>
      <c r="BC43" s="920"/>
      <c r="BD43" s="920"/>
      <c r="BE43" s="911"/>
      <c r="BF43" s="911"/>
      <c r="BG43" s="911"/>
      <c r="BH43" s="911"/>
      <c r="BI43" s="912"/>
      <c r="BJ43" s="248"/>
      <c r="BK43" s="248"/>
      <c r="BL43" s="248"/>
      <c r="BM43" s="248"/>
      <c r="BN43" s="248"/>
      <c r="BO43" s="261"/>
      <c r="BP43" s="261"/>
      <c r="BQ43" s="258">
        <v>37</v>
      </c>
      <c r="BR43" s="259"/>
      <c r="BS43" s="851"/>
      <c r="BT43" s="852"/>
      <c r="BU43" s="852"/>
      <c r="BV43" s="852"/>
      <c r="BW43" s="852"/>
      <c r="BX43" s="852"/>
      <c r="BY43" s="852"/>
      <c r="BZ43" s="852"/>
      <c r="CA43" s="852"/>
      <c r="CB43" s="852"/>
      <c r="CC43" s="852"/>
      <c r="CD43" s="852"/>
      <c r="CE43" s="852"/>
      <c r="CF43" s="852"/>
      <c r="CG43" s="853"/>
      <c r="CH43" s="864"/>
      <c r="CI43" s="865"/>
      <c r="CJ43" s="865"/>
      <c r="CK43" s="865"/>
      <c r="CL43" s="866"/>
      <c r="CM43" s="864"/>
      <c r="CN43" s="865"/>
      <c r="CO43" s="865"/>
      <c r="CP43" s="865"/>
      <c r="CQ43" s="866"/>
      <c r="CR43" s="864"/>
      <c r="CS43" s="865"/>
      <c r="CT43" s="865"/>
      <c r="CU43" s="865"/>
      <c r="CV43" s="866"/>
      <c r="CW43" s="864"/>
      <c r="CX43" s="865"/>
      <c r="CY43" s="865"/>
      <c r="CZ43" s="865"/>
      <c r="DA43" s="866"/>
      <c r="DB43" s="864"/>
      <c r="DC43" s="865"/>
      <c r="DD43" s="865"/>
      <c r="DE43" s="865"/>
      <c r="DF43" s="866"/>
      <c r="DG43" s="864"/>
      <c r="DH43" s="865"/>
      <c r="DI43" s="865"/>
      <c r="DJ43" s="865"/>
      <c r="DK43" s="866"/>
      <c r="DL43" s="864"/>
      <c r="DM43" s="865"/>
      <c r="DN43" s="865"/>
      <c r="DO43" s="865"/>
      <c r="DP43" s="866"/>
      <c r="DQ43" s="864"/>
      <c r="DR43" s="865"/>
      <c r="DS43" s="865"/>
      <c r="DT43" s="865"/>
      <c r="DU43" s="866"/>
      <c r="DV43" s="867"/>
      <c r="DW43" s="868"/>
      <c r="DX43" s="868"/>
      <c r="DY43" s="868"/>
      <c r="DZ43" s="869"/>
      <c r="EA43" s="242"/>
    </row>
    <row r="44" spans="1:131" s="243" customFormat="1" ht="26.25" customHeight="1" x14ac:dyDescent="0.15">
      <c r="A44" s="257">
        <v>17</v>
      </c>
      <c r="B44" s="838"/>
      <c r="C44" s="839"/>
      <c r="D44" s="839"/>
      <c r="E44" s="839"/>
      <c r="F44" s="839"/>
      <c r="G44" s="839"/>
      <c r="H44" s="839"/>
      <c r="I44" s="839"/>
      <c r="J44" s="839"/>
      <c r="K44" s="839"/>
      <c r="L44" s="839"/>
      <c r="M44" s="839"/>
      <c r="N44" s="839"/>
      <c r="O44" s="839"/>
      <c r="P44" s="840"/>
      <c r="Q44" s="841"/>
      <c r="R44" s="842"/>
      <c r="S44" s="842"/>
      <c r="T44" s="842"/>
      <c r="U44" s="842"/>
      <c r="V44" s="842"/>
      <c r="W44" s="842"/>
      <c r="X44" s="842"/>
      <c r="Y44" s="842"/>
      <c r="Z44" s="842"/>
      <c r="AA44" s="842"/>
      <c r="AB44" s="842"/>
      <c r="AC44" s="842"/>
      <c r="AD44" s="842"/>
      <c r="AE44" s="843"/>
      <c r="AF44" s="844"/>
      <c r="AG44" s="845"/>
      <c r="AH44" s="845"/>
      <c r="AI44" s="845"/>
      <c r="AJ44" s="846"/>
      <c r="AK44" s="913"/>
      <c r="AL44" s="914"/>
      <c r="AM44" s="914"/>
      <c r="AN44" s="914"/>
      <c r="AO44" s="914"/>
      <c r="AP44" s="914"/>
      <c r="AQ44" s="914"/>
      <c r="AR44" s="914"/>
      <c r="AS44" s="914"/>
      <c r="AT44" s="914"/>
      <c r="AU44" s="914"/>
      <c r="AV44" s="914"/>
      <c r="AW44" s="914"/>
      <c r="AX44" s="914"/>
      <c r="AY44" s="914"/>
      <c r="AZ44" s="920"/>
      <c r="BA44" s="920"/>
      <c r="BB44" s="920"/>
      <c r="BC44" s="920"/>
      <c r="BD44" s="920"/>
      <c r="BE44" s="911"/>
      <c r="BF44" s="911"/>
      <c r="BG44" s="911"/>
      <c r="BH44" s="911"/>
      <c r="BI44" s="912"/>
      <c r="BJ44" s="248"/>
      <c r="BK44" s="248"/>
      <c r="BL44" s="248"/>
      <c r="BM44" s="248"/>
      <c r="BN44" s="248"/>
      <c r="BO44" s="261"/>
      <c r="BP44" s="261"/>
      <c r="BQ44" s="258">
        <v>38</v>
      </c>
      <c r="BR44" s="259"/>
      <c r="BS44" s="851"/>
      <c r="BT44" s="852"/>
      <c r="BU44" s="852"/>
      <c r="BV44" s="852"/>
      <c r="BW44" s="852"/>
      <c r="BX44" s="852"/>
      <c r="BY44" s="852"/>
      <c r="BZ44" s="852"/>
      <c r="CA44" s="852"/>
      <c r="CB44" s="852"/>
      <c r="CC44" s="852"/>
      <c r="CD44" s="852"/>
      <c r="CE44" s="852"/>
      <c r="CF44" s="852"/>
      <c r="CG44" s="853"/>
      <c r="CH44" s="864"/>
      <c r="CI44" s="865"/>
      <c r="CJ44" s="865"/>
      <c r="CK44" s="865"/>
      <c r="CL44" s="866"/>
      <c r="CM44" s="864"/>
      <c r="CN44" s="865"/>
      <c r="CO44" s="865"/>
      <c r="CP44" s="865"/>
      <c r="CQ44" s="866"/>
      <c r="CR44" s="864"/>
      <c r="CS44" s="865"/>
      <c r="CT44" s="865"/>
      <c r="CU44" s="865"/>
      <c r="CV44" s="866"/>
      <c r="CW44" s="864"/>
      <c r="CX44" s="865"/>
      <c r="CY44" s="865"/>
      <c r="CZ44" s="865"/>
      <c r="DA44" s="866"/>
      <c r="DB44" s="864"/>
      <c r="DC44" s="865"/>
      <c r="DD44" s="865"/>
      <c r="DE44" s="865"/>
      <c r="DF44" s="866"/>
      <c r="DG44" s="864"/>
      <c r="DH44" s="865"/>
      <c r="DI44" s="865"/>
      <c r="DJ44" s="865"/>
      <c r="DK44" s="866"/>
      <c r="DL44" s="864"/>
      <c r="DM44" s="865"/>
      <c r="DN44" s="865"/>
      <c r="DO44" s="865"/>
      <c r="DP44" s="866"/>
      <c r="DQ44" s="864"/>
      <c r="DR44" s="865"/>
      <c r="DS44" s="865"/>
      <c r="DT44" s="865"/>
      <c r="DU44" s="866"/>
      <c r="DV44" s="867"/>
      <c r="DW44" s="868"/>
      <c r="DX44" s="868"/>
      <c r="DY44" s="868"/>
      <c r="DZ44" s="869"/>
      <c r="EA44" s="242"/>
    </row>
    <row r="45" spans="1:131" s="243" customFormat="1" ht="26.25" customHeight="1" x14ac:dyDescent="0.15">
      <c r="A45" s="257">
        <v>18</v>
      </c>
      <c r="B45" s="838"/>
      <c r="C45" s="839"/>
      <c r="D45" s="839"/>
      <c r="E45" s="839"/>
      <c r="F45" s="839"/>
      <c r="G45" s="839"/>
      <c r="H45" s="839"/>
      <c r="I45" s="839"/>
      <c r="J45" s="839"/>
      <c r="K45" s="839"/>
      <c r="L45" s="839"/>
      <c r="M45" s="839"/>
      <c r="N45" s="839"/>
      <c r="O45" s="839"/>
      <c r="P45" s="840"/>
      <c r="Q45" s="841"/>
      <c r="R45" s="842"/>
      <c r="S45" s="842"/>
      <c r="T45" s="842"/>
      <c r="U45" s="842"/>
      <c r="V45" s="842"/>
      <c r="W45" s="842"/>
      <c r="X45" s="842"/>
      <c r="Y45" s="842"/>
      <c r="Z45" s="842"/>
      <c r="AA45" s="842"/>
      <c r="AB45" s="842"/>
      <c r="AC45" s="842"/>
      <c r="AD45" s="842"/>
      <c r="AE45" s="843"/>
      <c r="AF45" s="844"/>
      <c r="AG45" s="845"/>
      <c r="AH45" s="845"/>
      <c r="AI45" s="845"/>
      <c r="AJ45" s="846"/>
      <c r="AK45" s="913"/>
      <c r="AL45" s="914"/>
      <c r="AM45" s="914"/>
      <c r="AN45" s="914"/>
      <c r="AO45" s="914"/>
      <c r="AP45" s="914"/>
      <c r="AQ45" s="914"/>
      <c r="AR45" s="914"/>
      <c r="AS45" s="914"/>
      <c r="AT45" s="914"/>
      <c r="AU45" s="914"/>
      <c r="AV45" s="914"/>
      <c r="AW45" s="914"/>
      <c r="AX45" s="914"/>
      <c r="AY45" s="914"/>
      <c r="AZ45" s="920"/>
      <c r="BA45" s="920"/>
      <c r="BB45" s="920"/>
      <c r="BC45" s="920"/>
      <c r="BD45" s="920"/>
      <c r="BE45" s="911"/>
      <c r="BF45" s="911"/>
      <c r="BG45" s="911"/>
      <c r="BH45" s="911"/>
      <c r="BI45" s="912"/>
      <c r="BJ45" s="248"/>
      <c r="BK45" s="248"/>
      <c r="BL45" s="248"/>
      <c r="BM45" s="248"/>
      <c r="BN45" s="248"/>
      <c r="BO45" s="261"/>
      <c r="BP45" s="261"/>
      <c r="BQ45" s="258">
        <v>39</v>
      </c>
      <c r="BR45" s="259"/>
      <c r="BS45" s="851"/>
      <c r="BT45" s="852"/>
      <c r="BU45" s="852"/>
      <c r="BV45" s="852"/>
      <c r="BW45" s="852"/>
      <c r="BX45" s="852"/>
      <c r="BY45" s="852"/>
      <c r="BZ45" s="852"/>
      <c r="CA45" s="852"/>
      <c r="CB45" s="852"/>
      <c r="CC45" s="852"/>
      <c r="CD45" s="852"/>
      <c r="CE45" s="852"/>
      <c r="CF45" s="852"/>
      <c r="CG45" s="853"/>
      <c r="CH45" s="864"/>
      <c r="CI45" s="865"/>
      <c r="CJ45" s="865"/>
      <c r="CK45" s="865"/>
      <c r="CL45" s="866"/>
      <c r="CM45" s="864"/>
      <c r="CN45" s="865"/>
      <c r="CO45" s="865"/>
      <c r="CP45" s="865"/>
      <c r="CQ45" s="866"/>
      <c r="CR45" s="864"/>
      <c r="CS45" s="865"/>
      <c r="CT45" s="865"/>
      <c r="CU45" s="865"/>
      <c r="CV45" s="866"/>
      <c r="CW45" s="864"/>
      <c r="CX45" s="865"/>
      <c r="CY45" s="865"/>
      <c r="CZ45" s="865"/>
      <c r="DA45" s="866"/>
      <c r="DB45" s="864"/>
      <c r="DC45" s="865"/>
      <c r="DD45" s="865"/>
      <c r="DE45" s="865"/>
      <c r="DF45" s="866"/>
      <c r="DG45" s="864"/>
      <c r="DH45" s="865"/>
      <c r="DI45" s="865"/>
      <c r="DJ45" s="865"/>
      <c r="DK45" s="866"/>
      <c r="DL45" s="864"/>
      <c r="DM45" s="865"/>
      <c r="DN45" s="865"/>
      <c r="DO45" s="865"/>
      <c r="DP45" s="866"/>
      <c r="DQ45" s="864"/>
      <c r="DR45" s="865"/>
      <c r="DS45" s="865"/>
      <c r="DT45" s="865"/>
      <c r="DU45" s="866"/>
      <c r="DV45" s="867"/>
      <c r="DW45" s="868"/>
      <c r="DX45" s="868"/>
      <c r="DY45" s="868"/>
      <c r="DZ45" s="869"/>
      <c r="EA45" s="242"/>
    </row>
    <row r="46" spans="1:131" s="243" customFormat="1" ht="26.25" customHeight="1" x14ac:dyDescent="0.15">
      <c r="A46" s="257">
        <v>19</v>
      </c>
      <c r="B46" s="838"/>
      <c r="C46" s="839"/>
      <c r="D46" s="839"/>
      <c r="E46" s="839"/>
      <c r="F46" s="839"/>
      <c r="G46" s="839"/>
      <c r="H46" s="839"/>
      <c r="I46" s="839"/>
      <c r="J46" s="839"/>
      <c r="K46" s="839"/>
      <c r="L46" s="839"/>
      <c r="M46" s="839"/>
      <c r="N46" s="839"/>
      <c r="O46" s="839"/>
      <c r="P46" s="840"/>
      <c r="Q46" s="841"/>
      <c r="R46" s="842"/>
      <c r="S46" s="842"/>
      <c r="T46" s="842"/>
      <c r="U46" s="842"/>
      <c r="V46" s="842"/>
      <c r="W46" s="842"/>
      <c r="X46" s="842"/>
      <c r="Y46" s="842"/>
      <c r="Z46" s="842"/>
      <c r="AA46" s="842"/>
      <c r="AB46" s="842"/>
      <c r="AC46" s="842"/>
      <c r="AD46" s="842"/>
      <c r="AE46" s="843"/>
      <c r="AF46" s="844"/>
      <c r="AG46" s="845"/>
      <c r="AH46" s="845"/>
      <c r="AI46" s="845"/>
      <c r="AJ46" s="846"/>
      <c r="AK46" s="913"/>
      <c r="AL46" s="914"/>
      <c r="AM46" s="914"/>
      <c r="AN46" s="914"/>
      <c r="AO46" s="914"/>
      <c r="AP46" s="914"/>
      <c r="AQ46" s="914"/>
      <c r="AR46" s="914"/>
      <c r="AS46" s="914"/>
      <c r="AT46" s="914"/>
      <c r="AU46" s="914"/>
      <c r="AV46" s="914"/>
      <c r="AW46" s="914"/>
      <c r="AX46" s="914"/>
      <c r="AY46" s="914"/>
      <c r="AZ46" s="920"/>
      <c r="BA46" s="920"/>
      <c r="BB46" s="920"/>
      <c r="BC46" s="920"/>
      <c r="BD46" s="920"/>
      <c r="BE46" s="911"/>
      <c r="BF46" s="911"/>
      <c r="BG46" s="911"/>
      <c r="BH46" s="911"/>
      <c r="BI46" s="912"/>
      <c r="BJ46" s="248"/>
      <c r="BK46" s="248"/>
      <c r="BL46" s="248"/>
      <c r="BM46" s="248"/>
      <c r="BN46" s="248"/>
      <c r="BO46" s="261"/>
      <c r="BP46" s="261"/>
      <c r="BQ46" s="258">
        <v>40</v>
      </c>
      <c r="BR46" s="259"/>
      <c r="BS46" s="851"/>
      <c r="BT46" s="852"/>
      <c r="BU46" s="852"/>
      <c r="BV46" s="852"/>
      <c r="BW46" s="852"/>
      <c r="BX46" s="852"/>
      <c r="BY46" s="852"/>
      <c r="BZ46" s="852"/>
      <c r="CA46" s="852"/>
      <c r="CB46" s="852"/>
      <c r="CC46" s="852"/>
      <c r="CD46" s="852"/>
      <c r="CE46" s="852"/>
      <c r="CF46" s="852"/>
      <c r="CG46" s="853"/>
      <c r="CH46" s="864"/>
      <c r="CI46" s="865"/>
      <c r="CJ46" s="865"/>
      <c r="CK46" s="865"/>
      <c r="CL46" s="866"/>
      <c r="CM46" s="864"/>
      <c r="CN46" s="865"/>
      <c r="CO46" s="865"/>
      <c r="CP46" s="865"/>
      <c r="CQ46" s="866"/>
      <c r="CR46" s="864"/>
      <c r="CS46" s="865"/>
      <c r="CT46" s="865"/>
      <c r="CU46" s="865"/>
      <c r="CV46" s="866"/>
      <c r="CW46" s="864"/>
      <c r="CX46" s="865"/>
      <c r="CY46" s="865"/>
      <c r="CZ46" s="865"/>
      <c r="DA46" s="866"/>
      <c r="DB46" s="864"/>
      <c r="DC46" s="865"/>
      <c r="DD46" s="865"/>
      <c r="DE46" s="865"/>
      <c r="DF46" s="866"/>
      <c r="DG46" s="864"/>
      <c r="DH46" s="865"/>
      <c r="DI46" s="865"/>
      <c r="DJ46" s="865"/>
      <c r="DK46" s="866"/>
      <c r="DL46" s="864"/>
      <c r="DM46" s="865"/>
      <c r="DN46" s="865"/>
      <c r="DO46" s="865"/>
      <c r="DP46" s="866"/>
      <c r="DQ46" s="864"/>
      <c r="DR46" s="865"/>
      <c r="DS46" s="865"/>
      <c r="DT46" s="865"/>
      <c r="DU46" s="866"/>
      <c r="DV46" s="867"/>
      <c r="DW46" s="868"/>
      <c r="DX46" s="868"/>
      <c r="DY46" s="868"/>
      <c r="DZ46" s="869"/>
      <c r="EA46" s="242"/>
    </row>
    <row r="47" spans="1:131" s="243" customFormat="1" ht="26.25" customHeight="1" x14ac:dyDescent="0.15">
      <c r="A47" s="257">
        <v>20</v>
      </c>
      <c r="B47" s="838"/>
      <c r="C47" s="839"/>
      <c r="D47" s="839"/>
      <c r="E47" s="839"/>
      <c r="F47" s="839"/>
      <c r="G47" s="839"/>
      <c r="H47" s="839"/>
      <c r="I47" s="839"/>
      <c r="J47" s="839"/>
      <c r="K47" s="839"/>
      <c r="L47" s="839"/>
      <c r="M47" s="839"/>
      <c r="N47" s="839"/>
      <c r="O47" s="839"/>
      <c r="P47" s="840"/>
      <c r="Q47" s="841"/>
      <c r="R47" s="842"/>
      <c r="S47" s="842"/>
      <c r="T47" s="842"/>
      <c r="U47" s="842"/>
      <c r="V47" s="842"/>
      <c r="W47" s="842"/>
      <c r="X47" s="842"/>
      <c r="Y47" s="842"/>
      <c r="Z47" s="842"/>
      <c r="AA47" s="842"/>
      <c r="AB47" s="842"/>
      <c r="AC47" s="842"/>
      <c r="AD47" s="842"/>
      <c r="AE47" s="843"/>
      <c r="AF47" s="844"/>
      <c r="AG47" s="845"/>
      <c r="AH47" s="845"/>
      <c r="AI47" s="845"/>
      <c r="AJ47" s="846"/>
      <c r="AK47" s="913"/>
      <c r="AL47" s="914"/>
      <c r="AM47" s="914"/>
      <c r="AN47" s="914"/>
      <c r="AO47" s="914"/>
      <c r="AP47" s="914"/>
      <c r="AQ47" s="914"/>
      <c r="AR47" s="914"/>
      <c r="AS47" s="914"/>
      <c r="AT47" s="914"/>
      <c r="AU47" s="914"/>
      <c r="AV47" s="914"/>
      <c r="AW47" s="914"/>
      <c r="AX47" s="914"/>
      <c r="AY47" s="914"/>
      <c r="AZ47" s="920"/>
      <c r="BA47" s="920"/>
      <c r="BB47" s="920"/>
      <c r="BC47" s="920"/>
      <c r="BD47" s="920"/>
      <c r="BE47" s="911"/>
      <c r="BF47" s="911"/>
      <c r="BG47" s="911"/>
      <c r="BH47" s="911"/>
      <c r="BI47" s="912"/>
      <c r="BJ47" s="248"/>
      <c r="BK47" s="248"/>
      <c r="BL47" s="248"/>
      <c r="BM47" s="248"/>
      <c r="BN47" s="248"/>
      <c r="BO47" s="261"/>
      <c r="BP47" s="261"/>
      <c r="BQ47" s="258">
        <v>41</v>
      </c>
      <c r="BR47" s="259"/>
      <c r="BS47" s="851"/>
      <c r="BT47" s="852"/>
      <c r="BU47" s="852"/>
      <c r="BV47" s="852"/>
      <c r="BW47" s="852"/>
      <c r="BX47" s="852"/>
      <c r="BY47" s="852"/>
      <c r="BZ47" s="852"/>
      <c r="CA47" s="852"/>
      <c r="CB47" s="852"/>
      <c r="CC47" s="852"/>
      <c r="CD47" s="852"/>
      <c r="CE47" s="852"/>
      <c r="CF47" s="852"/>
      <c r="CG47" s="853"/>
      <c r="CH47" s="864"/>
      <c r="CI47" s="865"/>
      <c r="CJ47" s="865"/>
      <c r="CK47" s="865"/>
      <c r="CL47" s="866"/>
      <c r="CM47" s="864"/>
      <c r="CN47" s="865"/>
      <c r="CO47" s="865"/>
      <c r="CP47" s="865"/>
      <c r="CQ47" s="866"/>
      <c r="CR47" s="864"/>
      <c r="CS47" s="865"/>
      <c r="CT47" s="865"/>
      <c r="CU47" s="865"/>
      <c r="CV47" s="866"/>
      <c r="CW47" s="864"/>
      <c r="CX47" s="865"/>
      <c r="CY47" s="865"/>
      <c r="CZ47" s="865"/>
      <c r="DA47" s="866"/>
      <c r="DB47" s="864"/>
      <c r="DC47" s="865"/>
      <c r="DD47" s="865"/>
      <c r="DE47" s="865"/>
      <c r="DF47" s="866"/>
      <c r="DG47" s="864"/>
      <c r="DH47" s="865"/>
      <c r="DI47" s="865"/>
      <c r="DJ47" s="865"/>
      <c r="DK47" s="866"/>
      <c r="DL47" s="864"/>
      <c r="DM47" s="865"/>
      <c r="DN47" s="865"/>
      <c r="DO47" s="865"/>
      <c r="DP47" s="866"/>
      <c r="DQ47" s="864"/>
      <c r="DR47" s="865"/>
      <c r="DS47" s="865"/>
      <c r="DT47" s="865"/>
      <c r="DU47" s="866"/>
      <c r="DV47" s="867"/>
      <c r="DW47" s="868"/>
      <c r="DX47" s="868"/>
      <c r="DY47" s="868"/>
      <c r="DZ47" s="869"/>
      <c r="EA47" s="242"/>
    </row>
    <row r="48" spans="1:131" s="243" customFormat="1" ht="26.25" customHeight="1" x14ac:dyDescent="0.15">
      <c r="A48" s="257">
        <v>21</v>
      </c>
      <c r="B48" s="838"/>
      <c r="C48" s="839"/>
      <c r="D48" s="839"/>
      <c r="E48" s="839"/>
      <c r="F48" s="839"/>
      <c r="G48" s="839"/>
      <c r="H48" s="839"/>
      <c r="I48" s="839"/>
      <c r="J48" s="839"/>
      <c r="K48" s="839"/>
      <c r="L48" s="839"/>
      <c r="M48" s="839"/>
      <c r="N48" s="839"/>
      <c r="O48" s="839"/>
      <c r="P48" s="840"/>
      <c r="Q48" s="841"/>
      <c r="R48" s="842"/>
      <c r="S48" s="842"/>
      <c r="T48" s="842"/>
      <c r="U48" s="842"/>
      <c r="V48" s="842"/>
      <c r="W48" s="842"/>
      <c r="X48" s="842"/>
      <c r="Y48" s="842"/>
      <c r="Z48" s="842"/>
      <c r="AA48" s="842"/>
      <c r="AB48" s="842"/>
      <c r="AC48" s="842"/>
      <c r="AD48" s="842"/>
      <c r="AE48" s="843"/>
      <c r="AF48" s="844"/>
      <c r="AG48" s="845"/>
      <c r="AH48" s="845"/>
      <c r="AI48" s="845"/>
      <c r="AJ48" s="846"/>
      <c r="AK48" s="913"/>
      <c r="AL48" s="914"/>
      <c r="AM48" s="914"/>
      <c r="AN48" s="914"/>
      <c r="AO48" s="914"/>
      <c r="AP48" s="914"/>
      <c r="AQ48" s="914"/>
      <c r="AR48" s="914"/>
      <c r="AS48" s="914"/>
      <c r="AT48" s="914"/>
      <c r="AU48" s="914"/>
      <c r="AV48" s="914"/>
      <c r="AW48" s="914"/>
      <c r="AX48" s="914"/>
      <c r="AY48" s="914"/>
      <c r="AZ48" s="920"/>
      <c r="BA48" s="920"/>
      <c r="BB48" s="920"/>
      <c r="BC48" s="920"/>
      <c r="BD48" s="920"/>
      <c r="BE48" s="911"/>
      <c r="BF48" s="911"/>
      <c r="BG48" s="911"/>
      <c r="BH48" s="911"/>
      <c r="BI48" s="912"/>
      <c r="BJ48" s="248"/>
      <c r="BK48" s="248"/>
      <c r="BL48" s="248"/>
      <c r="BM48" s="248"/>
      <c r="BN48" s="248"/>
      <c r="BO48" s="261"/>
      <c r="BP48" s="261"/>
      <c r="BQ48" s="258">
        <v>42</v>
      </c>
      <c r="BR48" s="259"/>
      <c r="BS48" s="851"/>
      <c r="BT48" s="852"/>
      <c r="BU48" s="852"/>
      <c r="BV48" s="852"/>
      <c r="BW48" s="852"/>
      <c r="BX48" s="852"/>
      <c r="BY48" s="852"/>
      <c r="BZ48" s="852"/>
      <c r="CA48" s="852"/>
      <c r="CB48" s="852"/>
      <c r="CC48" s="852"/>
      <c r="CD48" s="852"/>
      <c r="CE48" s="852"/>
      <c r="CF48" s="852"/>
      <c r="CG48" s="853"/>
      <c r="CH48" s="864"/>
      <c r="CI48" s="865"/>
      <c r="CJ48" s="865"/>
      <c r="CK48" s="865"/>
      <c r="CL48" s="866"/>
      <c r="CM48" s="864"/>
      <c r="CN48" s="865"/>
      <c r="CO48" s="865"/>
      <c r="CP48" s="865"/>
      <c r="CQ48" s="866"/>
      <c r="CR48" s="864"/>
      <c r="CS48" s="865"/>
      <c r="CT48" s="865"/>
      <c r="CU48" s="865"/>
      <c r="CV48" s="866"/>
      <c r="CW48" s="864"/>
      <c r="CX48" s="865"/>
      <c r="CY48" s="865"/>
      <c r="CZ48" s="865"/>
      <c r="DA48" s="866"/>
      <c r="DB48" s="864"/>
      <c r="DC48" s="865"/>
      <c r="DD48" s="865"/>
      <c r="DE48" s="865"/>
      <c r="DF48" s="866"/>
      <c r="DG48" s="864"/>
      <c r="DH48" s="865"/>
      <c r="DI48" s="865"/>
      <c r="DJ48" s="865"/>
      <c r="DK48" s="866"/>
      <c r="DL48" s="864"/>
      <c r="DM48" s="865"/>
      <c r="DN48" s="865"/>
      <c r="DO48" s="865"/>
      <c r="DP48" s="866"/>
      <c r="DQ48" s="864"/>
      <c r="DR48" s="865"/>
      <c r="DS48" s="865"/>
      <c r="DT48" s="865"/>
      <c r="DU48" s="866"/>
      <c r="DV48" s="867"/>
      <c r="DW48" s="868"/>
      <c r="DX48" s="868"/>
      <c r="DY48" s="868"/>
      <c r="DZ48" s="869"/>
      <c r="EA48" s="242"/>
    </row>
    <row r="49" spans="1:131" s="243" customFormat="1" ht="26.25" customHeight="1" x14ac:dyDescent="0.15">
      <c r="A49" s="257">
        <v>22</v>
      </c>
      <c r="B49" s="838"/>
      <c r="C49" s="839"/>
      <c r="D49" s="839"/>
      <c r="E49" s="839"/>
      <c r="F49" s="839"/>
      <c r="G49" s="839"/>
      <c r="H49" s="839"/>
      <c r="I49" s="839"/>
      <c r="J49" s="839"/>
      <c r="K49" s="839"/>
      <c r="L49" s="839"/>
      <c r="M49" s="839"/>
      <c r="N49" s="839"/>
      <c r="O49" s="839"/>
      <c r="P49" s="840"/>
      <c r="Q49" s="841"/>
      <c r="R49" s="842"/>
      <c r="S49" s="842"/>
      <c r="T49" s="842"/>
      <c r="U49" s="842"/>
      <c r="V49" s="842"/>
      <c r="W49" s="842"/>
      <c r="X49" s="842"/>
      <c r="Y49" s="842"/>
      <c r="Z49" s="842"/>
      <c r="AA49" s="842"/>
      <c r="AB49" s="842"/>
      <c r="AC49" s="842"/>
      <c r="AD49" s="842"/>
      <c r="AE49" s="843"/>
      <c r="AF49" s="844"/>
      <c r="AG49" s="845"/>
      <c r="AH49" s="845"/>
      <c r="AI49" s="845"/>
      <c r="AJ49" s="846"/>
      <c r="AK49" s="913"/>
      <c r="AL49" s="914"/>
      <c r="AM49" s="914"/>
      <c r="AN49" s="914"/>
      <c r="AO49" s="914"/>
      <c r="AP49" s="914"/>
      <c r="AQ49" s="914"/>
      <c r="AR49" s="914"/>
      <c r="AS49" s="914"/>
      <c r="AT49" s="914"/>
      <c r="AU49" s="914"/>
      <c r="AV49" s="914"/>
      <c r="AW49" s="914"/>
      <c r="AX49" s="914"/>
      <c r="AY49" s="914"/>
      <c r="AZ49" s="920"/>
      <c r="BA49" s="920"/>
      <c r="BB49" s="920"/>
      <c r="BC49" s="920"/>
      <c r="BD49" s="920"/>
      <c r="BE49" s="911"/>
      <c r="BF49" s="911"/>
      <c r="BG49" s="911"/>
      <c r="BH49" s="911"/>
      <c r="BI49" s="912"/>
      <c r="BJ49" s="248"/>
      <c r="BK49" s="248"/>
      <c r="BL49" s="248"/>
      <c r="BM49" s="248"/>
      <c r="BN49" s="248"/>
      <c r="BO49" s="261"/>
      <c r="BP49" s="261"/>
      <c r="BQ49" s="258">
        <v>43</v>
      </c>
      <c r="BR49" s="259"/>
      <c r="BS49" s="851"/>
      <c r="BT49" s="852"/>
      <c r="BU49" s="852"/>
      <c r="BV49" s="852"/>
      <c r="BW49" s="852"/>
      <c r="BX49" s="852"/>
      <c r="BY49" s="852"/>
      <c r="BZ49" s="852"/>
      <c r="CA49" s="852"/>
      <c r="CB49" s="852"/>
      <c r="CC49" s="852"/>
      <c r="CD49" s="852"/>
      <c r="CE49" s="852"/>
      <c r="CF49" s="852"/>
      <c r="CG49" s="853"/>
      <c r="CH49" s="864"/>
      <c r="CI49" s="865"/>
      <c r="CJ49" s="865"/>
      <c r="CK49" s="865"/>
      <c r="CL49" s="866"/>
      <c r="CM49" s="864"/>
      <c r="CN49" s="865"/>
      <c r="CO49" s="865"/>
      <c r="CP49" s="865"/>
      <c r="CQ49" s="866"/>
      <c r="CR49" s="864"/>
      <c r="CS49" s="865"/>
      <c r="CT49" s="865"/>
      <c r="CU49" s="865"/>
      <c r="CV49" s="866"/>
      <c r="CW49" s="864"/>
      <c r="CX49" s="865"/>
      <c r="CY49" s="865"/>
      <c r="CZ49" s="865"/>
      <c r="DA49" s="866"/>
      <c r="DB49" s="864"/>
      <c r="DC49" s="865"/>
      <c r="DD49" s="865"/>
      <c r="DE49" s="865"/>
      <c r="DF49" s="866"/>
      <c r="DG49" s="864"/>
      <c r="DH49" s="865"/>
      <c r="DI49" s="865"/>
      <c r="DJ49" s="865"/>
      <c r="DK49" s="866"/>
      <c r="DL49" s="864"/>
      <c r="DM49" s="865"/>
      <c r="DN49" s="865"/>
      <c r="DO49" s="865"/>
      <c r="DP49" s="866"/>
      <c r="DQ49" s="864"/>
      <c r="DR49" s="865"/>
      <c r="DS49" s="865"/>
      <c r="DT49" s="865"/>
      <c r="DU49" s="866"/>
      <c r="DV49" s="867"/>
      <c r="DW49" s="868"/>
      <c r="DX49" s="868"/>
      <c r="DY49" s="868"/>
      <c r="DZ49" s="869"/>
      <c r="EA49" s="242"/>
    </row>
    <row r="50" spans="1:131" s="243" customFormat="1" ht="26.25" customHeight="1" x14ac:dyDescent="0.15">
      <c r="A50" s="257">
        <v>23</v>
      </c>
      <c r="B50" s="838"/>
      <c r="C50" s="839"/>
      <c r="D50" s="839"/>
      <c r="E50" s="839"/>
      <c r="F50" s="839"/>
      <c r="G50" s="839"/>
      <c r="H50" s="839"/>
      <c r="I50" s="839"/>
      <c r="J50" s="839"/>
      <c r="K50" s="839"/>
      <c r="L50" s="839"/>
      <c r="M50" s="839"/>
      <c r="N50" s="839"/>
      <c r="O50" s="839"/>
      <c r="P50" s="840"/>
      <c r="Q50" s="921"/>
      <c r="R50" s="922"/>
      <c r="S50" s="922"/>
      <c r="T50" s="922"/>
      <c r="U50" s="922"/>
      <c r="V50" s="922"/>
      <c r="W50" s="922"/>
      <c r="X50" s="922"/>
      <c r="Y50" s="922"/>
      <c r="Z50" s="922"/>
      <c r="AA50" s="922"/>
      <c r="AB50" s="922"/>
      <c r="AC50" s="922"/>
      <c r="AD50" s="922"/>
      <c r="AE50" s="923"/>
      <c r="AF50" s="844"/>
      <c r="AG50" s="845"/>
      <c r="AH50" s="845"/>
      <c r="AI50" s="845"/>
      <c r="AJ50" s="846"/>
      <c r="AK50" s="924"/>
      <c r="AL50" s="922"/>
      <c r="AM50" s="922"/>
      <c r="AN50" s="922"/>
      <c r="AO50" s="922"/>
      <c r="AP50" s="922"/>
      <c r="AQ50" s="922"/>
      <c r="AR50" s="922"/>
      <c r="AS50" s="922"/>
      <c r="AT50" s="922"/>
      <c r="AU50" s="922"/>
      <c r="AV50" s="922"/>
      <c r="AW50" s="922"/>
      <c r="AX50" s="922"/>
      <c r="AY50" s="922"/>
      <c r="AZ50" s="925"/>
      <c r="BA50" s="925"/>
      <c r="BB50" s="925"/>
      <c r="BC50" s="925"/>
      <c r="BD50" s="925"/>
      <c r="BE50" s="911"/>
      <c r="BF50" s="911"/>
      <c r="BG50" s="911"/>
      <c r="BH50" s="911"/>
      <c r="BI50" s="912"/>
      <c r="BJ50" s="248"/>
      <c r="BK50" s="248"/>
      <c r="BL50" s="248"/>
      <c r="BM50" s="248"/>
      <c r="BN50" s="248"/>
      <c r="BO50" s="261"/>
      <c r="BP50" s="261"/>
      <c r="BQ50" s="258">
        <v>44</v>
      </c>
      <c r="BR50" s="259"/>
      <c r="BS50" s="851"/>
      <c r="BT50" s="852"/>
      <c r="BU50" s="852"/>
      <c r="BV50" s="852"/>
      <c r="BW50" s="852"/>
      <c r="BX50" s="852"/>
      <c r="BY50" s="852"/>
      <c r="BZ50" s="852"/>
      <c r="CA50" s="852"/>
      <c r="CB50" s="852"/>
      <c r="CC50" s="852"/>
      <c r="CD50" s="852"/>
      <c r="CE50" s="852"/>
      <c r="CF50" s="852"/>
      <c r="CG50" s="853"/>
      <c r="CH50" s="864"/>
      <c r="CI50" s="865"/>
      <c r="CJ50" s="865"/>
      <c r="CK50" s="865"/>
      <c r="CL50" s="866"/>
      <c r="CM50" s="864"/>
      <c r="CN50" s="865"/>
      <c r="CO50" s="865"/>
      <c r="CP50" s="865"/>
      <c r="CQ50" s="866"/>
      <c r="CR50" s="864"/>
      <c r="CS50" s="865"/>
      <c r="CT50" s="865"/>
      <c r="CU50" s="865"/>
      <c r="CV50" s="866"/>
      <c r="CW50" s="864"/>
      <c r="CX50" s="865"/>
      <c r="CY50" s="865"/>
      <c r="CZ50" s="865"/>
      <c r="DA50" s="866"/>
      <c r="DB50" s="864"/>
      <c r="DC50" s="865"/>
      <c r="DD50" s="865"/>
      <c r="DE50" s="865"/>
      <c r="DF50" s="866"/>
      <c r="DG50" s="864"/>
      <c r="DH50" s="865"/>
      <c r="DI50" s="865"/>
      <c r="DJ50" s="865"/>
      <c r="DK50" s="866"/>
      <c r="DL50" s="864"/>
      <c r="DM50" s="865"/>
      <c r="DN50" s="865"/>
      <c r="DO50" s="865"/>
      <c r="DP50" s="866"/>
      <c r="DQ50" s="864"/>
      <c r="DR50" s="865"/>
      <c r="DS50" s="865"/>
      <c r="DT50" s="865"/>
      <c r="DU50" s="866"/>
      <c r="DV50" s="867"/>
      <c r="DW50" s="868"/>
      <c r="DX50" s="868"/>
      <c r="DY50" s="868"/>
      <c r="DZ50" s="869"/>
      <c r="EA50" s="242"/>
    </row>
    <row r="51" spans="1:131" s="243" customFormat="1" ht="26.25" customHeight="1" x14ac:dyDescent="0.15">
      <c r="A51" s="257">
        <v>24</v>
      </c>
      <c r="B51" s="838"/>
      <c r="C51" s="839"/>
      <c r="D51" s="839"/>
      <c r="E51" s="839"/>
      <c r="F51" s="839"/>
      <c r="G51" s="839"/>
      <c r="H51" s="839"/>
      <c r="I51" s="839"/>
      <c r="J51" s="839"/>
      <c r="K51" s="839"/>
      <c r="L51" s="839"/>
      <c r="M51" s="839"/>
      <c r="N51" s="839"/>
      <c r="O51" s="839"/>
      <c r="P51" s="840"/>
      <c r="Q51" s="921"/>
      <c r="R51" s="922"/>
      <c r="S51" s="922"/>
      <c r="T51" s="922"/>
      <c r="U51" s="922"/>
      <c r="V51" s="922"/>
      <c r="W51" s="922"/>
      <c r="X51" s="922"/>
      <c r="Y51" s="922"/>
      <c r="Z51" s="922"/>
      <c r="AA51" s="922"/>
      <c r="AB51" s="922"/>
      <c r="AC51" s="922"/>
      <c r="AD51" s="922"/>
      <c r="AE51" s="923"/>
      <c r="AF51" s="844"/>
      <c r="AG51" s="845"/>
      <c r="AH51" s="845"/>
      <c r="AI51" s="845"/>
      <c r="AJ51" s="846"/>
      <c r="AK51" s="924"/>
      <c r="AL51" s="922"/>
      <c r="AM51" s="922"/>
      <c r="AN51" s="922"/>
      <c r="AO51" s="922"/>
      <c r="AP51" s="922"/>
      <c r="AQ51" s="922"/>
      <c r="AR51" s="922"/>
      <c r="AS51" s="922"/>
      <c r="AT51" s="922"/>
      <c r="AU51" s="922"/>
      <c r="AV51" s="922"/>
      <c r="AW51" s="922"/>
      <c r="AX51" s="922"/>
      <c r="AY51" s="922"/>
      <c r="AZ51" s="925"/>
      <c r="BA51" s="925"/>
      <c r="BB51" s="925"/>
      <c r="BC51" s="925"/>
      <c r="BD51" s="925"/>
      <c r="BE51" s="911"/>
      <c r="BF51" s="911"/>
      <c r="BG51" s="911"/>
      <c r="BH51" s="911"/>
      <c r="BI51" s="912"/>
      <c r="BJ51" s="248"/>
      <c r="BK51" s="248"/>
      <c r="BL51" s="248"/>
      <c r="BM51" s="248"/>
      <c r="BN51" s="248"/>
      <c r="BO51" s="261"/>
      <c r="BP51" s="261"/>
      <c r="BQ51" s="258">
        <v>45</v>
      </c>
      <c r="BR51" s="259"/>
      <c r="BS51" s="851"/>
      <c r="BT51" s="852"/>
      <c r="BU51" s="852"/>
      <c r="BV51" s="852"/>
      <c r="BW51" s="852"/>
      <c r="BX51" s="852"/>
      <c r="BY51" s="852"/>
      <c r="BZ51" s="852"/>
      <c r="CA51" s="852"/>
      <c r="CB51" s="852"/>
      <c r="CC51" s="852"/>
      <c r="CD51" s="852"/>
      <c r="CE51" s="852"/>
      <c r="CF51" s="852"/>
      <c r="CG51" s="853"/>
      <c r="CH51" s="864"/>
      <c r="CI51" s="865"/>
      <c r="CJ51" s="865"/>
      <c r="CK51" s="865"/>
      <c r="CL51" s="866"/>
      <c r="CM51" s="864"/>
      <c r="CN51" s="865"/>
      <c r="CO51" s="865"/>
      <c r="CP51" s="865"/>
      <c r="CQ51" s="866"/>
      <c r="CR51" s="864"/>
      <c r="CS51" s="865"/>
      <c r="CT51" s="865"/>
      <c r="CU51" s="865"/>
      <c r="CV51" s="866"/>
      <c r="CW51" s="864"/>
      <c r="CX51" s="865"/>
      <c r="CY51" s="865"/>
      <c r="CZ51" s="865"/>
      <c r="DA51" s="866"/>
      <c r="DB51" s="864"/>
      <c r="DC51" s="865"/>
      <c r="DD51" s="865"/>
      <c r="DE51" s="865"/>
      <c r="DF51" s="866"/>
      <c r="DG51" s="864"/>
      <c r="DH51" s="865"/>
      <c r="DI51" s="865"/>
      <c r="DJ51" s="865"/>
      <c r="DK51" s="866"/>
      <c r="DL51" s="864"/>
      <c r="DM51" s="865"/>
      <c r="DN51" s="865"/>
      <c r="DO51" s="865"/>
      <c r="DP51" s="866"/>
      <c r="DQ51" s="864"/>
      <c r="DR51" s="865"/>
      <c r="DS51" s="865"/>
      <c r="DT51" s="865"/>
      <c r="DU51" s="866"/>
      <c r="DV51" s="867"/>
      <c r="DW51" s="868"/>
      <c r="DX51" s="868"/>
      <c r="DY51" s="868"/>
      <c r="DZ51" s="869"/>
      <c r="EA51" s="242"/>
    </row>
    <row r="52" spans="1:131" s="243" customFormat="1" ht="26.25" customHeight="1" x14ac:dyDescent="0.15">
      <c r="A52" s="257">
        <v>25</v>
      </c>
      <c r="B52" s="838"/>
      <c r="C52" s="839"/>
      <c r="D52" s="839"/>
      <c r="E52" s="839"/>
      <c r="F52" s="839"/>
      <c r="G52" s="839"/>
      <c r="H52" s="839"/>
      <c r="I52" s="839"/>
      <c r="J52" s="839"/>
      <c r="K52" s="839"/>
      <c r="L52" s="839"/>
      <c r="M52" s="839"/>
      <c r="N52" s="839"/>
      <c r="O52" s="839"/>
      <c r="P52" s="840"/>
      <c r="Q52" s="921"/>
      <c r="R52" s="922"/>
      <c r="S52" s="922"/>
      <c r="T52" s="922"/>
      <c r="U52" s="922"/>
      <c r="V52" s="922"/>
      <c r="W52" s="922"/>
      <c r="X52" s="922"/>
      <c r="Y52" s="922"/>
      <c r="Z52" s="922"/>
      <c r="AA52" s="922"/>
      <c r="AB52" s="922"/>
      <c r="AC52" s="922"/>
      <c r="AD52" s="922"/>
      <c r="AE52" s="923"/>
      <c r="AF52" s="844"/>
      <c r="AG52" s="845"/>
      <c r="AH52" s="845"/>
      <c r="AI52" s="845"/>
      <c r="AJ52" s="846"/>
      <c r="AK52" s="924"/>
      <c r="AL52" s="922"/>
      <c r="AM52" s="922"/>
      <c r="AN52" s="922"/>
      <c r="AO52" s="922"/>
      <c r="AP52" s="922"/>
      <c r="AQ52" s="922"/>
      <c r="AR52" s="922"/>
      <c r="AS52" s="922"/>
      <c r="AT52" s="922"/>
      <c r="AU52" s="922"/>
      <c r="AV52" s="922"/>
      <c r="AW52" s="922"/>
      <c r="AX52" s="922"/>
      <c r="AY52" s="922"/>
      <c r="AZ52" s="925"/>
      <c r="BA52" s="925"/>
      <c r="BB52" s="925"/>
      <c r="BC52" s="925"/>
      <c r="BD52" s="925"/>
      <c r="BE52" s="911"/>
      <c r="BF52" s="911"/>
      <c r="BG52" s="911"/>
      <c r="BH52" s="911"/>
      <c r="BI52" s="912"/>
      <c r="BJ52" s="248"/>
      <c r="BK52" s="248"/>
      <c r="BL52" s="248"/>
      <c r="BM52" s="248"/>
      <c r="BN52" s="248"/>
      <c r="BO52" s="261"/>
      <c r="BP52" s="261"/>
      <c r="BQ52" s="258">
        <v>46</v>
      </c>
      <c r="BR52" s="259"/>
      <c r="BS52" s="851"/>
      <c r="BT52" s="852"/>
      <c r="BU52" s="852"/>
      <c r="BV52" s="852"/>
      <c r="BW52" s="852"/>
      <c r="BX52" s="852"/>
      <c r="BY52" s="852"/>
      <c r="BZ52" s="852"/>
      <c r="CA52" s="852"/>
      <c r="CB52" s="852"/>
      <c r="CC52" s="852"/>
      <c r="CD52" s="852"/>
      <c r="CE52" s="852"/>
      <c r="CF52" s="852"/>
      <c r="CG52" s="853"/>
      <c r="CH52" s="864"/>
      <c r="CI52" s="865"/>
      <c r="CJ52" s="865"/>
      <c r="CK52" s="865"/>
      <c r="CL52" s="866"/>
      <c r="CM52" s="864"/>
      <c r="CN52" s="865"/>
      <c r="CO52" s="865"/>
      <c r="CP52" s="865"/>
      <c r="CQ52" s="866"/>
      <c r="CR52" s="864"/>
      <c r="CS52" s="865"/>
      <c r="CT52" s="865"/>
      <c r="CU52" s="865"/>
      <c r="CV52" s="866"/>
      <c r="CW52" s="864"/>
      <c r="CX52" s="865"/>
      <c r="CY52" s="865"/>
      <c r="CZ52" s="865"/>
      <c r="DA52" s="866"/>
      <c r="DB52" s="864"/>
      <c r="DC52" s="865"/>
      <c r="DD52" s="865"/>
      <c r="DE52" s="865"/>
      <c r="DF52" s="866"/>
      <c r="DG52" s="864"/>
      <c r="DH52" s="865"/>
      <c r="DI52" s="865"/>
      <c r="DJ52" s="865"/>
      <c r="DK52" s="866"/>
      <c r="DL52" s="864"/>
      <c r="DM52" s="865"/>
      <c r="DN52" s="865"/>
      <c r="DO52" s="865"/>
      <c r="DP52" s="866"/>
      <c r="DQ52" s="864"/>
      <c r="DR52" s="865"/>
      <c r="DS52" s="865"/>
      <c r="DT52" s="865"/>
      <c r="DU52" s="866"/>
      <c r="DV52" s="867"/>
      <c r="DW52" s="868"/>
      <c r="DX52" s="868"/>
      <c r="DY52" s="868"/>
      <c r="DZ52" s="869"/>
      <c r="EA52" s="242"/>
    </row>
    <row r="53" spans="1:131" s="243" customFormat="1" ht="26.25" customHeight="1" x14ac:dyDescent="0.15">
      <c r="A53" s="257">
        <v>26</v>
      </c>
      <c r="B53" s="838"/>
      <c r="C53" s="839"/>
      <c r="D53" s="839"/>
      <c r="E53" s="839"/>
      <c r="F53" s="839"/>
      <c r="G53" s="839"/>
      <c r="H53" s="839"/>
      <c r="I53" s="839"/>
      <c r="J53" s="839"/>
      <c r="K53" s="839"/>
      <c r="L53" s="839"/>
      <c r="M53" s="839"/>
      <c r="N53" s="839"/>
      <c r="O53" s="839"/>
      <c r="P53" s="840"/>
      <c r="Q53" s="921"/>
      <c r="R53" s="922"/>
      <c r="S53" s="922"/>
      <c r="T53" s="922"/>
      <c r="U53" s="922"/>
      <c r="V53" s="922"/>
      <c r="W53" s="922"/>
      <c r="X53" s="922"/>
      <c r="Y53" s="922"/>
      <c r="Z53" s="922"/>
      <c r="AA53" s="922"/>
      <c r="AB53" s="922"/>
      <c r="AC53" s="922"/>
      <c r="AD53" s="922"/>
      <c r="AE53" s="923"/>
      <c r="AF53" s="844"/>
      <c r="AG53" s="845"/>
      <c r="AH53" s="845"/>
      <c r="AI53" s="845"/>
      <c r="AJ53" s="846"/>
      <c r="AK53" s="924"/>
      <c r="AL53" s="922"/>
      <c r="AM53" s="922"/>
      <c r="AN53" s="922"/>
      <c r="AO53" s="922"/>
      <c r="AP53" s="922"/>
      <c r="AQ53" s="922"/>
      <c r="AR53" s="922"/>
      <c r="AS53" s="922"/>
      <c r="AT53" s="922"/>
      <c r="AU53" s="922"/>
      <c r="AV53" s="922"/>
      <c r="AW53" s="922"/>
      <c r="AX53" s="922"/>
      <c r="AY53" s="922"/>
      <c r="AZ53" s="925"/>
      <c r="BA53" s="925"/>
      <c r="BB53" s="925"/>
      <c r="BC53" s="925"/>
      <c r="BD53" s="925"/>
      <c r="BE53" s="911"/>
      <c r="BF53" s="911"/>
      <c r="BG53" s="911"/>
      <c r="BH53" s="911"/>
      <c r="BI53" s="912"/>
      <c r="BJ53" s="248"/>
      <c r="BK53" s="248"/>
      <c r="BL53" s="248"/>
      <c r="BM53" s="248"/>
      <c r="BN53" s="248"/>
      <c r="BO53" s="261"/>
      <c r="BP53" s="261"/>
      <c r="BQ53" s="258">
        <v>47</v>
      </c>
      <c r="BR53" s="259"/>
      <c r="BS53" s="851"/>
      <c r="BT53" s="852"/>
      <c r="BU53" s="852"/>
      <c r="BV53" s="852"/>
      <c r="BW53" s="852"/>
      <c r="BX53" s="852"/>
      <c r="BY53" s="852"/>
      <c r="BZ53" s="852"/>
      <c r="CA53" s="852"/>
      <c r="CB53" s="852"/>
      <c r="CC53" s="852"/>
      <c r="CD53" s="852"/>
      <c r="CE53" s="852"/>
      <c r="CF53" s="852"/>
      <c r="CG53" s="853"/>
      <c r="CH53" s="864"/>
      <c r="CI53" s="865"/>
      <c r="CJ53" s="865"/>
      <c r="CK53" s="865"/>
      <c r="CL53" s="866"/>
      <c r="CM53" s="864"/>
      <c r="CN53" s="865"/>
      <c r="CO53" s="865"/>
      <c r="CP53" s="865"/>
      <c r="CQ53" s="866"/>
      <c r="CR53" s="864"/>
      <c r="CS53" s="865"/>
      <c r="CT53" s="865"/>
      <c r="CU53" s="865"/>
      <c r="CV53" s="866"/>
      <c r="CW53" s="864"/>
      <c r="CX53" s="865"/>
      <c r="CY53" s="865"/>
      <c r="CZ53" s="865"/>
      <c r="DA53" s="866"/>
      <c r="DB53" s="864"/>
      <c r="DC53" s="865"/>
      <c r="DD53" s="865"/>
      <c r="DE53" s="865"/>
      <c r="DF53" s="866"/>
      <c r="DG53" s="864"/>
      <c r="DH53" s="865"/>
      <c r="DI53" s="865"/>
      <c r="DJ53" s="865"/>
      <c r="DK53" s="866"/>
      <c r="DL53" s="864"/>
      <c r="DM53" s="865"/>
      <c r="DN53" s="865"/>
      <c r="DO53" s="865"/>
      <c r="DP53" s="866"/>
      <c r="DQ53" s="864"/>
      <c r="DR53" s="865"/>
      <c r="DS53" s="865"/>
      <c r="DT53" s="865"/>
      <c r="DU53" s="866"/>
      <c r="DV53" s="867"/>
      <c r="DW53" s="868"/>
      <c r="DX53" s="868"/>
      <c r="DY53" s="868"/>
      <c r="DZ53" s="869"/>
      <c r="EA53" s="242"/>
    </row>
    <row r="54" spans="1:131" s="243" customFormat="1" ht="26.25" customHeight="1" x14ac:dyDescent="0.15">
      <c r="A54" s="257">
        <v>27</v>
      </c>
      <c r="B54" s="838"/>
      <c r="C54" s="839"/>
      <c r="D54" s="839"/>
      <c r="E54" s="839"/>
      <c r="F54" s="839"/>
      <c r="G54" s="839"/>
      <c r="H54" s="839"/>
      <c r="I54" s="839"/>
      <c r="J54" s="839"/>
      <c r="K54" s="839"/>
      <c r="L54" s="839"/>
      <c r="M54" s="839"/>
      <c r="N54" s="839"/>
      <c r="O54" s="839"/>
      <c r="P54" s="840"/>
      <c r="Q54" s="921"/>
      <c r="R54" s="922"/>
      <c r="S54" s="922"/>
      <c r="T54" s="922"/>
      <c r="U54" s="922"/>
      <c r="V54" s="922"/>
      <c r="W54" s="922"/>
      <c r="X54" s="922"/>
      <c r="Y54" s="922"/>
      <c r="Z54" s="922"/>
      <c r="AA54" s="922"/>
      <c r="AB54" s="922"/>
      <c r="AC54" s="922"/>
      <c r="AD54" s="922"/>
      <c r="AE54" s="923"/>
      <c r="AF54" s="844"/>
      <c r="AG54" s="845"/>
      <c r="AH54" s="845"/>
      <c r="AI54" s="845"/>
      <c r="AJ54" s="846"/>
      <c r="AK54" s="924"/>
      <c r="AL54" s="922"/>
      <c r="AM54" s="922"/>
      <c r="AN54" s="922"/>
      <c r="AO54" s="922"/>
      <c r="AP54" s="922"/>
      <c r="AQ54" s="922"/>
      <c r="AR54" s="922"/>
      <c r="AS54" s="922"/>
      <c r="AT54" s="922"/>
      <c r="AU54" s="922"/>
      <c r="AV54" s="922"/>
      <c r="AW54" s="922"/>
      <c r="AX54" s="922"/>
      <c r="AY54" s="922"/>
      <c r="AZ54" s="925"/>
      <c r="BA54" s="925"/>
      <c r="BB54" s="925"/>
      <c r="BC54" s="925"/>
      <c r="BD54" s="925"/>
      <c r="BE54" s="911"/>
      <c r="BF54" s="911"/>
      <c r="BG54" s="911"/>
      <c r="BH54" s="911"/>
      <c r="BI54" s="912"/>
      <c r="BJ54" s="248"/>
      <c r="BK54" s="248"/>
      <c r="BL54" s="248"/>
      <c r="BM54" s="248"/>
      <c r="BN54" s="248"/>
      <c r="BO54" s="261"/>
      <c r="BP54" s="261"/>
      <c r="BQ54" s="258">
        <v>48</v>
      </c>
      <c r="BR54" s="259"/>
      <c r="BS54" s="851"/>
      <c r="BT54" s="852"/>
      <c r="BU54" s="852"/>
      <c r="BV54" s="852"/>
      <c r="BW54" s="852"/>
      <c r="BX54" s="852"/>
      <c r="BY54" s="852"/>
      <c r="BZ54" s="852"/>
      <c r="CA54" s="852"/>
      <c r="CB54" s="852"/>
      <c r="CC54" s="852"/>
      <c r="CD54" s="852"/>
      <c r="CE54" s="852"/>
      <c r="CF54" s="852"/>
      <c r="CG54" s="853"/>
      <c r="CH54" s="864"/>
      <c r="CI54" s="865"/>
      <c r="CJ54" s="865"/>
      <c r="CK54" s="865"/>
      <c r="CL54" s="866"/>
      <c r="CM54" s="864"/>
      <c r="CN54" s="865"/>
      <c r="CO54" s="865"/>
      <c r="CP54" s="865"/>
      <c r="CQ54" s="866"/>
      <c r="CR54" s="864"/>
      <c r="CS54" s="865"/>
      <c r="CT54" s="865"/>
      <c r="CU54" s="865"/>
      <c r="CV54" s="866"/>
      <c r="CW54" s="864"/>
      <c r="CX54" s="865"/>
      <c r="CY54" s="865"/>
      <c r="CZ54" s="865"/>
      <c r="DA54" s="866"/>
      <c r="DB54" s="864"/>
      <c r="DC54" s="865"/>
      <c r="DD54" s="865"/>
      <c r="DE54" s="865"/>
      <c r="DF54" s="866"/>
      <c r="DG54" s="864"/>
      <c r="DH54" s="865"/>
      <c r="DI54" s="865"/>
      <c r="DJ54" s="865"/>
      <c r="DK54" s="866"/>
      <c r="DL54" s="864"/>
      <c r="DM54" s="865"/>
      <c r="DN54" s="865"/>
      <c r="DO54" s="865"/>
      <c r="DP54" s="866"/>
      <c r="DQ54" s="864"/>
      <c r="DR54" s="865"/>
      <c r="DS54" s="865"/>
      <c r="DT54" s="865"/>
      <c r="DU54" s="866"/>
      <c r="DV54" s="867"/>
      <c r="DW54" s="868"/>
      <c r="DX54" s="868"/>
      <c r="DY54" s="868"/>
      <c r="DZ54" s="869"/>
      <c r="EA54" s="242"/>
    </row>
    <row r="55" spans="1:131" s="243" customFormat="1" ht="26.25" customHeight="1" x14ac:dyDescent="0.15">
      <c r="A55" s="257">
        <v>28</v>
      </c>
      <c r="B55" s="838"/>
      <c r="C55" s="839"/>
      <c r="D55" s="839"/>
      <c r="E55" s="839"/>
      <c r="F55" s="839"/>
      <c r="G55" s="839"/>
      <c r="H55" s="839"/>
      <c r="I55" s="839"/>
      <c r="J55" s="839"/>
      <c r="K55" s="839"/>
      <c r="L55" s="839"/>
      <c r="M55" s="839"/>
      <c r="N55" s="839"/>
      <c r="O55" s="839"/>
      <c r="P55" s="840"/>
      <c r="Q55" s="921"/>
      <c r="R55" s="922"/>
      <c r="S55" s="922"/>
      <c r="T55" s="922"/>
      <c r="U55" s="922"/>
      <c r="V55" s="922"/>
      <c r="W55" s="922"/>
      <c r="X55" s="922"/>
      <c r="Y55" s="922"/>
      <c r="Z55" s="922"/>
      <c r="AA55" s="922"/>
      <c r="AB55" s="922"/>
      <c r="AC55" s="922"/>
      <c r="AD55" s="922"/>
      <c r="AE55" s="923"/>
      <c r="AF55" s="844"/>
      <c r="AG55" s="845"/>
      <c r="AH55" s="845"/>
      <c r="AI55" s="845"/>
      <c r="AJ55" s="846"/>
      <c r="AK55" s="924"/>
      <c r="AL55" s="922"/>
      <c r="AM55" s="922"/>
      <c r="AN55" s="922"/>
      <c r="AO55" s="922"/>
      <c r="AP55" s="922"/>
      <c r="AQ55" s="922"/>
      <c r="AR55" s="922"/>
      <c r="AS55" s="922"/>
      <c r="AT55" s="922"/>
      <c r="AU55" s="922"/>
      <c r="AV55" s="922"/>
      <c r="AW55" s="922"/>
      <c r="AX55" s="922"/>
      <c r="AY55" s="922"/>
      <c r="AZ55" s="925"/>
      <c r="BA55" s="925"/>
      <c r="BB55" s="925"/>
      <c r="BC55" s="925"/>
      <c r="BD55" s="925"/>
      <c r="BE55" s="911"/>
      <c r="BF55" s="911"/>
      <c r="BG55" s="911"/>
      <c r="BH55" s="911"/>
      <c r="BI55" s="912"/>
      <c r="BJ55" s="248"/>
      <c r="BK55" s="248"/>
      <c r="BL55" s="248"/>
      <c r="BM55" s="248"/>
      <c r="BN55" s="248"/>
      <c r="BO55" s="261"/>
      <c r="BP55" s="261"/>
      <c r="BQ55" s="258">
        <v>49</v>
      </c>
      <c r="BR55" s="259"/>
      <c r="BS55" s="851"/>
      <c r="BT55" s="852"/>
      <c r="BU55" s="852"/>
      <c r="BV55" s="852"/>
      <c r="BW55" s="852"/>
      <c r="BX55" s="852"/>
      <c r="BY55" s="852"/>
      <c r="BZ55" s="852"/>
      <c r="CA55" s="852"/>
      <c r="CB55" s="852"/>
      <c r="CC55" s="852"/>
      <c r="CD55" s="852"/>
      <c r="CE55" s="852"/>
      <c r="CF55" s="852"/>
      <c r="CG55" s="853"/>
      <c r="CH55" s="864"/>
      <c r="CI55" s="865"/>
      <c r="CJ55" s="865"/>
      <c r="CK55" s="865"/>
      <c r="CL55" s="866"/>
      <c r="CM55" s="864"/>
      <c r="CN55" s="865"/>
      <c r="CO55" s="865"/>
      <c r="CP55" s="865"/>
      <c r="CQ55" s="866"/>
      <c r="CR55" s="864"/>
      <c r="CS55" s="865"/>
      <c r="CT55" s="865"/>
      <c r="CU55" s="865"/>
      <c r="CV55" s="866"/>
      <c r="CW55" s="864"/>
      <c r="CX55" s="865"/>
      <c r="CY55" s="865"/>
      <c r="CZ55" s="865"/>
      <c r="DA55" s="866"/>
      <c r="DB55" s="864"/>
      <c r="DC55" s="865"/>
      <c r="DD55" s="865"/>
      <c r="DE55" s="865"/>
      <c r="DF55" s="866"/>
      <c r="DG55" s="864"/>
      <c r="DH55" s="865"/>
      <c r="DI55" s="865"/>
      <c r="DJ55" s="865"/>
      <c r="DK55" s="866"/>
      <c r="DL55" s="864"/>
      <c r="DM55" s="865"/>
      <c r="DN55" s="865"/>
      <c r="DO55" s="865"/>
      <c r="DP55" s="866"/>
      <c r="DQ55" s="864"/>
      <c r="DR55" s="865"/>
      <c r="DS55" s="865"/>
      <c r="DT55" s="865"/>
      <c r="DU55" s="866"/>
      <c r="DV55" s="867"/>
      <c r="DW55" s="868"/>
      <c r="DX55" s="868"/>
      <c r="DY55" s="868"/>
      <c r="DZ55" s="869"/>
      <c r="EA55" s="242"/>
    </row>
    <row r="56" spans="1:131" s="243" customFormat="1" ht="26.25" customHeight="1" x14ac:dyDescent="0.15">
      <c r="A56" s="257">
        <v>29</v>
      </c>
      <c r="B56" s="838"/>
      <c r="C56" s="839"/>
      <c r="D56" s="839"/>
      <c r="E56" s="839"/>
      <c r="F56" s="839"/>
      <c r="G56" s="839"/>
      <c r="H56" s="839"/>
      <c r="I56" s="839"/>
      <c r="J56" s="839"/>
      <c r="K56" s="839"/>
      <c r="L56" s="839"/>
      <c r="M56" s="839"/>
      <c r="N56" s="839"/>
      <c r="O56" s="839"/>
      <c r="P56" s="840"/>
      <c r="Q56" s="921"/>
      <c r="R56" s="922"/>
      <c r="S56" s="922"/>
      <c r="T56" s="922"/>
      <c r="U56" s="922"/>
      <c r="V56" s="922"/>
      <c r="W56" s="922"/>
      <c r="X56" s="922"/>
      <c r="Y56" s="922"/>
      <c r="Z56" s="922"/>
      <c r="AA56" s="922"/>
      <c r="AB56" s="922"/>
      <c r="AC56" s="922"/>
      <c r="AD56" s="922"/>
      <c r="AE56" s="923"/>
      <c r="AF56" s="844"/>
      <c r="AG56" s="845"/>
      <c r="AH56" s="845"/>
      <c r="AI56" s="845"/>
      <c r="AJ56" s="846"/>
      <c r="AK56" s="924"/>
      <c r="AL56" s="922"/>
      <c r="AM56" s="922"/>
      <c r="AN56" s="922"/>
      <c r="AO56" s="922"/>
      <c r="AP56" s="922"/>
      <c r="AQ56" s="922"/>
      <c r="AR56" s="922"/>
      <c r="AS56" s="922"/>
      <c r="AT56" s="922"/>
      <c r="AU56" s="922"/>
      <c r="AV56" s="922"/>
      <c r="AW56" s="922"/>
      <c r="AX56" s="922"/>
      <c r="AY56" s="922"/>
      <c r="AZ56" s="925"/>
      <c r="BA56" s="925"/>
      <c r="BB56" s="925"/>
      <c r="BC56" s="925"/>
      <c r="BD56" s="925"/>
      <c r="BE56" s="911"/>
      <c r="BF56" s="911"/>
      <c r="BG56" s="911"/>
      <c r="BH56" s="911"/>
      <c r="BI56" s="912"/>
      <c r="BJ56" s="248"/>
      <c r="BK56" s="248"/>
      <c r="BL56" s="248"/>
      <c r="BM56" s="248"/>
      <c r="BN56" s="248"/>
      <c r="BO56" s="261"/>
      <c r="BP56" s="261"/>
      <c r="BQ56" s="258">
        <v>50</v>
      </c>
      <c r="BR56" s="259"/>
      <c r="BS56" s="851"/>
      <c r="BT56" s="852"/>
      <c r="BU56" s="852"/>
      <c r="BV56" s="852"/>
      <c r="BW56" s="852"/>
      <c r="BX56" s="852"/>
      <c r="BY56" s="852"/>
      <c r="BZ56" s="852"/>
      <c r="CA56" s="852"/>
      <c r="CB56" s="852"/>
      <c r="CC56" s="852"/>
      <c r="CD56" s="852"/>
      <c r="CE56" s="852"/>
      <c r="CF56" s="852"/>
      <c r="CG56" s="853"/>
      <c r="CH56" s="864"/>
      <c r="CI56" s="865"/>
      <c r="CJ56" s="865"/>
      <c r="CK56" s="865"/>
      <c r="CL56" s="866"/>
      <c r="CM56" s="864"/>
      <c r="CN56" s="865"/>
      <c r="CO56" s="865"/>
      <c r="CP56" s="865"/>
      <c r="CQ56" s="866"/>
      <c r="CR56" s="864"/>
      <c r="CS56" s="865"/>
      <c r="CT56" s="865"/>
      <c r="CU56" s="865"/>
      <c r="CV56" s="866"/>
      <c r="CW56" s="864"/>
      <c r="CX56" s="865"/>
      <c r="CY56" s="865"/>
      <c r="CZ56" s="865"/>
      <c r="DA56" s="866"/>
      <c r="DB56" s="864"/>
      <c r="DC56" s="865"/>
      <c r="DD56" s="865"/>
      <c r="DE56" s="865"/>
      <c r="DF56" s="866"/>
      <c r="DG56" s="864"/>
      <c r="DH56" s="865"/>
      <c r="DI56" s="865"/>
      <c r="DJ56" s="865"/>
      <c r="DK56" s="866"/>
      <c r="DL56" s="864"/>
      <c r="DM56" s="865"/>
      <c r="DN56" s="865"/>
      <c r="DO56" s="865"/>
      <c r="DP56" s="866"/>
      <c r="DQ56" s="864"/>
      <c r="DR56" s="865"/>
      <c r="DS56" s="865"/>
      <c r="DT56" s="865"/>
      <c r="DU56" s="866"/>
      <c r="DV56" s="867"/>
      <c r="DW56" s="868"/>
      <c r="DX56" s="868"/>
      <c r="DY56" s="868"/>
      <c r="DZ56" s="869"/>
      <c r="EA56" s="242"/>
    </row>
    <row r="57" spans="1:131" s="243" customFormat="1" ht="26.25" customHeight="1" x14ac:dyDescent="0.15">
      <c r="A57" s="257">
        <v>30</v>
      </c>
      <c r="B57" s="838"/>
      <c r="C57" s="839"/>
      <c r="D57" s="839"/>
      <c r="E57" s="839"/>
      <c r="F57" s="839"/>
      <c r="G57" s="839"/>
      <c r="H57" s="839"/>
      <c r="I57" s="839"/>
      <c r="J57" s="839"/>
      <c r="K57" s="839"/>
      <c r="L57" s="839"/>
      <c r="M57" s="839"/>
      <c r="N57" s="839"/>
      <c r="O57" s="839"/>
      <c r="P57" s="840"/>
      <c r="Q57" s="921"/>
      <c r="R57" s="922"/>
      <c r="S57" s="922"/>
      <c r="T57" s="922"/>
      <c r="U57" s="922"/>
      <c r="V57" s="922"/>
      <c r="W57" s="922"/>
      <c r="X57" s="922"/>
      <c r="Y57" s="922"/>
      <c r="Z57" s="922"/>
      <c r="AA57" s="922"/>
      <c r="AB57" s="922"/>
      <c r="AC57" s="922"/>
      <c r="AD57" s="922"/>
      <c r="AE57" s="923"/>
      <c r="AF57" s="844"/>
      <c r="AG57" s="845"/>
      <c r="AH57" s="845"/>
      <c r="AI57" s="845"/>
      <c r="AJ57" s="846"/>
      <c r="AK57" s="924"/>
      <c r="AL57" s="922"/>
      <c r="AM57" s="922"/>
      <c r="AN57" s="922"/>
      <c r="AO57" s="922"/>
      <c r="AP57" s="922"/>
      <c r="AQ57" s="922"/>
      <c r="AR57" s="922"/>
      <c r="AS57" s="922"/>
      <c r="AT57" s="922"/>
      <c r="AU57" s="922"/>
      <c r="AV57" s="922"/>
      <c r="AW57" s="922"/>
      <c r="AX57" s="922"/>
      <c r="AY57" s="922"/>
      <c r="AZ57" s="925"/>
      <c r="BA57" s="925"/>
      <c r="BB57" s="925"/>
      <c r="BC57" s="925"/>
      <c r="BD57" s="925"/>
      <c r="BE57" s="911"/>
      <c r="BF57" s="911"/>
      <c r="BG57" s="911"/>
      <c r="BH57" s="911"/>
      <c r="BI57" s="912"/>
      <c r="BJ57" s="248"/>
      <c r="BK57" s="248"/>
      <c r="BL57" s="248"/>
      <c r="BM57" s="248"/>
      <c r="BN57" s="248"/>
      <c r="BO57" s="261"/>
      <c r="BP57" s="261"/>
      <c r="BQ57" s="258">
        <v>51</v>
      </c>
      <c r="BR57" s="259"/>
      <c r="BS57" s="851"/>
      <c r="BT57" s="852"/>
      <c r="BU57" s="852"/>
      <c r="BV57" s="852"/>
      <c r="BW57" s="852"/>
      <c r="BX57" s="852"/>
      <c r="BY57" s="852"/>
      <c r="BZ57" s="852"/>
      <c r="CA57" s="852"/>
      <c r="CB57" s="852"/>
      <c r="CC57" s="852"/>
      <c r="CD57" s="852"/>
      <c r="CE57" s="852"/>
      <c r="CF57" s="852"/>
      <c r="CG57" s="853"/>
      <c r="CH57" s="864"/>
      <c r="CI57" s="865"/>
      <c r="CJ57" s="865"/>
      <c r="CK57" s="865"/>
      <c r="CL57" s="866"/>
      <c r="CM57" s="864"/>
      <c r="CN57" s="865"/>
      <c r="CO57" s="865"/>
      <c r="CP57" s="865"/>
      <c r="CQ57" s="866"/>
      <c r="CR57" s="864"/>
      <c r="CS57" s="865"/>
      <c r="CT57" s="865"/>
      <c r="CU57" s="865"/>
      <c r="CV57" s="866"/>
      <c r="CW57" s="864"/>
      <c r="CX57" s="865"/>
      <c r="CY57" s="865"/>
      <c r="CZ57" s="865"/>
      <c r="DA57" s="866"/>
      <c r="DB57" s="864"/>
      <c r="DC57" s="865"/>
      <c r="DD57" s="865"/>
      <c r="DE57" s="865"/>
      <c r="DF57" s="866"/>
      <c r="DG57" s="864"/>
      <c r="DH57" s="865"/>
      <c r="DI57" s="865"/>
      <c r="DJ57" s="865"/>
      <c r="DK57" s="866"/>
      <c r="DL57" s="864"/>
      <c r="DM57" s="865"/>
      <c r="DN57" s="865"/>
      <c r="DO57" s="865"/>
      <c r="DP57" s="866"/>
      <c r="DQ57" s="864"/>
      <c r="DR57" s="865"/>
      <c r="DS57" s="865"/>
      <c r="DT57" s="865"/>
      <c r="DU57" s="866"/>
      <c r="DV57" s="867"/>
      <c r="DW57" s="868"/>
      <c r="DX57" s="868"/>
      <c r="DY57" s="868"/>
      <c r="DZ57" s="869"/>
      <c r="EA57" s="242"/>
    </row>
    <row r="58" spans="1:131" s="243" customFormat="1" ht="26.25" customHeight="1" x14ac:dyDescent="0.15">
      <c r="A58" s="257">
        <v>31</v>
      </c>
      <c r="B58" s="838"/>
      <c r="C58" s="839"/>
      <c r="D58" s="839"/>
      <c r="E58" s="839"/>
      <c r="F58" s="839"/>
      <c r="G58" s="839"/>
      <c r="H58" s="839"/>
      <c r="I58" s="839"/>
      <c r="J58" s="839"/>
      <c r="K58" s="839"/>
      <c r="L58" s="839"/>
      <c r="M58" s="839"/>
      <c r="N58" s="839"/>
      <c r="O58" s="839"/>
      <c r="P58" s="840"/>
      <c r="Q58" s="921"/>
      <c r="R58" s="922"/>
      <c r="S58" s="922"/>
      <c r="T58" s="922"/>
      <c r="U58" s="922"/>
      <c r="V58" s="922"/>
      <c r="W58" s="922"/>
      <c r="X58" s="922"/>
      <c r="Y58" s="922"/>
      <c r="Z58" s="922"/>
      <c r="AA58" s="922"/>
      <c r="AB58" s="922"/>
      <c r="AC58" s="922"/>
      <c r="AD58" s="922"/>
      <c r="AE58" s="923"/>
      <c r="AF58" s="844"/>
      <c r="AG58" s="845"/>
      <c r="AH58" s="845"/>
      <c r="AI58" s="845"/>
      <c r="AJ58" s="846"/>
      <c r="AK58" s="924"/>
      <c r="AL58" s="922"/>
      <c r="AM58" s="922"/>
      <c r="AN58" s="922"/>
      <c r="AO58" s="922"/>
      <c r="AP58" s="922"/>
      <c r="AQ58" s="922"/>
      <c r="AR58" s="922"/>
      <c r="AS58" s="922"/>
      <c r="AT58" s="922"/>
      <c r="AU58" s="922"/>
      <c r="AV58" s="922"/>
      <c r="AW58" s="922"/>
      <c r="AX58" s="922"/>
      <c r="AY58" s="922"/>
      <c r="AZ58" s="925"/>
      <c r="BA58" s="925"/>
      <c r="BB58" s="925"/>
      <c r="BC58" s="925"/>
      <c r="BD58" s="925"/>
      <c r="BE58" s="911"/>
      <c r="BF58" s="911"/>
      <c r="BG58" s="911"/>
      <c r="BH58" s="911"/>
      <c r="BI58" s="912"/>
      <c r="BJ58" s="248"/>
      <c r="BK58" s="248"/>
      <c r="BL58" s="248"/>
      <c r="BM58" s="248"/>
      <c r="BN58" s="248"/>
      <c r="BO58" s="261"/>
      <c r="BP58" s="261"/>
      <c r="BQ58" s="258">
        <v>52</v>
      </c>
      <c r="BR58" s="259"/>
      <c r="BS58" s="851"/>
      <c r="BT58" s="852"/>
      <c r="BU58" s="852"/>
      <c r="BV58" s="852"/>
      <c r="BW58" s="852"/>
      <c r="BX58" s="852"/>
      <c r="BY58" s="852"/>
      <c r="BZ58" s="852"/>
      <c r="CA58" s="852"/>
      <c r="CB58" s="852"/>
      <c r="CC58" s="852"/>
      <c r="CD58" s="852"/>
      <c r="CE58" s="852"/>
      <c r="CF58" s="852"/>
      <c r="CG58" s="853"/>
      <c r="CH58" s="864"/>
      <c r="CI58" s="865"/>
      <c r="CJ58" s="865"/>
      <c r="CK58" s="865"/>
      <c r="CL58" s="866"/>
      <c r="CM58" s="864"/>
      <c r="CN58" s="865"/>
      <c r="CO58" s="865"/>
      <c r="CP58" s="865"/>
      <c r="CQ58" s="866"/>
      <c r="CR58" s="864"/>
      <c r="CS58" s="865"/>
      <c r="CT58" s="865"/>
      <c r="CU58" s="865"/>
      <c r="CV58" s="866"/>
      <c r="CW58" s="864"/>
      <c r="CX58" s="865"/>
      <c r="CY58" s="865"/>
      <c r="CZ58" s="865"/>
      <c r="DA58" s="866"/>
      <c r="DB58" s="864"/>
      <c r="DC58" s="865"/>
      <c r="DD58" s="865"/>
      <c r="DE58" s="865"/>
      <c r="DF58" s="866"/>
      <c r="DG58" s="864"/>
      <c r="DH58" s="865"/>
      <c r="DI58" s="865"/>
      <c r="DJ58" s="865"/>
      <c r="DK58" s="866"/>
      <c r="DL58" s="864"/>
      <c r="DM58" s="865"/>
      <c r="DN58" s="865"/>
      <c r="DO58" s="865"/>
      <c r="DP58" s="866"/>
      <c r="DQ58" s="864"/>
      <c r="DR58" s="865"/>
      <c r="DS58" s="865"/>
      <c r="DT58" s="865"/>
      <c r="DU58" s="866"/>
      <c r="DV58" s="867"/>
      <c r="DW58" s="868"/>
      <c r="DX58" s="868"/>
      <c r="DY58" s="868"/>
      <c r="DZ58" s="869"/>
      <c r="EA58" s="242"/>
    </row>
    <row r="59" spans="1:131" s="243" customFormat="1" ht="26.25" customHeight="1" x14ac:dyDescent="0.15">
      <c r="A59" s="257">
        <v>32</v>
      </c>
      <c r="B59" s="838"/>
      <c r="C59" s="839"/>
      <c r="D59" s="839"/>
      <c r="E59" s="839"/>
      <c r="F59" s="839"/>
      <c r="G59" s="839"/>
      <c r="H59" s="839"/>
      <c r="I59" s="839"/>
      <c r="J59" s="839"/>
      <c r="K59" s="839"/>
      <c r="L59" s="839"/>
      <c r="M59" s="839"/>
      <c r="N59" s="839"/>
      <c r="O59" s="839"/>
      <c r="P59" s="840"/>
      <c r="Q59" s="921"/>
      <c r="R59" s="922"/>
      <c r="S59" s="922"/>
      <c r="T59" s="922"/>
      <c r="U59" s="922"/>
      <c r="V59" s="922"/>
      <c r="W59" s="922"/>
      <c r="X59" s="922"/>
      <c r="Y59" s="922"/>
      <c r="Z59" s="922"/>
      <c r="AA59" s="922"/>
      <c r="AB59" s="922"/>
      <c r="AC59" s="922"/>
      <c r="AD59" s="922"/>
      <c r="AE59" s="923"/>
      <c r="AF59" s="844"/>
      <c r="AG59" s="845"/>
      <c r="AH59" s="845"/>
      <c r="AI59" s="845"/>
      <c r="AJ59" s="846"/>
      <c r="AK59" s="924"/>
      <c r="AL59" s="922"/>
      <c r="AM59" s="922"/>
      <c r="AN59" s="922"/>
      <c r="AO59" s="922"/>
      <c r="AP59" s="922"/>
      <c r="AQ59" s="922"/>
      <c r="AR59" s="922"/>
      <c r="AS59" s="922"/>
      <c r="AT59" s="922"/>
      <c r="AU59" s="922"/>
      <c r="AV59" s="922"/>
      <c r="AW59" s="922"/>
      <c r="AX59" s="922"/>
      <c r="AY59" s="922"/>
      <c r="AZ59" s="925"/>
      <c r="BA59" s="925"/>
      <c r="BB59" s="925"/>
      <c r="BC59" s="925"/>
      <c r="BD59" s="925"/>
      <c r="BE59" s="911"/>
      <c r="BF59" s="911"/>
      <c r="BG59" s="911"/>
      <c r="BH59" s="911"/>
      <c r="BI59" s="912"/>
      <c r="BJ59" s="248"/>
      <c r="BK59" s="248"/>
      <c r="BL59" s="248"/>
      <c r="BM59" s="248"/>
      <c r="BN59" s="248"/>
      <c r="BO59" s="261"/>
      <c r="BP59" s="261"/>
      <c r="BQ59" s="258">
        <v>53</v>
      </c>
      <c r="BR59" s="259"/>
      <c r="BS59" s="851"/>
      <c r="BT59" s="852"/>
      <c r="BU59" s="852"/>
      <c r="BV59" s="852"/>
      <c r="BW59" s="852"/>
      <c r="BX59" s="852"/>
      <c r="BY59" s="852"/>
      <c r="BZ59" s="852"/>
      <c r="CA59" s="852"/>
      <c r="CB59" s="852"/>
      <c r="CC59" s="852"/>
      <c r="CD59" s="852"/>
      <c r="CE59" s="852"/>
      <c r="CF59" s="852"/>
      <c r="CG59" s="853"/>
      <c r="CH59" s="864"/>
      <c r="CI59" s="865"/>
      <c r="CJ59" s="865"/>
      <c r="CK59" s="865"/>
      <c r="CL59" s="866"/>
      <c r="CM59" s="864"/>
      <c r="CN59" s="865"/>
      <c r="CO59" s="865"/>
      <c r="CP59" s="865"/>
      <c r="CQ59" s="866"/>
      <c r="CR59" s="864"/>
      <c r="CS59" s="865"/>
      <c r="CT59" s="865"/>
      <c r="CU59" s="865"/>
      <c r="CV59" s="866"/>
      <c r="CW59" s="864"/>
      <c r="CX59" s="865"/>
      <c r="CY59" s="865"/>
      <c r="CZ59" s="865"/>
      <c r="DA59" s="866"/>
      <c r="DB59" s="864"/>
      <c r="DC59" s="865"/>
      <c r="DD59" s="865"/>
      <c r="DE59" s="865"/>
      <c r="DF59" s="866"/>
      <c r="DG59" s="864"/>
      <c r="DH59" s="865"/>
      <c r="DI59" s="865"/>
      <c r="DJ59" s="865"/>
      <c r="DK59" s="866"/>
      <c r="DL59" s="864"/>
      <c r="DM59" s="865"/>
      <c r="DN59" s="865"/>
      <c r="DO59" s="865"/>
      <c r="DP59" s="866"/>
      <c r="DQ59" s="864"/>
      <c r="DR59" s="865"/>
      <c r="DS59" s="865"/>
      <c r="DT59" s="865"/>
      <c r="DU59" s="866"/>
      <c r="DV59" s="867"/>
      <c r="DW59" s="868"/>
      <c r="DX59" s="868"/>
      <c r="DY59" s="868"/>
      <c r="DZ59" s="869"/>
      <c r="EA59" s="242"/>
    </row>
    <row r="60" spans="1:131" s="243" customFormat="1" ht="26.25" customHeight="1" x14ac:dyDescent="0.15">
      <c r="A60" s="257">
        <v>33</v>
      </c>
      <c r="B60" s="838"/>
      <c r="C60" s="839"/>
      <c r="D60" s="839"/>
      <c r="E60" s="839"/>
      <c r="F60" s="839"/>
      <c r="G60" s="839"/>
      <c r="H60" s="839"/>
      <c r="I60" s="839"/>
      <c r="J60" s="839"/>
      <c r="K60" s="839"/>
      <c r="L60" s="839"/>
      <c r="M60" s="839"/>
      <c r="N60" s="839"/>
      <c r="O60" s="839"/>
      <c r="P60" s="840"/>
      <c r="Q60" s="921"/>
      <c r="R60" s="922"/>
      <c r="S60" s="922"/>
      <c r="T60" s="922"/>
      <c r="U60" s="922"/>
      <c r="V60" s="922"/>
      <c r="W60" s="922"/>
      <c r="X60" s="922"/>
      <c r="Y60" s="922"/>
      <c r="Z60" s="922"/>
      <c r="AA60" s="922"/>
      <c r="AB60" s="922"/>
      <c r="AC60" s="922"/>
      <c r="AD60" s="922"/>
      <c r="AE60" s="923"/>
      <c r="AF60" s="844"/>
      <c r="AG60" s="845"/>
      <c r="AH60" s="845"/>
      <c r="AI60" s="845"/>
      <c r="AJ60" s="846"/>
      <c r="AK60" s="924"/>
      <c r="AL60" s="922"/>
      <c r="AM60" s="922"/>
      <c r="AN60" s="922"/>
      <c r="AO60" s="922"/>
      <c r="AP60" s="922"/>
      <c r="AQ60" s="922"/>
      <c r="AR60" s="922"/>
      <c r="AS60" s="922"/>
      <c r="AT60" s="922"/>
      <c r="AU60" s="922"/>
      <c r="AV60" s="922"/>
      <c r="AW60" s="922"/>
      <c r="AX60" s="922"/>
      <c r="AY60" s="922"/>
      <c r="AZ60" s="925"/>
      <c r="BA60" s="925"/>
      <c r="BB60" s="925"/>
      <c r="BC60" s="925"/>
      <c r="BD60" s="925"/>
      <c r="BE60" s="911"/>
      <c r="BF60" s="911"/>
      <c r="BG60" s="911"/>
      <c r="BH60" s="911"/>
      <c r="BI60" s="912"/>
      <c r="BJ60" s="248"/>
      <c r="BK60" s="248"/>
      <c r="BL60" s="248"/>
      <c r="BM60" s="248"/>
      <c r="BN60" s="248"/>
      <c r="BO60" s="261"/>
      <c r="BP60" s="261"/>
      <c r="BQ60" s="258">
        <v>54</v>
      </c>
      <c r="BR60" s="259"/>
      <c r="BS60" s="851"/>
      <c r="BT60" s="852"/>
      <c r="BU60" s="852"/>
      <c r="BV60" s="852"/>
      <c r="BW60" s="852"/>
      <c r="BX60" s="852"/>
      <c r="BY60" s="852"/>
      <c r="BZ60" s="852"/>
      <c r="CA60" s="852"/>
      <c r="CB60" s="852"/>
      <c r="CC60" s="852"/>
      <c r="CD60" s="852"/>
      <c r="CE60" s="852"/>
      <c r="CF60" s="852"/>
      <c r="CG60" s="853"/>
      <c r="CH60" s="864"/>
      <c r="CI60" s="865"/>
      <c r="CJ60" s="865"/>
      <c r="CK60" s="865"/>
      <c r="CL60" s="866"/>
      <c r="CM60" s="864"/>
      <c r="CN60" s="865"/>
      <c r="CO60" s="865"/>
      <c r="CP60" s="865"/>
      <c r="CQ60" s="866"/>
      <c r="CR60" s="864"/>
      <c r="CS60" s="865"/>
      <c r="CT60" s="865"/>
      <c r="CU60" s="865"/>
      <c r="CV60" s="866"/>
      <c r="CW60" s="864"/>
      <c r="CX60" s="865"/>
      <c r="CY60" s="865"/>
      <c r="CZ60" s="865"/>
      <c r="DA60" s="866"/>
      <c r="DB60" s="864"/>
      <c r="DC60" s="865"/>
      <c r="DD60" s="865"/>
      <c r="DE60" s="865"/>
      <c r="DF60" s="866"/>
      <c r="DG60" s="864"/>
      <c r="DH60" s="865"/>
      <c r="DI60" s="865"/>
      <c r="DJ60" s="865"/>
      <c r="DK60" s="866"/>
      <c r="DL60" s="864"/>
      <c r="DM60" s="865"/>
      <c r="DN60" s="865"/>
      <c r="DO60" s="865"/>
      <c r="DP60" s="866"/>
      <c r="DQ60" s="864"/>
      <c r="DR60" s="865"/>
      <c r="DS60" s="865"/>
      <c r="DT60" s="865"/>
      <c r="DU60" s="866"/>
      <c r="DV60" s="867"/>
      <c r="DW60" s="868"/>
      <c r="DX60" s="868"/>
      <c r="DY60" s="868"/>
      <c r="DZ60" s="869"/>
      <c r="EA60" s="242"/>
    </row>
    <row r="61" spans="1:131" s="243" customFormat="1" ht="26.25" customHeight="1" thickBot="1" x14ac:dyDescent="0.2">
      <c r="A61" s="257">
        <v>34</v>
      </c>
      <c r="B61" s="838"/>
      <c r="C61" s="839"/>
      <c r="D61" s="839"/>
      <c r="E61" s="839"/>
      <c r="F61" s="839"/>
      <c r="G61" s="839"/>
      <c r="H61" s="839"/>
      <c r="I61" s="839"/>
      <c r="J61" s="839"/>
      <c r="K61" s="839"/>
      <c r="L61" s="839"/>
      <c r="M61" s="839"/>
      <c r="N61" s="839"/>
      <c r="O61" s="839"/>
      <c r="P61" s="840"/>
      <c r="Q61" s="921"/>
      <c r="R61" s="922"/>
      <c r="S61" s="922"/>
      <c r="T61" s="922"/>
      <c r="U61" s="922"/>
      <c r="V61" s="922"/>
      <c r="W61" s="922"/>
      <c r="X61" s="922"/>
      <c r="Y61" s="922"/>
      <c r="Z61" s="922"/>
      <c r="AA61" s="922"/>
      <c r="AB61" s="922"/>
      <c r="AC61" s="922"/>
      <c r="AD61" s="922"/>
      <c r="AE61" s="923"/>
      <c r="AF61" s="844"/>
      <c r="AG61" s="845"/>
      <c r="AH61" s="845"/>
      <c r="AI61" s="845"/>
      <c r="AJ61" s="846"/>
      <c r="AK61" s="924"/>
      <c r="AL61" s="922"/>
      <c r="AM61" s="922"/>
      <c r="AN61" s="922"/>
      <c r="AO61" s="922"/>
      <c r="AP61" s="922"/>
      <c r="AQ61" s="922"/>
      <c r="AR61" s="922"/>
      <c r="AS61" s="922"/>
      <c r="AT61" s="922"/>
      <c r="AU61" s="922"/>
      <c r="AV61" s="922"/>
      <c r="AW61" s="922"/>
      <c r="AX61" s="922"/>
      <c r="AY61" s="922"/>
      <c r="AZ61" s="925"/>
      <c r="BA61" s="925"/>
      <c r="BB61" s="925"/>
      <c r="BC61" s="925"/>
      <c r="BD61" s="925"/>
      <c r="BE61" s="911"/>
      <c r="BF61" s="911"/>
      <c r="BG61" s="911"/>
      <c r="BH61" s="911"/>
      <c r="BI61" s="912"/>
      <c r="BJ61" s="248"/>
      <c r="BK61" s="248"/>
      <c r="BL61" s="248"/>
      <c r="BM61" s="248"/>
      <c r="BN61" s="248"/>
      <c r="BO61" s="261"/>
      <c r="BP61" s="261"/>
      <c r="BQ61" s="258">
        <v>55</v>
      </c>
      <c r="BR61" s="259"/>
      <c r="BS61" s="851"/>
      <c r="BT61" s="852"/>
      <c r="BU61" s="852"/>
      <c r="BV61" s="852"/>
      <c r="BW61" s="852"/>
      <c r="BX61" s="852"/>
      <c r="BY61" s="852"/>
      <c r="BZ61" s="852"/>
      <c r="CA61" s="852"/>
      <c r="CB61" s="852"/>
      <c r="CC61" s="852"/>
      <c r="CD61" s="852"/>
      <c r="CE61" s="852"/>
      <c r="CF61" s="852"/>
      <c r="CG61" s="853"/>
      <c r="CH61" s="864"/>
      <c r="CI61" s="865"/>
      <c r="CJ61" s="865"/>
      <c r="CK61" s="865"/>
      <c r="CL61" s="866"/>
      <c r="CM61" s="864"/>
      <c r="CN61" s="865"/>
      <c r="CO61" s="865"/>
      <c r="CP61" s="865"/>
      <c r="CQ61" s="866"/>
      <c r="CR61" s="864"/>
      <c r="CS61" s="865"/>
      <c r="CT61" s="865"/>
      <c r="CU61" s="865"/>
      <c r="CV61" s="866"/>
      <c r="CW61" s="864"/>
      <c r="CX61" s="865"/>
      <c r="CY61" s="865"/>
      <c r="CZ61" s="865"/>
      <c r="DA61" s="866"/>
      <c r="DB61" s="864"/>
      <c r="DC61" s="865"/>
      <c r="DD61" s="865"/>
      <c r="DE61" s="865"/>
      <c r="DF61" s="866"/>
      <c r="DG61" s="864"/>
      <c r="DH61" s="865"/>
      <c r="DI61" s="865"/>
      <c r="DJ61" s="865"/>
      <c r="DK61" s="866"/>
      <c r="DL61" s="864"/>
      <c r="DM61" s="865"/>
      <c r="DN61" s="865"/>
      <c r="DO61" s="865"/>
      <c r="DP61" s="866"/>
      <c r="DQ61" s="864"/>
      <c r="DR61" s="865"/>
      <c r="DS61" s="865"/>
      <c r="DT61" s="865"/>
      <c r="DU61" s="866"/>
      <c r="DV61" s="867"/>
      <c r="DW61" s="868"/>
      <c r="DX61" s="868"/>
      <c r="DY61" s="868"/>
      <c r="DZ61" s="869"/>
      <c r="EA61" s="242"/>
    </row>
    <row r="62" spans="1:131" s="243" customFormat="1" ht="26.25" customHeight="1" x14ac:dyDescent="0.15">
      <c r="A62" s="257">
        <v>35</v>
      </c>
      <c r="B62" s="838"/>
      <c r="C62" s="839"/>
      <c r="D62" s="839"/>
      <c r="E62" s="839"/>
      <c r="F62" s="839"/>
      <c r="G62" s="839"/>
      <c r="H62" s="839"/>
      <c r="I62" s="839"/>
      <c r="J62" s="839"/>
      <c r="K62" s="839"/>
      <c r="L62" s="839"/>
      <c r="M62" s="839"/>
      <c r="N62" s="839"/>
      <c r="O62" s="839"/>
      <c r="P62" s="840"/>
      <c r="Q62" s="921"/>
      <c r="R62" s="922"/>
      <c r="S62" s="922"/>
      <c r="T62" s="922"/>
      <c r="U62" s="922"/>
      <c r="V62" s="922"/>
      <c r="W62" s="922"/>
      <c r="X62" s="922"/>
      <c r="Y62" s="922"/>
      <c r="Z62" s="922"/>
      <c r="AA62" s="922"/>
      <c r="AB62" s="922"/>
      <c r="AC62" s="922"/>
      <c r="AD62" s="922"/>
      <c r="AE62" s="923"/>
      <c r="AF62" s="844"/>
      <c r="AG62" s="845"/>
      <c r="AH62" s="845"/>
      <c r="AI62" s="845"/>
      <c r="AJ62" s="846"/>
      <c r="AK62" s="924"/>
      <c r="AL62" s="922"/>
      <c r="AM62" s="922"/>
      <c r="AN62" s="922"/>
      <c r="AO62" s="922"/>
      <c r="AP62" s="922"/>
      <c r="AQ62" s="922"/>
      <c r="AR62" s="922"/>
      <c r="AS62" s="922"/>
      <c r="AT62" s="922"/>
      <c r="AU62" s="922"/>
      <c r="AV62" s="922"/>
      <c r="AW62" s="922"/>
      <c r="AX62" s="922"/>
      <c r="AY62" s="922"/>
      <c r="AZ62" s="925"/>
      <c r="BA62" s="925"/>
      <c r="BB62" s="925"/>
      <c r="BC62" s="925"/>
      <c r="BD62" s="925"/>
      <c r="BE62" s="911"/>
      <c r="BF62" s="911"/>
      <c r="BG62" s="911"/>
      <c r="BH62" s="911"/>
      <c r="BI62" s="912"/>
      <c r="BJ62" s="933" t="s">
        <v>412</v>
      </c>
      <c r="BK62" s="889"/>
      <c r="BL62" s="889"/>
      <c r="BM62" s="889"/>
      <c r="BN62" s="890"/>
      <c r="BO62" s="261"/>
      <c r="BP62" s="261"/>
      <c r="BQ62" s="258">
        <v>56</v>
      </c>
      <c r="BR62" s="259"/>
      <c r="BS62" s="851"/>
      <c r="BT62" s="852"/>
      <c r="BU62" s="852"/>
      <c r="BV62" s="852"/>
      <c r="BW62" s="852"/>
      <c r="BX62" s="852"/>
      <c r="BY62" s="852"/>
      <c r="BZ62" s="852"/>
      <c r="CA62" s="852"/>
      <c r="CB62" s="852"/>
      <c r="CC62" s="852"/>
      <c r="CD62" s="852"/>
      <c r="CE62" s="852"/>
      <c r="CF62" s="852"/>
      <c r="CG62" s="853"/>
      <c r="CH62" s="864"/>
      <c r="CI62" s="865"/>
      <c r="CJ62" s="865"/>
      <c r="CK62" s="865"/>
      <c r="CL62" s="866"/>
      <c r="CM62" s="864"/>
      <c r="CN62" s="865"/>
      <c r="CO62" s="865"/>
      <c r="CP62" s="865"/>
      <c r="CQ62" s="866"/>
      <c r="CR62" s="864"/>
      <c r="CS62" s="865"/>
      <c r="CT62" s="865"/>
      <c r="CU62" s="865"/>
      <c r="CV62" s="866"/>
      <c r="CW62" s="864"/>
      <c r="CX62" s="865"/>
      <c r="CY62" s="865"/>
      <c r="CZ62" s="865"/>
      <c r="DA62" s="866"/>
      <c r="DB62" s="864"/>
      <c r="DC62" s="865"/>
      <c r="DD62" s="865"/>
      <c r="DE62" s="865"/>
      <c r="DF62" s="866"/>
      <c r="DG62" s="864"/>
      <c r="DH62" s="865"/>
      <c r="DI62" s="865"/>
      <c r="DJ62" s="865"/>
      <c r="DK62" s="866"/>
      <c r="DL62" s="864"/>
      <c r="DM62" s="865"/>
      <c r="DN62" s="865"/>
      <c r="DO62" s="865"/>
      <c r="DP62" s="866"/>
      <c r="DQ62" s="864"/>
      <c r="DR62" s="865"/>
      <c r="DS62" s="865"/>
      <c r="DT62" s="865"/>
      <c r="DU62" s="866"/>
      <c r="DV62" s="867"/>
      <c r="DW62" s="868"/>
      <c r="DX62" s="868"/>
      <c r="DY62" s="868"/>
      <c r="DZ62" s="869"/>
      <c r="EA62" s="242"/>
    </row>
    <row r="63" spans="1:131" s="243" customFormat="1" ht="26.25" customHeight="1" thickBot="1" x14ac:dyDescent="0.2">
      <c r="A63" s="260" t="s">
        <v>395</v>
      </c>
      <c r="B63" s="873" t="s">
        <v>413</v>
      </c>
      <c r="C63" s="874"/>
      <c r="D63" s="874"/>
      <c r="E63" s="874"/>
      <c r="F63" s="874"/>
      <c r="G63" s="874"/>
      <c r="H63" s="874"/>
      <c r="I63" s="874"/>
      <c r="J63" s="874"/>
      <c r="K63" s="874"/>
      <c r="L63" s="874"/>
      <c r="M63" s="874"/>
      <c r="N63" s="874"/>
      <c r="O63" s="874"/>
      <c r="P63" s="875"/>
      <c r="Q63" s="926"/>
      <c r="R63" s="927"/>
      <c r="S63" s="927"/>
      <c r="T63" s="927"/>
      <c r="U63" s="927"/>
      <c r="V63" s="927"/>
      <c r="W63" s="927"/>
      <c r="X63" s="927"/>
      <c r="Y63" s="927"/>
      <c r="Z63" s="927"/>
      <c r="AA63" s="927"/>
      <c r="AB63" s="927"/>
      <c r="AC63" s="927"/>
      <c r="AD63" s="927"/>
      <c r="AE63" s="928"/>
      <c r="AF63" s="929">
        <v>2168</v>
      </c>
      <c r="AG63" s="930"/>
      <c r="AH63" s="930"/>
      <c r="AI63" s="930"/>
      <c r="AJ63" s="931"/>
      <c r="AK63" s="932"/>
      <c r="AL63" s="927"/>
      <c r="AM63" s="927"/>
      <c r="AN63" s="927"/>
      <c r="AO63" s="927"/>
      <c r="AP63" s="930">
        <v>5727</v>
      </c>
      <c r="AQ63" s="930"/>
      <c r="AR63" s="930"/>
      <c r="AS63" s="930"/>
      <c r="AT63" s="930"/>
      <c r="AU63" s="930">
        <v>3354</v>
      </c>
      <c r="AV63" s="930"/>
      <c r="AW63" s="930"/>
      <c r="AX63" s="930"/>
      <c r="AY63" s="930"/>
      <c r="AZ63" s="934"/>
      <c r="BA63" s="934"/>
      <c r="BB63" s="934"/>
      <c r="BC63" s="934"/>
      <c r="BD63" s="934"/>
      <c r="BE63" s="935"/>
      <c r="BF63" s="935"/>
      <c r="BG63" s="935"/>
      <c r="BH63" s="935"/>
      <c r="BI63" s="936"/>
      <c r="BJ63" s="937" t="s">
        <v>239</v>
      </c>
      <c r="BK63" s="938"/>
      <c r="BL63" s="938"/>
      <c r="BM63" s="938"/>
      <c r="BN63" s="939"/>
      <c r="BO63" s="261"/>
      <c r="BP63" s="261"/>
      <c r="BQ63" s="258">
        <v>57</v>
      </c>
      <c r="BR63" s="259"/>
      <c r="BS63" s="851"/>
      <c r="BT63" s="852"/>
      <c r="BU63" s="852"/>
      <c r="BV63" s="852"/>
      <c r="BW63" s="852"/>
      <c r="BX63" s="852"/>
      <c r="BY63" s="852"/>
      <c r="BZ63" s="852"/>
      <c r="CA63" s="852"/>
      <c r="CB63" s="852"/>
      <c r="CC63" s="852"/>
      <c r="CD63" s="852"/>
      <c r="CE63" s="852"/>
      <c r="CF63" s="852"/>
      <c r="CG63" s="853"/>
      <c r="CH63" s="864"/>
      <c r="CI63" s="865"/>
      <c r="CJ63" s="865"/>
      <c r="CK63" s="865"/>
      <c r="CL63" s="866"/>
      <c r="CM63" s="864"/>
      <c r="CN63" s="865"/>
      <c r="CO63" s="865"/>
      <c r="CP63" s="865"/>
      <c r="CQ63" s="866"/>
      <c r="CR63" s="864"/>
      <c r="CS63" s="865"/>
      <c r="CT63" s="865"/>
      <c r="CU63" s="865"/>
      <c r="CV63" s="866"/>
      <c r="CW63" s="864"/>
      <c r="CX63" s="865"/>
      <c r="CY63" s="865"/>
      <c r="CZ63" s="865"/>
      <c r="DA63" s="866"/>
      <c r="DB63" s="864"/>
      <c r="DC63" s="865"/>
      <c r="DD63" s="865"/>
      <c r="DE63" s="865"/>
      <c r="DF63" s="866"/>
      <c r="DG63" s="864"/>
      <c r="DH63" s="865"/>
      <c r="DI63" s="865"/>
      <c r="DJ63" s="865"/>
      <c r="DK63" s="866"/>
      <c r="DL63" s="864"/>
      <c r="DM63" s="865"/>
      <c r="DN63" s="865"/>
      <c r="DO63" s="865"/>
      <c r="DP63" s="866"/>
      <c r="DQ63" s="864"/>
      <c r="DR63" s="865"/>
      <c r="DS63" s="865"/>
      <c r="DT63" s="865"/>
      <c r="DU63" s="866"/>
      <c r="DV63" s="867"/>
      <c r="DW63" s="868"/>
      <c r="DX63" s="868"/>
      <c r="DY63" s="868"/>
      <c r="DZ63" s="869"/>
      <c r="EA63" s="242"/>
    </row>
    <row r="64" spans="1:131" s="243" customFormat="1" ht="26.25" customHeight="1" x14ac:dyDescent="0.15">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58">
        <v>58</v>
      </c>
      <c r="BR64" s="259"/>
      <c r="BS64" s="851"/>
      <c r="BT64" s="852"/>
      <c r="BU64" s="852"/>
      <c r="BV64" s="852"/>
      <c r="BW64" s="852"/>
      <c r="BX64" s="852"/>
      <c r="BY64" s="852"/>
      <c r="BZ64" s="852"/>
      <c r="CA64" s="852"/>
      <c r="CB64" s="852"/>
      <c r="CC64" s="852"/>
      <c r="CD64" s="852"/>
      <c r="CE64" s="852"/>
      <c r="CF64" s="852"/>
      <c r="CG64" s="853"/>
      <c r="CH64" s="864"/>
      <c r="CI64" s="865"/>
      <c r="CJ64" s="865"/>
      <c r="CK64" s="865"/>
      <c r="CL64" s="866"/>
      <c r="CM64" s="864"/>
      <c r="CN64" s="865"/>
      <c r="CO64" s="865"/>
      <c r="CP64" s="865"/>
      <c r="CQ64" s="866"/>
      <c r="CR64" s="864"/>
      <c r="CS64" s="865"/>
      <c r="CT64" s="865"/>
      <c r="CU64" s="865"/>
      <c r="CV64" s="866"/>
      <c r="CW64" s="864"/>
      <c r="CX64" s="865"/>
      <c r="CY64" s="865"/>
      <c r="CZ64" s="865"/>
      <c r="DA64" s="866"/>
      <c r="DB64" s="864"/>
      <c r="DC64" s="865"/>
      <c r="DD64" s="865"/>
      <c r="DE64" s="865"/>
      <c r="DF64" s="866"/>
      <c r="DG64" s="864"/>
      <c r="DH64" s="865"/>
      <c r="DI64" s="865"/>
      <c r="DJ64" s="865"/>
      <c r="DK64" s="866"/>
      <c r="DL64" s="864"/>
      <c r="DM64" s="865"/>
      <c r="DN64" s="865"/>
      <c r="DO64" s="865"/>
      <c r="DP64" s="866"/>
      <c r="DQ64" s="864"/>
      <c r="DR64" s="865"/>
      <c r="DS64" s="865"/>
      <c r="DT64" s="865"/>
      <c r="DU64" s="866"/>
      <c r="DV64" s="867"/>
      <c r="DW64" s="868"/>
      <c r="DX64" s="868"/>
      <c r="DY64" s="868"/>
      <c r="DZ64" s="869"/>
      <c r="EA64" s="242"/>
    </row>
    <row r="65" spans="1:131" s="243" customFormat="1" ht="26.25" customHeight="1" thickBot="1" x14ac:dyDescent="0.2">
      <c r="A65" s="248" t="s">
        <v>414</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61"/>
      <c r="BF65" s="261"/>
      <c r="BG65" s="261"/>
      <c r="BH65" s="261"/>
      <c r="BI65" s="261"/>
      <c r="BJ65" s="261"/>
      <c r="BK65" s="261"/>
      <c r="BL65" s="261"/>
      <c r="BM65" s="261"/>
      <c r="BN65" s="261"/>
      <c r="BO65" s="261"/>
      <c r="BP65" s="261"/>
      <c r="BQ65" s="258">
        <v>59</v>
      </c>
      <c r="BR65" s="259"/>
      <c r="BS65" s="851"/>
      <c r="BT65" s="852"/>
      <c r="BU65" s="852"/>
      <c r="BV65" s="852"/>
      <c r="BW65" s="852"/>
      <c r="BX65" s="852"/>
      <c r="BY65" s="852"/>
      <c r="BZ65" s="852"/>
      <c r="CA65" s="852"/>
      <c r="CB65" s="852"/>
      <c r="CC65" s="852"/>
      <c r="CD65" s="852"/>
      <c r="CE65" s="852"/>
      <c r="CF65" s="852"/>
      <c r="CG65" s="853"/>
      <c r="CH65" s="864"/>
      <c r="CI65" s="865"/>
      <c r="CJ65" s="865"/>
      <c r="CK65" s="865"/>
      <c r="CL65" s="866"/>
      <c r="CM65" s="864"/>
      <c r="CN65" s="865"/>
      <c r="CO65" s="865"/>
      <c r="CP65" s="865"/>
      <c r="CQ65" s="866"/>
      <c r="CR65" s="864"/>
      <c r="CS65" s="865"/>
      <c r="CT65" s="865"/>
      <c r="CU65" s="865"/>
      <c r="CV65" s="866"/>
      <c r="CW65" s="864"/>
      <c r="CX65" s="865"/>
      <c r="CY65" s="865"/>
      <c r="CZ65" s="865"/>
      <c r="DA65" s="866"/>
      <c r="DB65" s="864"/>
      <c r="DC65" s="865"/>
      <c r="DD65" s="865"/>
      <c r="DE65" s="865"/>
      <c r="DF65" s="866"/>
      <c r="DG65" s="864"/>
      <c r="DH65" s="865"/>
      <c r="DI65" s="865"/>
      <c r="DJ65" s="865"/>
      <c r="DK65" s="866"/>
      <c r="DL65" s="864"/>
      <c r="DM65" s="865"/>
      <c r="DN65" s="865"/>
      <c r="DO65" s="865"/>
      <c r="DP65" s="866"/>
      <c r="DQ65" s="864"/>
      <c r="DR65" s="865"/>
      <c r="DS65" s="865"/>
      <c r="DT65" s="865"/>
      <c r="DU65" s="866"/>
      <c r="DV65" s="867"/>
      <c r="DW65" s="868"/>
      <c r="DX65" s="868"/>
      <c r="DY65" s="868"/>
      <c r="DZ65" s="869"/>
      <c r="EA65" s="242"/>
    </row>
    <row r="66" spans="1:131" s="243" customFormat="1" ht="26.25" customHeight="1" x14ac:dyDescent="0.15">
      <c r="A66" s="823" t="s">
        <v>415</v>
      </c>
      <c r="B66" s="824"/>
      <c r="C66" s="824"/>
      <c r="D66" s="824"/>
      <c r="E66" s="824"/>
      <c r="F66" s="824"/>
      <c r="G66" s="824"/>
      <c r="H66" s="824"/>
      <c r="I66" s="824"/>
      <c r="J66" s="824"/>
      <c r="K66" s="824"/>
      <c r="L66" s="824"/>
      <c r="M66" s="824"/>
      <c r="N66" s="824"/>
      <c r="O66" s="824"/>
      <c r="P66" s="825"/>
      <c r="Q66" s="800" t="s">
        <v>416</v>
      </c>
      <c r="R66" s="801"/>
      <c r="S66" s="801"/>
      <c r="T66" s="801"/>
      <c r="U66" s="802"/>
      <c r="V66" s="800" t="s">
        <v>417</v>
      </c>
      <c r="W66" s="801"/>
      <c r="X66" s="801"/>
      <c r="Y66" s="801"/>
      <c r="Z66" s="802"/>
      <c r="AA66" s="800" t="s">
        <v>418</v>
      </c>
      <c r="AB66" s="801"/>
      <c r="AC66" s="801"/>
      <c r="AD66" s="801"/>
      <c r="AE66" s="802"/>
      <c r="AF66" s="940" t="s">
        <v>402</v>
      </c>
      <c r="AG66" s="896"/>
      <c r="AH66" s="896"/>
      <c r="AI66" s="896"/>
      <c r="AJ66" s="941"/>
      <c r="AK66" s="800" t="s">
        <v>403</v>
      </c>
      <c r="AL66" s="824"/>
      <c r="AM66" s="824"/>
      <c r="AN66" s="824"/>
      <c r="AO66" s="825"/>
      <c r="AP66" s="800" t="s">
        <v>404</v>
      </c>
      <c r="AQ66" s="801"/>
      <c r="AR66" s="801"/>
      <c r="AS66" s="801"/>
      <c r="AT66" s="802"/>
      <c r="AU66" s="800" t="s">
        <v>419</v>
      </c>
      <c r="AV66" s="801"/>
      <c r="AW66" s="801"/>
      <c r="AX66" s="801"/>
      <c r="AY66" s="802"/>
      <c r="AZ66" s="800" t="s">
        <v>383</v>
      </c>
      <c r="BA66" s="801"/>
      <c r="BB66" s="801"/>
      <c r="BC66" s="801"/>
      <c r="BD66" s="812"/>
      <c r="BE66" s="261"/>
      <c r="BF66" s="261"/>
      <c r="BG66" s="261"/>
      <c r="BH66" s="261"/>
      <c r="BI66" s="261"/>
      <c r="BJ66" s="261"/>
      <c r="BK66" s="261"/>
      <c r="BL66" s="261"/>
      <c r="BM66" s="261"/>
      <c r="BN66" s="261"/>
      <c r="BO66" s="261"/>
      <c r="BP66" s="261"/>
      <c r="BQ66" s="258">
        <v>60</v>
      </c>
      <c r="BR66" s="263"/>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2"/>
    </row>
    <row r="67" spans="1:131" s="243" customFormat="1" ht="26.25" customHeight="1" thickBot="1" x14ac:dyDescent="0.2">
      <c r="A67" s="826"/>
      <c r="B67" s="827"/>
      <c r="C67" s="827"/>
      <c r="D67" s="827"/>
      <c r="E67" s="827"/>
      <c r="F67" s="827"/>
      <c r="G67" s="827"/>
      <c r="H67" s="827"/>
      <c r="I67" s="827"/>
      <c r="J67" s="827"/>
      <c r="K67" s="827"/>
      <c r="L67" s="827"/>
      <c r="M67" s="827"/>
      <c r="N67" s="827"/>
      <c r="O67" s="827"/>
      <c r="P67" s="828"/>
      <c r="Q67" s="803"/>
      <c r="R67" s="804"/>
      <c r="S67" s="804"/>
      <c r="T67" s="804"/>
      <c r="U67" s="805"/>
      <c r="V67" s="803"/>
      <c r="W67" s="804"/>
      <c r="X67" s="804"/>
      <c r="Y67" s="804"/>
      <c r="Z67" s="805"/>
      <c r="AA67" s="803"/>
      <c r="AB67" s="804"/>
      <c r="AC67" s="804"/>
      <c r="AD67" s="804"/>
      <c r="AE67" s="805"/>
      <c r="AF67" s="942"/>
      <c r="AG67" s="899"/>
      <c r="AH67" s="899"/>
      <c r="AI67" s="899"/>
      <c r="AJ67" s="943"/>
      <c r="AK67" s="944"/>
      <c r="AL67" s="827"/>
      <c r="AM67" s="827"/>
      <c r="AN67" s="827"/>
      <c r="AO67" s="828"/>
      <c r="AP67" s="803"/>
      <c r="AQ67" s="804"/>
      <c r="AR67" s="804"/>
      <c r="AS67" s="804"/>
      <c r="AT67" s="805"/>
      <c r="AU67" s="803"/>
      <c r="AV67" s="804"/>
      <c r="AW67" s="804"/>
      <c r="AX67" s="804"/>
      <c r="AY67" s="805"/>
      <c r="AZ67" s="803"/>
      <c r="BA67" s="804"/>
      <c r="BB67" s="804"/>
      <c r="BC67" s="804"/>
      <c r="BD67" s="813"/>
      <c r="BE67" s="261"/>
      <c r="BF67" s="261"/>
      <c r="BG67" s="261"/>
      <c r="BH67" s="261"/>
      <c r="BI67" s="261"/>
      <c r="BJ67" s="261"/>
      <c r="BK67" s="261"/>
      <c r="BL67" s="261"/>
      <c r="BM67" s="261"/>
      <c r="BN67" s="261"/>
      <c r="BO67" s="261"/>
      <c r="BP67" s="261"/>
      <c r="BQ67" s="258">
        <v>61</v>
      </c>
      <c r="BR67" s="263"/>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2"/>
    </row>
    <row r="68" spans="1:131" s="243" customFormat="1" ht="26.25" customHeight="1" thickTop="1" x14ac:dyDescent="0.15">
      <c r="A68" s="254">
        <v>1</v>
      </c>
      <c r="B68" s="956" t="s">
        <v>582</v>
      </c>
      <c r="C68" s="957"/>
      <c r="D68" s="957"/>
      <c r="E68" s="957"/>
      <c r="F68" s="957"/>
      <c r="G68" s="957"/>
      <c r="H68" s="957"/>
      <c r="I68" s="957"/>
      <c r="J68" s="957"/>
      <c r="K68" s="957"/>
      <c r="L68" s="957"/>
      <c r="M68" s="957"/>
      <c r="N68" s="957"/>
      <c r="O68" s="957"/>
      <c r="P68" s="958"/>
      <c r="Q68" s="959">
        <v>2867</v>
      </c>
      <c r="R68" s="901"/>
      <c r="S68" s="901"/>
      <c r="T68" s="901"/>
      <c r="U68" s="901"/>
      <c r="V68" s="901">
        <v>2859</v>
      </c>
      <c r="W68" s="901"/>
      <c r="X68" s="901"/>
      <c r="Y68" s="901"/>
      <c r="Z68" s="901"/>
      <c r="AA68" s="901">
        <v>9</v>
      </c>
      <c r="AB68" s="901"/>
      <c r="AC68" s="901"/>
      <c r="AD68" s="901"/>
      <c r="AE68" s="901"/>
      <c r="AF68" s="901">
        <v>9</v>
      </c>
      <c r="AG68" s="901"/>
      <c r="AH68" s="901"/>
      <c r="AI68" s="901"/>
      <c r="AJ68" s="901"/>
      <c r="AK68" s="901" t="s">
        <v>583</v>
      </c>
      <c r="AL68" s="901"/>
      <c r="AM68" s="901"/>
      <c r="AN68" s="901"/>
      <c r="AO68" s="901"/>
      <c r="AP68" s="901" t="s">
        <v>583</v>
      </c>
      <c r="AQ68" s="901"/>
      <c r="AR68" s="901"/>
      <c r="AS68" s="901"/>
      <c r="AT68" s="901"/>
      <c r="AU68" s="901" t="s">
        <v>583</v>
      </c>
      <c r="AV68" s="901"/>
      <c r="AW68" s="901"/>
      <c r="AX68" s="901"/>
      <c r="AY68" s="901"/>
      <c r="AZ68" s="954"/>
      <c r="BA68" s="954"/>
      <c r="BB68" s="954"/>
      <c r="BC68" s="954"/>
      <c r="BD68" s="955"/>
      <c r="BE68" s="261"/>
      <c r="BF68" s="261"/>
      <c r="BG68" s="261"/>
      <c r="BH68" s="261"/>
      <c r="BI68" s="261"/>
      <c r="BJ68" s="261"/>
      <c r="BK68" s="261"/>
      <c r="BL68" s="261"/>
      <c r="BM68" s="261"/>
      <c r="BN68" s="261"/>
      <c r="BO68" s="261"/>
      <c r="BP68" s="261"/>
      <c r="BQ68" s="258">
        <v>62</v>
      </c>
      <c r="BR68" s="263"/>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2"/>
    </row>
    <row r="69" spans="1:131" s="243" customFormat="1" ht="26.25" customHeight="1" x14ac:dyDescent="0.15">
      <c r="A69" s="257">
        <v>2</v>
      </c>
      <c r="B69" s="960" t="s">
        <v>584</v>
      </c>
      <c r="C69" s="961"/>
      <c r="D69" s="961"/>
      <c r="E69" s="961"/>
      <c r="F69" s="961"/>
      <c r="G69" s="961"/>
      <c r="H69" s="961"/>
      <c r="I69" s="961"/>
      <c r="J69" s="961"/>
      <c r="K69" s="961"/>
      <c r="L69" s="961"/>
      <c r="M69" s="961"/>
      <c r="N69" s="961"/>
      <c r="O69" s="961"/>
      <c r="P69" s="962"/>
      <c r="Q69" s="963">
        <v>262</v>
      </c>
      <c r="R69" s="914"/>
      <c r="S69" s="914"/>
      <c r="T69" s="914"/>
      <c r="U69" s="914"/>
      <c r="V69" s="914">
        <v>212</v>
      </c>
      <c r="W69" s="914"/>
      <c r="X69" s="914"/>
      <c r="Y69" s="914"/>
      <c r="Z69" s="914"/>
      <c r="AA69" s="914">
        <v>50</v>
      </c>
      <c r="AB69" s="914"/>
      <c r="AC69" s="914"/>
      <c r="AD69" s="914"/>
      <c r="AE69" s="914"/>
      <c r="AF69" s="914">
        <v>50</v>
      </c>
      <c r="AG69" s="914"/>
      <c r="AH69" s="914"/>
      <c r="AI69" s="914"/>
      <c r="AJ69" s="914"/>
      <c r="AK69" s="914">
        <v>237</v>
      </c>
      <c r="AL69" s="914"/>
      <c r="AM69" s="914"/>
      <c r="AN69" s="914"/>
      <c r="AO69" s="914"/>
      <c r="AP69" s="915" t="s">
        <v>514</v>
      </c>
      <c r="AQ69" s="916"/>
      <c r="AR69" s="916"/>
      <c r="AS69" s="916"/>
      <c r="AT69" s="913"/>
      <c r="AU69" s="915" t="s">
        <v>514</v>
      </c>
      <c r="AV69" s="916"/>
      <c r="AW69" s="916"/>
      <c r="AX69" s="916"/>
      <c r="AY69" s="913"/>
      <c r="AZ69" s="964"/>
      <c r="BA69" s="964"/>
      <c r="BB69" s="964"/>
      <c r="BC69" s="964"/>
      <c r="BD69" s="965"/>
      <c r="BE69" s="261"/>
      <c r="BF69" s="261"/>
      <c r="BG69" s="261"/>
      <c r="BH69" s="261"/>
      <c r="BI69" s="261"/>
      <c r="BJ69" s="261"/>
      <c r="BK69" s="261"/>
      <c r="BL69" s="261"/>
      <c r="BM69" s="261"/>
      <c r="BN69" s="261"/>
      <c r="BO69" s="261"/>
      <c r="BP69" s="261"/>
      <c r="BQ69" s="258">
        <v>63</v>
      </c>
      <c r="BR69" s="263"/>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2"/>
    </row>
    <row r="70" spans="1:131" s="243" customFormat="1" ht="26.25" customHeight="1" x14ac:dyDescent="0.15">
      <c r="A70" s="257">
        <v>3</v>
      </c>
      <c r="B70" s="960" t="s">
        <v>585</v>
      </c>
      <c r="C70" s="961"/>
      <c r="D70" s="961"/>
      <c r="E70" s="961"/>
      <c r="F70" s="961"/>
      <c r="G70" s="961"/>
      <c r="H70" s="961"/>
      <c r="I70" s="961"/>
      <c r="J70" s="961"/>
      <c r="K70" s="961"/>
      <c r="L70" s="961"/>
      <c r="M70" s="961"/>
      <c r="N70" s="961"/>
      <c r="O70" s="961"/>
      <c r="P70" s="962"/>
      <c r="Q70" s="963">
        <v>255</v>
      </c>
      <c r="R70" s="914"/>
      <c r="S70" s="914"/>
      <c r="T70" s="914"/>
      <c r="U70" s="914"/>
      <c r="V70" s="914">
        <v>91</v>
      </c>
      <c r="W70" s="914"/>
      <c r="X70" s="914"/>
      <c r="Y70" s="914"/>
      <c r="Z70" s="914"/>
      <c r="AA70" s="914">
        <v>164</v>
      </c>
      <c r="AB70" s="914"/>
      <c r="AC70" s="914"/>
      <c r="AD70" s="914"/>
      <c r="AE70" s="914"/>
      <c r="AF70" s="914">
        <v>164</v>
      </c>
      <c r="AG70" s="914"/>
      <c r="AH70" s="914"/>
      <c r="AI70" s="914"/>
      <c r="AJ70" s="914"/>
      <c r="AK70" s="914">
        <v>243</v>
      </c>
      <c r="AL70" s="914"/>
      <c r="AM70" s="914"/>
      <c r="AN70" s="914"/>
      <c r="AO70" s="914"/>
      <c r="AP70" s="915" t="s">
        <v>514</v>
      </c>
      <c r="AQ70" s="916"/>
      <c r="AR70" s="916"/>
      <c r="AS70" s="916"/>
      <c r="AT70" s="913"/>
      <c r="AU70" s="915" t="s">
        <v>514</v>
      </c>
      <c r="AV70" s="916"/>
      <c r="AW70" s="916"/>
      <c r="AX70" s="916"/>
      <c r="AY70" s="913"/>
      <c r="AZ70" s="964"/>
      <c r="BA70" s="964"/>
      <c r="BB70" s="964"/>
      <c r="BC70" s="964"/>
      <c r="BD70" s="965"/>
      <c r="BE70" s="261"/>
      <c r="BF70" s="261"/>
      <c r="BG70" s="261"/>
      <c r="BH70" s="261"/>
      <c r="BI70" s="261"/>
      <c r="BJ70" s="261"/>
      <c r="BK70" s="261"/>
      <c r="BL70" s="261"/>
      <c r="BM70" s="261"/>
      <c r="BN70" s="261"/>
      <c r="BO70" s="261"/>
      <c r="BP70" s="261"/>
      <c r="BQ70" s="258">
        <v>64</v>
      </c>
      <c r="BR70" s="263"/>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2"/>
    </row>
    <row r="71" spans="1:131" s="243" customFormat="1" ht="26.25" customHeight="1" x14ac:dyDescent="0.15">
      <c r="A71" s="257">
        <v>4</v>
      </c>
      <c r="B71" s="960" t="s">
        <v>586</v>
      </c>
      <c r="C71" s="961"/>
      <c r="D71" s="961"/>
      <c r="E71" s="961"/>
      <c r="F71" s="961"/>
      <c r="G71" s="961"/>
      <c r="H71" s="961"/>
      <c r="I71" s="961"/>
      <c r="J71" s="961"/>
      <c r="K71" s="961"/>
      <c r="L71" s="961"/>
      <c r="M71" s="961"/>
      <c r="N71" s="961"/>
      <c r="O71" s="961"/>
      <c r="P71" s="962"/>
      <c r="Q71" s="963">
        <v>38</v>
      </c>
      <c r="R71" s="914"/>
      <c r="S71" s="914"/>
      <c r="T71" s="914"/>
      <c r="U71" s="914"/>
      <c r="V71" s="914">
        <v>27</v>
      </c>
      <c r="W71" s="914"/>
      <c r="X71" s="914"/>
      <c r="Y71" s="914"/>
      <c r="Z71" s="914"/>
      <c r="AA71" s="914">
        <v>11</v>
      </c>
      <c r="AB71" s="914"/>
      <c r="AC71" s="914"/>
      <c r="AD71" s="914"/>
      <c r="AE71" s="914"/>
      <c r="AF71" s="914">
        <v>11</v>
      </c>
      <c r="AG71" s="914"/>
      <c r="AH71" s="914"/>
      <c r="AI71" s="914"/>
      <c r="AJ71" s="914"/>
      <c r="AK71" s="914">
        <v>15</v>
      </c>
      <c r="AL71" s="914"/>
      <c r="AM71" s="914"/>
      <c r="AN71" s="914"/>
      <c r="AO71" s="914"/>
      <c r="AP71" s="915" t="s">
        <v>514</v>
      </c>
      <c r="AQ71" s="916"/>
      <c r="AR71" s="916"/>
      <c r="AS71" s="916"/>
      <c r="AT71" s="913"/>
      <c r="AU71" s="915" t="s">
        <v>514</v>
      </c>
      <c r="AV71" s="916"/>
      <c r="AW71" s="916"/>
      <c r="AX71" s="916"/>
      <c r="AY71" s="913"/>
      <c r="AZ71" s="964"/>
      <c r="BA71" s="964"/>
      <c r="BB71" s="964"/>
      <c r="BC71" s="964"/>
      <c r="BD71" s="965"/>
      <c r="BE71" s="261"/>
      <c r="BF71" s="261"/>
      <c r="BG71" s="261"/>
      <c r="BH71" s="261"/>
      <c r="BI71" s="261"/>
      <c r="BJ71" s="261"/>
      <c r="BK71" s="261"/>
      <c r="BL71" s="261"/>
      <c r="BM71" s="261"/>
      <c r="BN71" s="261"/>
      <c r="BO71" s="261"/>
      <c r="BP71" s="261"/>
      <c r="BQ71" s="258">
        <v>65</v>
      </c>
      <c r="BR71" s="263"/>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2"/>
    </row>
    <row r="72" spans="1:131" s="243" customFormat="1" ht="26.25" customHeight="1" x14ac:dyDescent="0.15">
      <c r="A72" s="257">
        <v>5</v>
      </c>
      <c r="B72" s="960" t="s">
        <v>587</v>
      </c>
      <c r="C72" s="961"/>
      <c r="D72" s="961"/>
      <c r="E72" s="961"/>
      <c r="F72" s="961"/>
      <c r="G72" s="961"/>
      <c r="H72" s="961"/>
      <c r="I72" s="961"/>
      <c r="J72" s="961"/>
      <c r="K72" s="961"/>
      <c r="L72" s="961"/>
      <c r="M72" s="961"/>
      <c r="N72" s="961"/>
      <c r="O72" s="961"/>
      <c r="P72" s="962"/>
      <c r="Q72" s="963">
        <v>161</v>
      </c>
      <c r="R72" s="914"/>
      <c r="S72" s="914"/>
      <c r="T72" s="914"/>
      <c r="U72" s="914"/>
      <c r="V72" s="914">
        <v>148</v>
      </c>
      <c r="W72" s="914"/>
      <c r="X72" s="914"/>
      <c r="Y72" s="914"/>
      <c r="Z72" s="914"/>
      <c r="AA72" s="914">
        <v>13</v>
      </c>
      <c r="AB72" s="914"/>
      <c r="AC72" s="914"/>
      <c r="AD72" s="914"/>
      <c r="AE72" s="914"/>
      <c r="AF72" s="914">
        <v>13</v>
      </c>
      <c r="AG72" s="914"/>
      <c r="AH72" s="914"/>
      <c r="AI72" s="914"/>
      <c r="AJ72" s="914"/>
      <c r="AK72" s="914">
        <v>124</v>
      </c>
      <c r="AL72" s="914"/>
      <c r="AM72" s="914"/>
      <c r="AN72" s="914"/>
      <c r="AO72" s="914"/>
      <c r="AP72" s="915" t="s">
        <v>514</v>
      </c>
      <c r="AQ72" s="916"/>
      <c r="AR72" s="916"/>
      <c r="AS72" s="916"/>
      <c r="AT72" s="913"/>
      <c r="AU72" s="915" t="s">
        <v>514</v>
      </c>
      <c r="AV72" s="916"/>
      <c r="AW72" s="916"/>
      <c r="AX72" s="916"/>
      <c r="AY72" s="913"/>
      <c r="AZ72" s="964"/>
      <c r="BA72" s="964"/>
      <c r="BB72" s="964"/>
      <c r="BC72" s="964"/>
      <c r="BD72" s="965"/>
      <c r="BE72" s="261"/>
      <c r="BF72" s="261"/>
      <c r="BG72" s="261"/>
      <c r="BH72" s="261"/>
      <c r="BI72" s="261"/>
      <c r="BJ72" s="261"/>
      <c r="BK72" s="261"/>
      <c r="BL72" s="261"/>
      <c r="BM72" s="261"/>
      <c r="BN72" s="261"/>
      <c r="BO72" s="261"/>
      <c r="BP72" s="261"/>
      <c r="BQ72" s="258">
        <v>66</v>
      </c>
      <c r="BR72" s="263"/>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2"/>
    </row>
    <row r="73" spans="1:131" s="243" customFormat="1" ht="26.25" customHeight="1" x14ac:dyDescent="0.15">
      <c r="A73" s="257">
        <v>6</v>
      </c>
      <c r="B73" s="960" t="s">
        <v>588</v>
      </c>
      <c r="C73" s="961"/>
      <c r="D73" s="961"/>
      <c r="E73" s="961"/>
      <c r="F73" s="961"/>
      <c r="G73" s="961"/>
      <c r="H73" s="961"/>
      <c r="I73" s="961"/>
      <c r="J73" s="961"/>
      <c r="K73" s="961"/>
      <c r="L73" s="961"/>
      <c r="M73" s="961"/>
      <c r="N73" s="961"/>
      <c r="O73" s="961"/>
      <c r="P73" s="962"/>
      <c r="Q73" s="963">
        <v>15060</v>
      </c>
      <c r="R73" s="914"/>
      <c r="S73" s="914"/>
      <c r="T73" s="914"/>
      <c r="U73" s="914"/>
      <c r="V73" s="914">
        <v>13658</v>
      </c>
      <c r="W73" s="914"/>
      <c r="X73" s="914"/>
      <c r="Y73" s="914"/>
      <c r="Z73" s="914"/>
      <c r="AA73" s="914">
        <v>1402</v>
      </c>
      <c r="AB73" s="914"/>
      <c r="AC73" s="914"/>
      <c r="AD73" s="914"/>
      <c r="AE73" s="914"/>
      <c r="AF73" s="914">
        <v>1958</v>
      </c>
      <c r="AG73" s="914"/>
      <c r="AH73" s="914"/>
      <c r="AI73" s="914"/>
      <c r="AJ73" s="914"/>
      <c r="AK73" s="914">
        <v>2170</v>
      </c>
      <c r="AL73" s="914"/>
      <c r="AM73" s="914"/>
      <c r="AN73" s="914"/>
      <c r="AO73" s="914"/>
      <c r="AP73" s="914">
        <v>13436</v>
      </c>
      <c r="AQ73" s="914"/>
      <c r="AR73" s="914"/>
      <c r="AS73" s="914"/>
      <c r="AT73" s="914"/>
      <c r="AU73" s="914">
        <v>5146</v>
      </c>
      <c r="AV73" s="914"/>
      <c r="AW73" s="914"/>
      <c r="AX73" s="914"/>
      <c r="AY73" s="914"/>
      <c r="AZ73" s="964" t="s">
        <v>589</v>
      </c>
      <c r="BA73" s="964"/>
      <c r="BB73" s="964"/>
      <c r="BC73" s="964"/>
      <c r="BD73" s="965"/>
      <c r="BE73" s="261"/>
      <c r="BF73" s="261"/>
      <c r="BG73" s="261"/>
      <c r="BH73" s="261"/>
      <c r="BI73" s="261"/>
      <c r="BJ73" s="261"/>
      <c r="BK73" s="261"/>
      <c r="BL73" s="261"/>
      <c r="BM73" s="261"/>
      <c r="BN73" s="261"/>
      <c r="BO73" s="261"/>
      <c r="BP73" s="261"/>
      <c r="BQ73" s="258">
        <v>67</v>
      </c>
      <c r="BR73" s="263"/>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2"/>
    </row>
    <row r="74" spans="1:131" s="243" customFormat="1" ht="26.25" customHeight="1" x14ac:dyDescent="0.15">
      <c r="A74" s="257">
        <v>7</v>
      </c>
      <c r="B74" s="960" t="s">
        <v>590</v>
      </c>
      <c r="C74" s="961"/>
      <c r="D74" s="961"/>
      <c r="E74" s="961"/>
      <c r="F74" s="961"/>
      <c r="G74" s="961"/>
      <c r="H74" s="961"/>
      <c r="I74" s="961"/>
      <c r="J74" s="961"/>
      <c r="K74" s="961"/>
      <c r="L74" s="961"/>
      <c r="M74" s="961"/>
      <c r="N74" s="961"/>
      <c r="O74" s="961"/>
      <c r="P74" s="962"/>
      <c r="Q74" s="963">
        <v>3843</v>
      </c>
      <c r="R74" s="914"/>
      <c r="S74" s="914"/>
      <c r="T74" s="914"/>
      <c r="U74" s="914"/>
      <c r="V74" s="914">
        <v>3824</v>
      </c>
      <c r="W74" s="914"/>
      <c r="X74" s="914"/>
      <c r="Y74" s="914"/>
      <c r="Z74" s="914"/>
      <c r="AA74" s="914">
        <v>19</v>
      </c>
      <c r="AB74" s="914"/>
      <c r="AC74" s="914"/>
      <c r="AD74" s="914"/>
      <c r="AE74" s="914"/>
      <c r="AF74" s="914">
        <v>19</v>
      </c>
      <c r="AG74" s="914"/>
      <c r="AH74" s="914"/>
      <c r="AI74" s="914"/>
      <c r="AJ74" s="914"/>
      <c r="AK74" s="914">
        <v>112</v>
      </c>
      <c r="AL74" s="914"/>
      <c r="AM74" s="914"/>
      <c r="AN74" s="914"/>
      <c r="AO74" s="914"/>
      <c r="AP74" s="915" t="s">
        <v>514</v>
      </c>
      <c r="AQ74" s="916"/>
      <c r="AR74" s="916"/>
      <c r="AS74" s="916"/>
      <c r="AT74" s="913"/>
      <c r="AU74" s="915" t="s">
        <v>514</v>
      </c>
      <c r="AV74" s="916"/>
      <c r="AW74" s="916"/>
      <c r="AX74" s="916"/>
      <c r="AY74" s="913"/>
      <c r="AZ74" s="964"/>
      <c r="BA74" s="964"/>
      <c r="BB74" s="964"/>
      <c r="BC74" s="964"/>
      <c r="BD74" s="965"/>
      <c r="BE74" s="261"/>
      <c r="BF74" s="261"/>
      <c r="BG74" s="261"/>
      <c r="BH74" s="261"/>
      <c r="BI74" s="261"/>
      <c r="BJ74" s="261"/>
      <c r="BK74" s="261"/>
      <c r="BL74" s="261"/>
      <c r="BM74" s="261"/>
      <c r="BN74" s="261"/>
      <c r="BO74" s="261"/>
      <c r="BP74" s="261"/>
      <c r="BQ74" s="258">
        <v>68</v>
      </c>
      <c r="BR74" s="263"/>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2"/>
    </row>
    <row r="75" spans="1:131" s="243" customFormat="1" ht="26.25" customHeight="1" x14ac:dyDescent="0.15">
      <c r="A75" s="257">
        <v>8</v>
      </c>
      <c r="B75" s="960" t="s">
        <v>591</v>
      </c>
      <c r="C75" s="961"/>
      <c r="D75" s="961"/>
      <c r="E75" s="961"/>
      <c r="F75" s="961"/>
      <c r="G75" s="961"/>
      <c r="H75" s="961"/>
      <c r="I75" s="961"/>
      <c r="J75" s="961"/>
      <c r="K75" s="961"/>
      <c r="L75" s="961"/>
      <c r="M75" s="961"/>
      <c r="N75" s="961"/>
      <c r="O75" s="961"/>
      <c r="P75" s="962"/>
      <c r="Q75" s="966">
        <v>23430</v>
      </c>
      <c r="R75" s="916"/>
      <c r="S75" s="916"/>
      <c r="T75" s="916"/>
      <c r="U75" s="913"/>
      <c r="V75" s="915">
        <v>22921</v>
      </c>
      <c r="W75" s="916"/>
      <c r="X75" s="916"/>
      <c r="Y75" s="916"/>
      <c r="Z75" s="913"/>
      <c r="AA75" s="915">
        <v>509</v>
      </c>
      <c r="AB75" s="916"/>
      <c r="AC75" s="916"/>
      <c r="AD75" s="916"/>
      <c r="AE75" s="913"/>
      <c r="AF75" s="915">
        <v>509</v>
      </c>
      <c r="AG75" s="916"/>
      <c r="AH75" s="916"/>
      <c r="AI75" s="916"/>
      <c r="AJ75" s="913"/>
      <c r="AK75" s="915">
        <v>3977</v>
      </c>
      <c r="AL75" s="916"/>
      <c r="AM75" s="916"/>
      <c r="AN75" s="916"/>
      <c r="AO75" s="913"/>
      <c r="AP75" s="915" t="s">
        <v>514</v>
      </c>
      <c r="AQ75" s="916"/>
      <c r="AR75" s="916"/>
      <c r="AS75" s="916"/>
      <c r="AT75" s="913"/>
      <c r="AU75" s="915" t="s">
        <v>514</v>
      </c>
      <c r="AV75" s="916"/>
      <c r="AW75" s="916"/>
      <c r="AX75" s="916"/>
      <c r="AY75" s="913"/>
      <c r="AZ75" s="964"/>
      <c r="BA75" s="964"/>
      <c r="BB75" s="964"/>
      <c r="BC75" s="964"/>
      <c r="BD75" s="965"/>
      <c r="BE75" s="261"/>
      <c r="BF75" s="261"/>
      <c r="BG75" s="261"/>
      <c r="BH75" s="261"/>
      <c r="BI75" s="261"/>
      <c r="BJ75" s="261"/>
      <c r="BK75" s="261"/>
      <c r="BL75" s="261"/>
      <c r="BM75" s="261"/>
      <c r="BN75" s="261"/>
      <c r="BO75" s="261"/>
      <c r="BP75" s="261"/>
      <c r="BQ75" s="258">
        <v>69</v>
      </c>
      <c r="BR75" s="263"/>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2"/>
    </row>
    <row r="76" spans="1:131" s="243" customFormat="1" ht="26.25" customHeight="1" x14ac:dyDescent="0.15">
      <c r="A76" s="257">
        <v>9</v>
      </c>
      <c r="B76" s="960" t="s">
        <v>592</v>
      </c>
      <c r="C76" s="961"/>
      <c r="D76" s="961"/>
      <c r="E76" s="961"/>
      <c r="F76" s="961"/>
      <c r="G76" s="961"/>
      <c r="H76" s="961"/>
      <c r="I76" s="961"/>
      <c r="J76" s="961"/>
      <c r="K76" s="961"/>
      <c r="L76" s="961"/>
      <c r="M76" s="961"/>
      <c r="N76" s="961"/>
      <c r="O76" s="961"/>
      <c r="P76" s="962"/>
      <c r="Q76" s="966">
        <v>1598</v>
      </c>
      <c r="R76" s="916"/>
      <c r="S76" s="916"/>
      <c r="T76" s="916"/>
      <c r="U76" s="913"/>
      <c r="V76" s="915">
        <v>1483</v>
      </c>
      <c r="W76" s="916"/>
      <c r="X76" s="916"/>
      <c r="Y76" s="916"/>
      <c r="Z76" s="913"/>
      <c r="AA76" s="915">
        <v>115</v>
      </c>
      <c r="AB76" s="916"/>
      <c r="AC76" s="916"/>
      <c r="AD76" s="916"/>
      <c r="AE76" s="913"/>
      <c r="AF76" s="915">
        <v>115</v>
      </c>
      <c r="AG76" s="916"/>
      <c r="AH76" s="916"/>
      <c r="AI76" s="916"/>
      <c r="AJ76" s="913"/>
      <c r="AK76" s="915" t="s">
        <v>514</v>
      </c>
      <c r="AL76" s="916"/>
      <c r="AM76" s="916"/>
      <c r="AN76" s="916"/>
      <c r="AO76" s="913"/>
      <c r="AP76" s="915" t="s">
        <v>514</v>
      </c>
      <c r="AQ76" s="916"/>
      <c r="AR76" s="916"/>
      <c r="AS76" s="916"/>
      <c r="AT76" s="913"/>
      <c r="AU76" s="915" t="s">
        <v>514</v>
      </c>
      <c r="AV76" s="916"/>
      <c r="AW76" s="916"/>
      <c r="AX76" s="916"/>
      <c r="AY76" s="913"/>
      <c r="AZ76" s="964"/>
      <c r="BA76" s="964"/>
      <c r="BB76" s="964"/>
      <c r="BC76" s="964"/>
      <c r="BD76" s="965"/>
      <c r="BE76" s="261"/>
      <c r="BF76" s="261"/>
      <c r="BG76" s="261"/>
      <c r="BH76" s="261"/>
      <c r="BI76" s="261"/>
      <c r="BJ76" s="261"/>
      <c r="BK76" s="261"/>
      <c r="BL76" s="261"/>
      <c r="BM76" s="261"/>
      <c r="BN76" s="261"/>
      <c r="BO76" s="261"/>
      <c r="BP76" s="261"/>
      <c r="BQ76" s="258">
        <v>70</v>
      </c>
      <c r="BR76" s="263"/>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2"/>
    </row>
    <row r="77" spans="1:131" s="243" customFormat="1" ht="26.25" customHeight="1" x14ac:dyDescent="0.15">
      <c r="A77" s="257">
        <v>10</v>
      </c>
      <c r="B77" s="960" t="s">
        <v>593</v>
      </c>
      <c r="C77" s="961"/>
      <c r="D77" s="961"/>
      <c r="E77" s="961"/>
      <c r="F77" s="961"/>
      <c r="G77" s="961"/>
      <c r="H77" s="961"/>
      <c r="I77" s="961"/>
      <c r="J77" s="961"/>
      <c r="K77" s="961"/>
      <c r="L77" s="961"/>
      <c r="M77" s="961"/>
      <c r="N77" s="961"/>
      <c r="O77" s="961"/>
      <c r="P77" s="962"/>
      <c r="Q77" s="966">
        <v>896695</v>
      </c>
      <c r="R77" s="916"/>
      <c r="S77" s="916"/>
      <c r="T77" s="916"/>
      <c r="U77" s="913"/>
      <c r="V77" s="915">
        <v>845698</v>
      </c>
      <c r="W77" s="916"/>
      <c r="X77" s="916"/>
      <c r="Y77" s="916"/>
      <c r="Z77" s="913"/>
      <c r="AA77" s="915">
        <v>50997</v>
      </c>
      <c r="AB77" s="916"/>
      <c r="AC77" s="916"/>
      <c r="AD77" s="916"/>
      <c r="AE77" s="913"/>
      <c r="AF77" s="915">
        <v>50997</v>
      </c>
      <c r="AG77" s="916"/>
      <c r="AH77" s="916"/>
      <c r="AI77" s="916"/>
      <c r="AJ77" s="913"/>
      <c r="AK77" s="915">
        <v>1</v>
      </c>
      <c r="AL77" s="916"/>
      <c r="AM77" s="916"/>
      <c r="AN77" s="916"/>
      <c r="AO77" s="913"/>
      <c r="AP77" s="915" t="s">
        <v>514</v>
      </c>
      <c r="AQ77" s="916"/>
      <c r="AR77" s="916"/>
      <c r="AS77" s="916"/>
      <c r="AT77" s="913"/>
      <c r="AU77" s="915" t="s">
        <v>514</v>
      </c>
      <c r="AV77" s="916"/>
      <c r="AW77" s="916"/>
      <c r="AX77" s="916"/>
      <c r="AY77" s="913"/>
      <c r="AZ77" s="964"/>
      <c r="BA77" s="964"/>
      <c r="BB77" s="964"/>
      <c r="BC77" s="964"/>
      <c r="BD77" s="965"/>
      <c r="BE77" s="261"/>
      <c r="BF77" s="261"/>
      <c r="BG77" s="261"/>
      <c r="BH77" s="261"/>
      <c r="BI77" s="261"/>
      <c r="BJ77" s="261"/>
      <c r="BK77" s="261"/>
      <c r="BL77" s="261"/>
      <c r="BM77" s="261"/>
      <c r="BN77" s="261"/>
      <c r="BO77" s="261"/>
      <c r="BP77" s="261"/>
      <c r="BQ77" s="258">
        <v>71</v>
      </c>
      <c r="BR77" s="263"/>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2"/>
    </row>
    <row r="78" spans="1:131" s="243" customFormat="1" ht="26.25" customHeight="1" x14ac:dyDescent="0.15">
      <c r="A78" s="257">
        <v>11</v>
      </c>
      <c r="B78" s="960"/>
      <c r="C78" s="961"/>
      <c r="D78" s="961"/>
      <c r="E78" s="961"/>
      <c r="F78" s="961"/>
      <c r="G78" s="961"/>
      <c r="H78" s="961"/>
      <c r="I78" s="961"/>
      <c r="J78" s="961"/>
      <c r="K78" s="961"/>
      <c r="L78" s="961"/>
      <c r="M78" s="961"/>
      <c r="N78" s="961"/>
      <c r="O78" s="961"/>
      <c r="P78" s="962"/>
      <c r="Q78" s="963"/>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4"/>
      <c r="BA78" s="964"/>
      <c r="BB78" s="964"/>
      <c r="BC78" s="964"/>
      <c r="BD78" s="965"/>
      <c r="BE78" s="261"/>
      <c r="BF78" s="261"/>
      <c r="BG78" s="261"/>
      <c r="BH78" s="261"/>
      <c r="BI78" s="261"/>
      <c r="BJ78" s="264"/>
      <c r="BK78" s="264"/>
      <c r="BL78" s="264"/>
      <c r="BM78" s="264"/>
      <c r="BN78" s="264"/>
      <c r="BO78" s="261"/>
      <c r="BP78" s="261"/>
      <c r="BQ78" s="258">
        <v>72</v>
      </c>
      <c r="BR78" s="263"/>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2"/>
    </row>
    <row r="79" spans="1:131" s="243" customFormat="1" ht="26.25" customHeight="1" x14ac:dyDescent="0.15">
      <c r="A79" s="257">
        <v>12</v>
      </c>
      <c r="B79" s="960"/>
      <c r="C79" s="961"/>
      <c r="D79" s="961"/>
      <c r="E79" s="961"/>
      <c r="F79" s="961"/>
      <c r="G79" s="961"/>
      <c r="H79" s="961"/>
      <c r="I79" s="961"/>
      <c r="J79" s="961"/>
      <c r="K79" s="961"/>
      <c r="L79" s="961"/>
      <c r="M79" s="961"/>
      <c r="N79" s="961"/>
      <c r="O79" s="961"/>
      <c r="P79" s="962"/>
      <c r="Q79" s="963"/>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4"/>
      <c r="BA79" s="964"/>
      <c r="BB79" s="964"/>
      <c r="BC79" s="964"/>
      <c r="BD79" s="965"/>
      <c r="BE79" s="261"/>
      <c r="BF79" s="261"/>
      <c r="BG79" s="261"/>
      <c r="BH79" s="261"/>
      <c r="BI79" s="261"/>
      <c r="BJ79" s="264"/>
      <c r="BK79" s="264"/>
      <c r="BL79" s="264"/>
      <c r="BM79" s="264"/>
      <c r="BN79" s="264"/>
      <c r="BO79" s="261"/>
      <c r="BP79" s="261"/>
      <c r="BQ79" s="258">
        <v>73</v>
      </c>
      <c r="BR79" s="263"/>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2"/>
    </row>
    <row r="80" spans="1:131" s="243" customFormat="1" ht="26.25" customHeight="1" x14ac:dyDescent="0.15">
      <c r="A80" s="257">
        <v>13</v>
      </c>
      <c r="B80" s="960"/>
      <c r="C80" s="961"/>
      <c r="D80" s="961"/>
      <c r="E80" s="961"/>
      <c r="F80" s="961"/>
      <c r="G80" s="961"/>
      <c r="H80" s="961"/>
      <c r="I80" s="961"/>
      <c r="J80" s="961"/>
      <c r="K80" s="961"/>
      <c r="L80" s="961"/>
      <c r="M80" s="961"/>
      <c r="N80" s="961"/>
      <c r="O80" s="961"/>
      <c r="P80" s="962"/>
      <c r="Q80" s="963"/>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4"/>
      <c r="BA80" s="964"/>
      <c r="BB80" s="964"/>
      <c r="BC80" s="964"/>
      <c r="BD80" s="965"/>
      <c r="BE80" s="261"/>
      <c r="BF80" s="261"/>
      <c r="BG80" s="261"/>
      <c r="BH80" s="261"/>
      <c r="BI80" s="261"/>
      <c r="BJ80" s="261"/>
      <c r="BK80" s="261"/>
      <c r="BL80" s="261"/>
      <c r="BM80" s="261"/>
      <c r="BN80" s="261"/>
      <c r="BO80" s="261"/>
      <c r="BP80" s="261"/>
      <c r="BQ80" s="258">
        <v>74</v>
      </c>
      <c r="BR80" s="263"/>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2"/>
    </row>
    <row r="81" spans="1:131" s="243" customFormat="1" ht="26.25" customHeight="1" x14ac:dyDescent="0.15">
      <c r="A81" s="257">
        <v>14</v>
      </c>
      <c r="B81" s="960"/>
      <c r="C81" s="961"/>
      <c r="D81" s="961"/>
      <c r="E81" s="961"/>
      <c r="F81" s="961"/>
      <c r="G81" s="961"/>
      <c r="H81" s="961"/>
      <c r="I81" s="961"/>
      <c r="J81" s="961"/>
      <c r="K81" s="961"/>
      <c r="L81" s="961"/>
      <c r="M81" s="961"/>
      <c r="N81" s="961"/>
      <c r="O81" s="961"/>
      <c r="P81" s="962"/>
      <c r="Q81" s="963"/>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4"/>
      <c r="BA81" s="964"/>
      <c r="BB81" s="964"/>
      <c r="BC81" s="964"/>
      <c r="BD81" s="965"/>
      <c r="BE81" s="261"/>
      <c r="BF81" s="261"/>
      <c r="BG81" s="261"/>
      <c r="BH81" s="261"/>
      <c r="BI81" s="261"/>
      <c r="BJ81" s="261"/>
      <c r="BK81" s="261"/>
      <c r="BL81" s="261"/>
      <c r="BM81" s="261"/>
      <c r="BN81" s="261"/>
      <c r="BO81" s="261"/>
      <c r="BP81" s="261"/>
      <c r="BQ81" s="258">
        <v>75</v>
      </c>
      <c r="BR81" s="263"/>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2"/>
    </row>
    <row r="82" spans="1:131" s="243" customFormat="1" ht="26.25" customHeight="1" x14ac:dyDescent="0.15">
      <c r="A82" s="257">
        <v>15</v>
      </c>
      <c r="B82" s="960"/>
      <c r="C82" s="961"/>
      <c r="D82" s="961"/>
      <c r="E82" s="961"/>
      <c r="F82" s="961"/>
      <c r="G82" s="961"/>
      <c r="H82" s="961"/>
      <c r="I82" s="961"/>
      <c r="J82" s="961"/>
      <c r="K82" s="961"/>
      <c r="L82" s="961"/>
      <c r="M82" s="961"/>
      <c r="N82" s="961"/>
      <c r="O82" s="961"/>
      <c r="P82" s="962"/>
      <c r="Q82" s="963"/>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4"/>
      <c r="BA82" s="964"/>
      <c r="BB82" s="964"/>
      <c r="BC82" s="964"/>
      <c r="BD82" s="965"/>
      <c r="BE82" s="261"/>
      <c r="BF82" s="261"/>
      <c r="BG82" s="261"/>
      <c r="BH82" s="261"/>
      <c r="BI82" s="261"/>
      <c r="BJ82" s="261"/>
      <c r="BK82" s="261"/>
      <c r="BL82" s="261"/>
      <c r="BM82" s="261"/>
      <c r="BN82" s="261"/>
      <c r="BO82" s="261"/>
      <c r="BP82" s="261"/>
      <c r="BQ82" s="258">
        <v>76</v>
      </c>
      <c r="BR82" s="263"/>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2"/>
    </row>
    <row r="83" spans="1:131" s="243" customFormat="1" ht="26.25" customHeight="1" x14ac:dyDescent="0.15">
      <c r="A83" s="257">
        <v>16</v>
      </c>
      <c r="B83" s="960"/>
      <c r="C83" s="961"/>
      <c r="D83" s="961"/>
      <c r="E83" s="961"/>
      <c r="F83" s="961"/>
      <c r="G83" s="961"/>
      <c r="H83" s="961"/>
      <c r="I83" s="961"/>
      <c r="J83" s="961"/>
      <c r="K83" s="961"/>
      <c r="L83" s="961"/>
      <c r="M83" s="961"/>
      <c r="N83" s="961"/>
      <c r="O83" s="961"/>
      <c r="P83" s="962"/>
      <c r="Q83" s="963"/>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4"/>
      <c r="BA83" s="964"/>
      <c r="BB83" s="964"/>
      <c r="BC83" s="964"/>
      <c r="BD83" s="965"/>
      <c r="BE83" s="261"/>
      <c r="BF83" s="261"/>
      <c r="BG83" s="261"/>
      <c r="BH83" s="261"/>
      <c r="BI83" s="261"/>
      <c r="BJ83" s="261"/>
      <c r="BK83" s="261"/>
      <c r="BL83" s="261"/>
      <c r="BM83" s="261"/>
      <c r="BN83" s="261"/>
      <c r="BO83" s="261"/>
      <c r="BP83" s="261"/>
      <c r="BQ83" s="258">
        <v>77</v>
      </c>
      <c r="BR83" s="263"/>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2"/>
    </row>
    <row r="84" spans="1:131" s="243" customFormat="1" ht="26.25" customHeight="1" x14ac:dyDescent="0.15">
      <c r="A84" s="257">
        <v>17</v>
      </c>
      <c r="B84" s="960"/>
      <c r="C84" s="961"/>
      <c r="D84" s="961"/>
      <c r="E84" s="961"/>
      <c r="F84" s="961"/>
      <c r="G84" s="961"/>
      <c r="H84" s="961"/>
      <c r="I84" s="961"/>
      <c r="J84" s="961"/>
      <c r="K84" s="961"/>
      <c r="L84" s="961"/>
      <c r="M84" s="961"/>
      <c r="N84" s="961"/>
      <c r="O84" s="961"/>
      <c r="P84" s="962"/>
      <c r="Q84" s="963"/>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4"/>
      <c r="BA84" s="964"/>
      <c r="BB84" s="964"/>
      <c r="BC84" s="964"/>
      <c r="BD84" s="965"/>
      <c r="BE84" s="261"/>
      <c r="BF84" s="261"/>
      <c r="BG84" s="261"/>
      <c r="BH84" s="261"/>
      <c r="BI84" s="261"/>
      <c r="BJ84" s="261"/>
      <c r="BK84" s="261"/>
      <c r="BL84" s="261"/>
      <c r="BM84" s="261"/>
      <c r="BN84" s="261"/>
      <c r="BO84" s="261"/>
      <c r="BP84" s="261"/>
      <c r="BQ84" s="258">
        <v>78</v>
      </c>
      <c r="BR84" s="263"/>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2"/>
    </row>
    <row r="85" spans="1:131" s="243" customFormat="1" ht="26.25" customHeight="1" x14ac:dyDescent="0.15">
      <c r="A85" s="257">
        <v>18</v>
      </c>
      <c r="B85" s="960"/>
      <c r="C85" s="961"/>
      <c r="D85" s="961"/>
      <c r="E85" s="961"/>
      <c r="F85" s="961"/>
      <c r="G85" s="961"/>
      <c r="H85" s="961"/>
      <c r="I85" s="961"/>
      <c r="J85" s="961"/>
      <c r="K85" s="961"/>
      <c r="L85" s="961"/>
      <c r="M85" s="961"/>
      <c r="N85" s="961"/>
      <c r="O85" s="961"/>
      <c r="P85" s="962"/>
      <c r="Q85" s="963"/>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4"/>
      <c r="BA85" s="964"/>
      <c r="BB85" s="964"/>
      <c r="BC85" s="964"/>
      <c r="BD85" s="965"/>
      <c r="BE85" s="261"/>
      <c r="BF85" s="261"/>
      <c r="BG85" s="261"/>
      <c r="BH85" s="261"/>
      <c r="BI85" s="261"/>
      <c r="BJ85" s="261"/>
      <c r="BK85" s="261"/>
      <c r="BL85" s="261"/>
      <c r="BM85" s="261"/>
      <c r="BN85" s="261"/>
      <c r="BO85" s="261"/>
      <c r="BP85" s="261"/>
      <c r="BQ85" s="258">
        <v>79</v>
      </c>
      <c r="BR85" s="263"/>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2"/>
    </row>
    <row r="86" spans="1:131" s="243" customFormat="1" ht="26.25" customHeight="1" x14ac:dyDescent="0.15">
      <c r="A86" s="257">
        <v>19</v>
      </c>
      <c r="B86" s="960"/>
      <c r="C86" s="961"/>
      <c r="D86" s="961"/>
      <c r="E86" s="961"/>
      <c r="F86" s="961"/>
      <c r="G86" s="961"/>
      <c r="H86" s="961"/>
      <c r="I86" s="961"/>
      <c r="J86" s="961"/>
      <c r="K86" s="961"/>
      <c r="L86" s="961"/>
      <c r="M86" s="961"/>
      <c r="N86" s="961"/>
      <c r="O86" s="961"/>
      <c r="P86" s="962"/>
      <c r="Q86" s="963"/>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4"/>
      <c r="BA86" s="964"/>
      <c r="BB86" s="964"/>
      <c r="BC86" s="964"/>
      <c r="BD86" s="965"/>
      <c r="BE86" s="261"/>
      <c r="BF86" s="261"/>
      <c r="BG86" s="261"/>
      <c r="BH86" s="261"/>
      <c r="BI86" s="261"/>
      <c r="BJ86" s="261"/>
      <c r="BK86" s="261"/>
      <c r="BL86" s="261"/>
      <c r="BM86" s="261"/>
      <c r="BN86" s="261"/>
      <c r="BO86" s="261"/>
      <c r="BP86" s="261"/>
      <c r="BQ86" s="258">
        <v>80</v>
      </c>
      <c r="BR86" s="263"/>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2"/>
    </row>
    <row r="87" spans="1:131" s="243" customFormat="1" ht="26.25" customHeight="1" x14ac:dyDescent="0.15">
      <c r="A87" s="265">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1"/>
      <c r="BF87" s="261"/>
      <c r="BG87" s="261"/>
      <c r="BH87" s="261"/>
      <c r="BI87" s="261"/>
      <c r="BJ87" s="261"/>
      <c r="BK87" s="261"/>
      <c r="BL87" s="261"/>
      <c r="BM87" s="261"/>
      <c r="BN87" s="261"/>
      <c r="BO87" s="261"/>
      <c r="BP87" s="261"/>
      <c r="BQ87" s="258">
        <v>81</v>
      </c>
      <c r="BR87" s="263"/>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2"/>
    </row>
    <row r="88" spans="1:131" s="243" customFormat="1" ht="26.25" customHeight="1" thickBot="1" x14ac:dyDescent="0.2">
      <c r="A88" s="260" t="s">
        <v>395</v>
      </c>
      <c r="B88" s="873" t="s">
        <v>420</v>
      </c>
      <c r="C88" s="874"/>
      <c r="D88" s="874"/>
      <c r="E88" s="874"/>
      <c r="F88" s="874"/>
      <c r="G88" s="874"/>
      <c r="H88" s="874"/>
      <c r="I88" s="874"/>
      <c r="J88" s="874"/>
      <c r="K88" s="874"/>
      <c r="L88" s="874"/>
      <c r="M88" s="874"/>
      <c r="N88" s="874"/>
      <c r="O88" s="874"/>
      <c r="P88" s="875"/>
      <c r="Q88" s="926"/>
      <c r="R88" s="927"/>
      <c r="S88" s="927"/>
      <c r="T88" s="927"/>
      <c r="U88" s="927"/>
      <c r="V88" s="927"/>
      <c r="W88" s="927"/>
      <c r="X88" s="927"/>
      <c r="Y88" s="927"/>
      <c r="Z88" s="927"/>
      <c r="AA88" s="927"/>
      <c r="AB88" s="927"/>
      <c r="AC88" s="927"/>
      <c r="AD88" s="927"/>
      <c r="AE88" s="927"/>
      <c r="AF88" s="930">
        <v>53845</v>
      </c>
      <c r="AG88" s="930"/>
      <c r="AH88" s="930"/>
      <c r="AI88" s="930"/>
      <c r="AJ88" s="930"/>
      <c r="AK88" s="927"/>
      <c r="AL88" s="927"/>
      <c r="AM88" s="927"/>
      <c r="AN88" s="927"/>
      <c r="AO88" s="927"/>
      <c r="AP88" s="930">
        <v>13436</v>
      </c>
      <c r="AQ88" s="930"/>
      <c r="AR88" s="930"/>
      <c r="AS88" s="930"/>
      <c r="AT88" s="930"/>
      <c r="AU88" s="930">
        <v>5146</v>
      </c>
      <c r="AV88" s="930"/>
      <c r="AW88" s="930"/>
      <c r="AX88" s="930"/>
      <c r="AY88" s="930"/>
      <c r="AZ88" s="935"/>
      <c r="BA88" s="935"/>
      <c r="BB88" s="935"/>
      <c r="BC88" s="935"/>
      <c r="BD88" s="936"/>
      <c r="BE88" s="261"/>
      <c r="BF88" s="261"/>
      <c r="BG88" s="261"/>
      <c r="BH88" s="261"/>
      <c r="BI88" s="261"/>
      <c r="BJ88" s="261"/>
      <c r="BK88" s="261"/>
      <c r="BL88" s="261"/>
      <c r="BM88" s="261"/>
      <c r="BN88" s="261"/>
      <c r="BO88" s="261"/>
      <c r="BP88" s="261"/>
      <c r="BQ88" s="258">
        <v>82</v>
      </c>
      <c r="BR88" s="263"/>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2"/>
    </row>
    <row r="89" spans="1:131" s="243" customFormat="1" ht="26.25" hidden="1" customHeight="1" x14ac:dyDescent="0.15">
      <c r="A89" s="266"/>
      <c r="B89" s="267"/>
      <c r="C89" s="267"/>
      <c r="D89" s="267"/>
      <c r="E89" s="267"/>
      <c r="F89" s="267"/>
      <c r="G89" s="267"/>
      <c r="H89" s="267"/>
      <c r="I89" s="267"/>
      <c r="J89" s="267"/>
      <c r="K89" s="267"/>
      <c r="L89" s="267"/>
      <c r="M89" s="267"/>
      <c r="N89" s="267"/>
      <c r="O89" s="267"/>
      <c r="P89" s="267"/>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9"/>
      <c r="BA89" s="269"/>
      <c r="BB89" s="269"/>
      <c r="BC89" s="269"/>
      <c r="BD89" s="269"/>
      <c r="BE89" s="261"/>
      <c r="BF89" s="261"/>
      <c r="BG89" s="261"/>
      <c r="BH89" s="261"/>
      <c r="BI89" s="261"/>
      <c r="BJ89" s="261"/>
      <c r="BK89" s="261"/>
      <c r="BL89" s="261"/>
      <c r="BM89" s="261"/>
      <c r="BN89" s="261"/>
      <c r="BO89" s="261"/>
      <c r="BP89" s="261"/>
      <c r="BQ89" s="258">
        <v>83</v>
      </c>
      <c r="BR89" s="263"/>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2"/>
    </row>
    <row r="90" spans="1:131" s="243" customFormat="1" ht="26.25" hidden="1" customHeight="1" x14ac:dyDescent="0.15">
      <c r="A90" s="266"/>
      <c r="B90" s="267"/>
      <c r="C90" s="267"/>
      <c r="D90" s="267"/>
      <c r="E90" s="267"/>
      <c r="F90" s="267"/>
      <c r="G90" s="267"/>
      <c r="H90" s="267"/>
      <c r="I90" s="267"/>
      <c r="J90" s="267"/>
      <c r="K90" s="267"/>
      <c r="L90" s="267"/>
      <c r="M90" s="267"/>
      <c r="N90" s="267"/>
      <c r="O90" s="267"/>
      <c r="P90" s="267"/>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9"/>
      <c r="BA90" s="269"/>
      <c r="BB90" s="269"/>
      <c r="BC90" s="269"/>
      <c r="BD90" s="269"/>
      <c r="BE90" s="261"/>
      <c r="BF90" s="261"/>
      <c r="BG90" s="261"/>
      <c r="BH90" s="261"/>
      <c r="BI90" s="261"/>
      <c r="BJ90" s="261"/>
      <c r="BK90" s="261"/>
      <c r="BL90" s="261"/>
      <c r="BM90" s="261"/>
      <c r="BN90" s="261"/>
      <c r="BO90" s="261"/>
      <c r="BP90" s="261"/>
      <c r="BQ90" s="258">
        <v>84</v>
      </c>
      <c r="BR90" s="263"/>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2"/>
    </row>
    <row r="91" spans="1:131" s="243" customFormat="1" ht="26.25" hidden="1" customHeight="1" x14ac:dyDescent="0.15">
      <c r="A91" s="266"/>
      <c r="B91" s="267"/>
      <c r="C91" s="267"/>
      <c r="D91" s="267"/>
      <c r="E91" s="267"/>
      <c r="F91" s="267"/>
      <c r="G91" s="267"/>
      <c r="H91" s="267"/>
      <c r="I91" s="267"/>
      <c r="J91" s="267"/>
      <c r="K91" s="267"/>
      <c r="L91" s="267"/>
      <c r="M91" s="267"/>
      <c r="N91" s="267"/>
      <c r="O91" s="267"/>
      <c r="P91" s="267"/>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9"/>
      <c r="BA91" s="269"/>
      <c r="BB91" s="269"/>
      <c r="BC91" s="269"/>
      <c r="BD91" s="269"/>
      <c r="BE91" s="261"/>
      <c r="BF91" s="261"/>
      <c r="BG91" s="261"/>
      <c r="BH91" s="261"/>
      <c r="BI91" s="261"/>
      <c r="BJ91" s="261"/>
      <c r="BK91" s="261"/>
      <c r="BL91" s="261"/>
      <c r="BM91" s="261"/>
      <c r="BN91" s="261"/>
      <c r="BO91" s="261"/>
      <c r="BP91" s="261"/>
      <c r="BQ91" s="258">
        <v>85</v>
      </c>
      <c r="BR91" s="263"/>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2"/>
    </row>
    <row r="92" spans="1:131" s="243" customFormat="1" ht="26.25" hidden="1" customHeight="1" x14ac:dyDescent="0.15">
      <c r="A92" s="266"/>
      <c r="B92" s="267"/>
      <c r="C92" s="267"/>
      <c r="D92" s="267"/>
      <c r="E92" s="267"/>
      <c r="F92" s="267"/>
      <c r="G92" s="267"/>
      <c r="H92" s="267"/>
      <c r="I92" s="267"/>
      <c r="J92" s="267"/>
      <c r="K92" s="267"/>
      <c r="L92" s="267"/>
      <c r="M92" s="267"/>
      <c r="N92" s="267"/>
      <c r="O92" s="267"/>
      <c r="P92" s="267"/>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9"/>
      <c r="BA92" s="269"/>
      <c r="BB92" s="269"/>
      <c r="BC92" s="269"/>
      <c r="BD92" s="269"/>
      <c r="BE92" s="261"/>
      <c r="BF92" s="261"/>
      <c r="BG92" s="261"/>
      <c r="BH92" s="261"/>
      <c r="BI92" s="261"/>
      <c r="BJ92" s="261"/>
      <c r="BK92" s="261"/>
      <c r="BL92" s="261"/>
      <c r="BM92" s="261"/>
      <c r="BN92" s="261"/>
      <c r="BO92" s="261"/>
      <c r="BP92" s="261"/>
      <c r="BQ92" s="258">
        <v>86</v>
      </c>
      <c r="BR92" s="263"/>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2"/>
    </row>
    <row r="93" spans="1:131" s="243" customFormat="1" ht="26.25" hidden="1" customHeight="1" x14ac:dyDescent="0.15">
      <c r="A93" s="266"/>
      <c r="B93" s="267"/>
      <c r="C93" s="267"/>
      <c r="D93" s="267"/>
      <c r="E93" s="267"/>
      <c r="F93" s="267"/>
      <c r="G93" s="267"/>
      <c r="H93" s="267"/>
      <c r="I93" s="267"/>
      <c r="J93" s="267"/>
      <c r="K93" s="267"/>
      <c r="L93" s="267"/>
      <c r="M93" s="267"/>
      <c r="N93" s="267"/>
      <c r="O93" s="267"/>
      <c r="P93" s="267"/>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9"/>
      <c r="BA93" s="269"/>
      <c r="BB93" s="269"/>
      <c r="BC93" s="269"/>
      <c r="BD93" s="269"/>
      <c r="BE93" s="261"/>
      <c r="BF93" s="261"/>
      <c r="BG93" s="261"/>
      <c r="BH93" s="261"/>
      <c r="BI93" s="261"/>
      <c r="BJ93" s="261"/>
      <c r="BK93" s="261"/>
      <c r="BL93" s="261"/>
      <c r="BM93" s="261"/>
      <c r="BN93" s="261"/>
      <c r="BO93" s="261"/>
      <c r="BP93" s="261"/>
      <c r="BQ93" s="258">
        <v>87</v>
      </c>
      <c r="BR93" s="263"/>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2"/>
    </row>
    <row r="94" spans="1:131" s="243" customFormat="1" ht="26.25" hidden="1" customHeight="1" x14ac:dyDescent="0.15">
      <c r="A94" s="266"/>
      <c r="B94" s="267"/>
      <c r="C94" s="267"/>
      <c r="D94" s="267"/>
      <c r="E94" s="267"/>
      <c r="F94" s="267"/>
      <c r="G94" s="267"/>
      <c r="H94" s="267"/>
      <c r="I94" s="267"/>
      <c r="J94" s="267"/>
      <c r="K94" s="267"/>
      <c r="L94" s="267"/>
      <c r="M94" s="267"/>
      <c r="N94" s="267"/>
      <c r="O94" s="267"/>
      <c r="P94" s="267"/>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9"/>
      <c r="BA94" s="269"/>
      <c r="BB94" s="269"/>
      <c r="BC94" s="269"/>
      <c r="BD94" s="269"/>
      <c r="BE94" s="261"/>
      <c r="BF94" s="261"/>
      <c r="BG94" s="261"/>
      <c r="BH94" s="261"/>
      <c r="BI94" s="261"/>
      <c r="BJ94" s="261"/>
      <c r="BK94" s="261"/>
      <c r="BL94" s="261"/>
      <c r="BM94" s="261"/>
      <c r="BN94" s="261"/>
      <c r="BO94" s="261"/>
      <c r="BP94" s="261"/>
      <c r="BQ94" s="258">
        <v>88</v>
      </c>
      <c r="BR94" s="263"/>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2"/>
    </row>
    <row r="95" spans="1:131" s="243" customFormat="1" ht="26.25" hidden="1" customHeight="1" x14ac:dyDescent="0.15">
      <c r="A95" s="266"/>
      <c r="B95" s="267"/>
      <c r="C95" s="267"/>
      <c r="D95" s="267"/>
      <c r="E95" s="267"/>
      <c r="F95" s="267"/>
      <c r="G95" s="267"/>
      <c r="H95" s="267"/>
      <c r="I95" s="267"/>
      <c r="J95" s="267"/>
      <c r="K95" s="267"/>
      <c r="L95" s="267"/>
      <c r="M95" s="267"/>
      <c r="N95" s="267"/>
      <c r="O95" s="267"/>
      <c r="P95" s="267"/>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9"/>
      <c r="BA95" s="269"/>
      <c r="BB95" s="269"/>
      <c r="BC95" s="269"/>
      <c r="BD95" s="269"/>
      <c r="BE95" s="261"/>
      <c r="BF95" s="261"/>
      <c r="BG95" s="261"/>
      <c r="BH95" s="261"/>
      <c r="BI95" s="261"/>
      <c r="BJ95" s="261"/>
      <c r="BK95" s="261"/>
      <c r="BL95" s="261"/>
      <c r="BM95" s="261"/>
      <c r="BN95" s="261"/>
      <c r="BO95" s="261"/>
      <c r="BP95" s="261"/>
      <c r="BQ95" s="258">
        <v>89</v>
      </c>
      <c r="BR95" s="263"/>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2"/>
    </row>
    <row r="96" spans="1:131" s="243" customFormat="1" ht="26.25" hidden="1" customHeight="1" x14ac:dyDescent="0.15">
      <c r="A96" s="266"/>
      <c r="B96" s="267"/>
      <c r="C96" s="267"/>
      <c r="D96" s="267"/>
      <c r="E96" s="267"/>
      <c r="F96" s="267"/>
      <c r="G96" s="267"/>
      <c r="H96" s="267"/>
      <c r="I96" s="267"/>
      <c r="J96" s="267"/>
      <c r="K96" s="267"/>
      <c r="L96" s="267"/>
      <c r="M96" s="267"/>
      <c r="N96" s="267"/>
      <c r="O96" s="267"/>
      <c r="P96" s="267"/>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9"/>
      <c r="BA96" s="269"/>
      <c r="BB96" s="269"/>
      <c r="BC96" s="269"/>
      <c r="BD96" s="269"/>
      <c r="BE96" s="261"/>
      <c r="BF96" s="261"/>
      <c r="BG96" s="261"/>
      <c r="BH96" s="261"/>
      <c r="BI96" s="261"/>
      <c r="BJ96" s="261"/>
      <c r="BK96" s="261"/>
      <c r="BL96" s="261"/>
      <c r="BM96" s="261"/>
      <c r="BN96" s="261"/>
      <c r="BO96" s="261"/>
      <c r="BP96" s="261"/>
      <c r="BQ96" s="258">
        <v>90</v>
      </c>
      <c r="BR96" s="263"/>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2"/>
    </row>
    <row r="97" spans="1:131" s="243" customFormat="1" ht="26.25" hidden="1" customHeight="1" x14ac:dyDescent="0.15">
      <c r="A97" s="266"/>
      <c r="B97" s="267"/>
      <c r="C97" s="267"/>
      <c r="D97" s="267"/>
      <c r="E97" s="267"/>
      <c r="F97" s="267"/>
      <c r="G97" s="267"/>
      <c r="H97" s="267"/>
      <c r="I97" s="267"/>
      <c r="J97" s="267"/>
      <c r="K97" s="267"/>
      <c r="L97" s="267"/>
      <c r="M97" s="267"/>
      <c r="N97" s="267"/>
      <c r="O97" s="267"/>
      <c r="P97" s="267"/>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9"/>
      <c r="BA97" s="269"/>
      <c r="BB97" s="269"/>
      <c r="BC97" s="269"/>
      <c r="BD97" s="269"/>
      <c r="BE97" s="261"/>
      <c r="BF97" s="261"/>
      <c r="BG97" s="261"/>
      <c r="BH97" s="261"/>
      <c r="BI97" s="261"/>
      <c r="BJ97" s="261"/>
      <c r="BK97" s="261"/>
      <c r="BL97" s="261"/>
      <c r="BM97" s="261"/>
      <c r="BN97" s="261"/>
      <c r="BO97" s="261"/>
      <c r="BP97" s="261"/>
      <c r="BQ97" s="258">
        <v>91</v>
      </c>
      <c r="BR97" s="263"/>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2"/>
    </row>
    <row r="98" spans="1:131" s="243" customFormat="1" ht="26.25" hidden="1" customHeight="1" x14ac:dyDescent="0.15">
      <c r="A98" s="266"/>
      <c r="B98" s="267"/>
      <c r="C98" s="267"/>
      <c r="D98" s="267"/>
      <c r="E98" s="267"/>
      <c r="F98" s="267"/>
      <c r="G98" s="267"/>
      <c r="H98" s="267"/>
      <c r="I98" s="267"/>
      <c r="J98" s="267"/>
      <c r="K98" s="267"/>
      <c r="L98" s="267"/>
      <c r="M98" s="267"/>
      <c r="N98" s="267"/>
      <c r="O98" s="267"/>
      <c r="P98" s="267"/>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9"/>
      <c r="BA98" s="269"/>
      <c r="BB98" s="269"/>
      <c r="BC98" s="269"/>
      <c r="BD98" s="269"/>
      <c r="BE98" s="261"/>
      <c r="BF98" s="261"/>
      <c r="BG98" s="261"/>
      <c r="BH98" s="261"/>
      <c r="BI98" s="261"/>
      <c r="BJ98" s="261"/>
      <c r="BK98" s="261"/>
      <c r="BL98" s="261"/>
      <c r="BM98" s="261"/>
      <c r="BN98" s="261"/>
      <c r="BO98" s="261"/>
      <c r="BP98" s="261"/>
      <c r="BQ98" s="258">
        <v>92</v>
      </c>
      <c r="BR98" s="263"/>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2"/>
    </row>
    <row r="99" spans="1:131" s="243" customFormat="1" ht="26.25" hidden="1" customHeight="1" x14ac:dyDescent="0.15">
      <c r="A99" s="266"/>
      <c r="B99" s="267"/>
      <c r="C99" s="267"/>
      <c r="D99" s="267"/>
      <c r="E99" s="267"/>
      <c r="F99" s="267"/>
      <c r="G99" s="267"/>
      <c r="H99" s="267"/>
      <c r="I99" s="267"/>
      <c r="J99" s="267"/>
      <c r="K99" s="267"/>
      <c r="L99" s="267"/>
      <c r="M99" s="267"/>
      <c r="N99" s="267"/>
      <c r="O99" s="267"/>
      <c r="P99" s="267"/>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9"/>
      <c r="BA99" s="269"/>
      <c r="BB99" s="269"/>
      <c r="BC99" s="269"/>
      <c r="BD99" s="269"/>
      <c r="BE99" s="261"/>
      <c r="BF99" s="261"/>
      <c r="BG99" s="261"/>
      <c r="BH99" s="261"/>
      <c r="BI99" s="261"/>
      <c r="BJ99" s="261"/>
      <c r="BK99" s="261"/>
      <c r="BL99" s="261"/>
      <c r="BM99" s="261"/>
      <c r="BN99" s="261"/>
      <c r="BO99" s="261"/>
      <c r="BP99" s="261"/>
      <c r="BQ99" s="258">
        <v>93</v>
      </c>
      <c r="BR99" s="263"/>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2"/>
    </row>
    <row r="100" spans="1:131" s="243" customFormat="1" ht="26.25" hidden="1" customHeight="1" x14ac:dyDescent="0.15">
      <c r="A100" s="266"/>
      <c r="B100" s="267"/>
      <c r="C100" s="267"/>
      <c r="D100" s="267"/>
      <c r="E100" s="267"/>
      <c r="F100" s="267"/>
      <c r="G100" s="267"/>
      <c r="H100" s="267"/>
      <c r="I100" s="267"/>
      <c r="J100" s="267"/>
      <c r="K100" s="267"/>
      <c r="L100" s="267"/>
      <c r="M100" s="267"/>
      <c r="N100" s="267"/>
      <c r="O100" s="267"/>
      <c r="P100" s="267"/>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9"/>
      <c r="BA100" s="269"/>
      <c r="BB100" s="269"/>
      <c r="BC100" s="269"/>
      <c r="BD100" s="269"/>
      <c r="BE100" s="261"/>
      <c r="BF100" s="261"/>
      <c r="BG100" s="261"/>
      <c r="BH100" s="261"/>
      <c r="BI100" s="261"/>
      <c r="BJ100" s="261"/>
      <c r="BK100" s="261"/>
      <c r="BL100" s="261"/>
      <c r="BM100" s="261"/>
      <c r="BN100" s="261"/>
      <c r="BO100" s="261"/>
      <c r="BP100" s="261"/>
      <c r="BQ100" s="258">
        <v>94</v>
      </c>
      <c r="BR100" s="263"/>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2"/>
    </row>
    <row r="101" spans="1:131" s="243" customFormat="1" ht="26.25" hidden="1" customHeight="1" x14ac:dyDescent="0.15">
      <c r="A101" s="266"/>
      <c r="B101" s="267"/>
      <c r="C101" s="267"/>
      <c r="D101" s="267"/>
      <c r="E101" s="267"/>
      <c r="F101" s="267"/>
      <c r="G101" s="267"/>
      <c r="H101" s="267"/>
      <c r="I101" s="267"/>
      <c r="J101" s="267"/>
      <c r="K101" s="267"/>
      <c r="L101" s="267"/>
      <c r="M101" s="267"/>
      <c r="N101" s="267"/>
      <c r="O101" s="267"/>
      <c r="P101" s="267"/>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9"/>
      <c r="BA101" s="269"/>
      <c r="BB101" s="269"/>
      <c r="BC101" s="269"/>
      <c r="BD101" s="269"/>
      <c r="BE101" s="261"/>
      <c r="BF101" s="261"/>
      <c r="BG101" s="261"/>
      <c r="BH101" s="261"/>
      <c r="BI101" s="261"/>
      <c r="BJ101" s="261"/>
      <c r="BK101" s="261"/>
      <c r="BL101" s="261"/>
      <c r="BM101" s="261"/>
      <c r="BN101" s="261"/>
      <c r="BO101" s="261"/>
      <c r="BP101" s="261"/>
      <c r="BQ101" s="258">
        <v>95</v>
      </c>
      <c r="BR101" s="263"/>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2"/>
    </row>
    <row r="102" spans="1:131" s="243" customFormat="1" ht="26.25" customHeight="1" thickBot="1" x14ac:dyDescent="0.2">
      <c r="A102" s="266"/>
      <c r="B102" s="267"/>
      <c r="C102" s="267"/>
      <c r="D102" s="267"/>
      <c r="E102" s="267"/>
      <c r="F102" s="267"/>
      <c r="G102" s="267"/>
      <c r="H102" s="267"/>
      <c r="I102" s="267"/>
      <c r="J102" s="267"/>
      <c r="K102" s="267"/>
      <c r="L102" s="267"/>
      <c r="M102" s="267"/>
      <c r="N102" s="267"/>
      <c r="O102" s="267"/>
      <c r="P102" s="267"/>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9"/>
      <c r="BA102" s="269"/>
      <c r="BB102" s="269"/>
      <c r="BC102" s="269"/>
      <c r="BD102" s="269"/>
      <c r="BE102" s="261"/>
      <c r="BF102" s="261"/>
      <c r="BG102" s="261"/>
      <c r="BH102" s="261"/>
      <c r="BI102" s="261"/>
      <c r="BJ102" s="261"/>
      <c r="BK102" s="261"/>
      <c r="BL102" s="261"/>
      <c r="BM102" s="261"/>
      <c r="BN102" s="261"/>
      <c r="BO102" s="261"/>
      <c r="BP102" s="261"/>
      <c r="BQ102" s="260" t="s">
        <v>395</v>
      </c>
      <c r="BR102" s="873" t="s">
        <v>421</v>
      </c>
      <c r="BS102" s="874"/>
      <c r="BT102" s="874"/>
      <c r="BU102" s="874"/>
      <c r="BV102" s="874"/>
      <c r="BW102" s="874"/>
      <c r="BX102" s="874"/>
      <c r="BY102" s="874"/>
      <c r="BZ102" s="874"/>
      <c r="CA102" s="874"/>
      <c r="CB102" s="874"/>
      <c r="CC102" s="874"/>
      <c r="CD102" s="874"/>
      <c r="CE102" s="874"/>
      <c r="CF102" s="874"/>
      <c r="CG102" s="875"/>
      <c r="CH102" s="974"/>
      <c r="CI102" s="975"/>
      <c r="CJ102" s="975"/>
      <c r="CK102" s="975"/>
      <c r="CL102" s="976"/>
      <c r="CM102" s="974"/>
      <c r="CN102" s="975"/>
      <c r="CO102" s="975"/>
      <c r="CP102" s="975"/>
      <c r="CQ102" s="976"/>
      <c r="CR102" s="977"/>
      <c r="CS102" s="938"/>
      <c r="CT102" s="938"/>
      <c r="CU102" s="938"/>
      <c r="CV102" s="978"/>
      <c r="CW102" s="977"/>
      <c r="CX102" s="938"/>
      <c r="CY102" s="938"/>
      <c r="CZ102" s="938"/>
      <c r="DA102" s="978"/>
      <c r="DB102" s="977"/>
      <c r="DC102" s="938"/>
      <c r="DD102" s="938"/>
      <c r="DE102" s="938"/>
      <c r="DF102" s="978"/>
      <c r="DG102" s="977"/>
      <c r="DH102" s="938"/>
      <c r="DI102" s="938"/>
      <c r="DJ102" s="938"/>
      <c r="DK102" s="978"/>
      <c r="DL102" s="977"/>
      <c r="DM102" s="938"/>
      <c r="DN102" s="938"/>
      <c r="DO102" s="938"/>
      <c r="DP102" s="978"/>
      <c r="DQ102" s="977"/>
      <c r="DR102" s="938"/>
      <c r="DS102" s="938"/>
      <c r="DT102" s="938"/>
      <c r="DU102" s="978"/>
      <c r="DV102" s="1001"/>
      <c r="DW102" s="1002"/>
      <c r="DX102" s="1002"/>
      <c r="DY102" s="1002"/>
      <c r="DZ102" s="1003"/>
      <c r="EA102" s="242"/>
    </row>
    <row r="103" spans="1:131" s="243" customFormat="1" ht="26.25" customHeight="1" x14ac:dyDescent="0.15">
      <c r="A103" s="266"/>
      <c r="B103" s="267"/>
      <c r="C103" s="267"/>
      <c r="D103" s="267"/>
      <c r="E103" s="267"/>
      <c r="F103" s="267"/>
      <c r="G103" s="267"/>
      <c r="H103" s="267"/>
      <c r="I103" s="267"/>
      <c r="J103" s="267"/>
      <c r="K103" s="267"/>
      <c r="L103" s="267"/>
      <c r="M103" s="267"/>
      <c r="N103" s="267"/>
      <c r="O103" s="267"/>
      <c r="P103" s="267"/>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9"/>
      <c r="BA103" s="269"/>
      <c r="BB103" s="269"/>
      <c r="BC103" s="269"/>
      <c r="BD103" s="269"/>
      <c r="BE103" s="261"/>
      <c r="BF103" s="261"/>
      <c r="BG103" s="261"/>
      <c r="BH103" s="261"/>
      <c r="BI103" s="261"/>
      <c r="BJ103" s="261"/>
      <c r="BK103" s="261"/>
      <c r="BL103" s="261"/>
      <c r="BM103" s="261"/>
      <c r="BN103" s="261"/>
      <c r="BO103" s="261"/>
      <c r="BP103" s="261"/>
      <c r="BQ103" s="1004" t="s">
        <v>422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2"/>
    </row>
    <row r="104" spans="1:131" s="243" customFormat="1" ht="26.25" customHeight="1" x14ac:dyDescent="0.15">
      <c r="A104" s="266"/>
      <c r="B104" s="267"/>
      <c r="C104" s="267"/>
      <c r="D104" s="267"/>
      <c r="E104" s="267"/>
      <c r="F104" s="267"/>
      <c r="G104" s="267"/>
      <c r="H104" s="267"/>
      <c r="I104" s="267"/>
      <c r="J104" s="267"/>
      <c r="K104" s="267"/>
      <c r="L104" s="267"/>
      <c r="M104" s="267"/>
      <c r="N104" s="267"/>
      <c r="O104" s="267"/>
      <c r="P104" s="267"/>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9"/>
      <c r="BA104" s="269"/>
      <c r="BB104" s="269"/>
      <c r="BC104" s="269"/>
      <c r="BD104" s="269"/>
      <c r="BE104" s="261"/>
      <c r="BF104" s="261"/>
      <c r="BG104" s="261"/>
      <c r="BH104" s="261"/>
      <c r="BI104" s="261"/>
      <c r="BJ104" s="261"/>
      <c r="BK104" s="261"/>
      <c r="BL104" s="261"/>
      <c r="BM104" s="261"/>
      <c r="BN104" s="261"/>
      <c r="BO104" s="261"/>
      <c r="BP104" s="261"/>
      <c r="BQ104" s="1005" t="s">
        <v>423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2"/>
    </row>
    <row r="105" spans="1:131" s="243" customFormat="1" ht="11.25" customHeight="1" x14ac:dyDescent="0.15">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4"/>
      <c r="BR105" s="264"/>
      <c r="BS105" s="264"/>
      <c r="BT105" s="264"/>
      <c r="BU105" s="264"/>
      <c r="BV105" s="264"/>
      <c r="BW105" s="264"/>
      <c r="BX105" s="264"/>
      <c r="BY105" s="264"/>
      <c r="BZ105" s="264"/>
      <c r="CA105" s="264"/>
      <c r="CB105" s="264"/>
      <c r="CC105" s="264"/>
      <c r="CD105" s="264"/>
      <c r="CE105" s="264"/>
      <c r="CF105" s="264"/>
      <c r="CG105" s="264"/>
      <c r="CH105" s="264"/>
      <c r="CI105" s="264"/>
      <c r="CJ105" s="264"/>
      <c r="CK105" s="264"/>
      <c r="CL105" s="264"/>
      <c r="CM105" s="264"/>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DV105" s="264"/>
      <c r="DW105" s="264"/>
      <c r="DX105" s="264"/>
      <c r="DY105" s="264"/>
      <c r="DZ105" s="264"/>
      <c r="EA105" s="242"/>
    </row>
    <row r="106" spans="1:131" s="243" customFormat="1" ht="11.25" customHeight="1" x14ac:dyDescent="0.15">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64"/>
      <c r="BR106" s="264"/>
      <c r="BS106" s="264"/>
      <c r="BT106" s="264"/>
      <c r="BU106" s="264"/>
      <c r="BV106" s="264"/>
      <c r="BW106" s="264"/>
      <c r="BX106" s="264"/>
      <c r="BY106" s="264"/>
      <c r="BZ106" s="264"/>
      <c r="CA106" s="264"/>
      <c r="CB106" s="264"/>
      <c r="CC106" s="264"/>
      <c r="CD106" s="264"/>
      <c r="CE106" s="264"/>
      <c r="CF106" s="264"/>
      <c r="CG106" s="264"/>
      <c r="CH106" s="264"/>
      <c r="CI106" s="264"/>
      <c r="CJ106" s="264"/>
      <c r="CK106" s="264"/>
      <c r="CL106" s="264"/>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c r="DZ106" s="264"/>
      <c r="EA106" s="242"/>
    </row>
    <row r="107" spans="1:131" s="242" customFormat="1" ht="26.25" customHeight="1" thickBot="1" x14ac:dyDescent="0.2">
      <c r="A107" s="271" t="s">
        <v>424</v>
      </c>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1" t="s">
        <v>425</v>
      </c>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row>
    <row r="108" spans="1:131" s="242" customFormat="1" ht="26.25" customHeight="1" x14ac:dyDescent="0.15">
      <c r="A108" s="1006" t="s">
        <v>426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2" customFormat="1" ht="26.25" customHeight="1" x14ac:dyDescent="0.15">
      <c r="A109" s="999" t="s">
        <v>428</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429</v>
      </c>
      <c r="AB109" s="980"/>
      <c r="AC109" s="980"/>
      <c r="AD109" s="980"/>
      <c r="AE109" s="981"/>
      <c r="AF109" s="979" t="s">
        <v>430</v>
      </c>
      <c r="AG109" s="980"/>
      <c r="AH109" s="980"/>
      <c r="AI109" s="980"/>
      <c r="AJ109" s="981"/>
      <c r="AK109" s="979" t="s">
        <v>311</v>
      </c>
      <c r="AL109" s="980"/>
      <c r="AM109" s="980"/>
      <c r="AN109" s="980"/>
      <c r="AO109" s="981"/>
      <c r="AP109" s="979" t="s">
        <v>431</v>
      </c>
      <c r="AQ109" s="980"/>
      <c r="AR109" s="980"/>
      <c r="AS109" s="980"/>
      <c r="AT109" s="982"/>
      <c r="AU109" s="999" t="s">
        <v>428</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429</v>
      </c>
      <c r="BR109" s="980"/>
      <c r="BS109" s="980"/>
      <c r="BT109" s="980"/>
      <c r="BU109" s="981"/>
      <c r="BV109" s="979" t="s">
        <v>430</v>
      </c>
      <c r="BW109" s="980"/>
      <c r="BX109" s="980"/>
      <c r="BY109" s="980"/>
      <c r="BZ109" s="981"/>
      <c r="CA109" s="979" t="s">
        <v>311</v>
      </c>
      <c r="CB109" s="980"/>
      <c r="CC109" s="980"/>
      <c r="CD109" s="980"/>
      <c r="CE109" s="981"/>
      <c r="CF109" s="1000" t="s">
        <v>431</v>
      </c>
      <c r="CG109" s="1000"/>
      <c r="CH109" s="1000"/>
      <c r="CI109" s="1000"/>
      <c r="CJ109" s="1000"/>
      <c r="CK109" s="979" t="s">
        <v>432</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429</v>
      </c>
      <c r="DH109" s="980"/>
      <c r="DI109" s="980"/>
      <c r="DJ109" s="980"/>
      <c r="DK109" s="981"/>
      <c r="DL109" s="979" t="s">
        <v>430</v>
      </c>
      <c r="DM109" s="980"/>
      <c r="DN109" s="980"/>
      <c r="DO109" s="980"/>
      <c r="DP109" s="981"/>
      <c r="DQ109" s="979" t="s">
        <v>311</v>
      </c>
      <c r="DR109" s="980"/>
      <c r="DS109" s="980"/>
      <c r="DT109" s="980"/>
      <c r="DU109" s="981"/>
      <c r="DV109" s="979" t="s">
        <v>431</v>
      </c>
      <c r="DW109" s="980"/>
      <c r="DX109" s="980"/>
      <c r="DY109" s="980"/>
      <c r="DZ109" s="982"/>
    </row>
    <row r="110" spans="1:131" s="242" customFormat="1" ht="26.25" customHeight="1" x14ac:dyDescent="0.15">
      <c r="A110" s="983" t="s">
        <v>433</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1547999</v>
      </c>
      <c r="AB110" s="987"/>
      <c r="AC110" s="987"/>
      <c r="AD110" s="987"/>
      <c r="AE110" s="988"/>
      <c r="AF110" s="989">
        <v>1542246</v>
      </c>
      <c r="AG110" s="987"/>
      <c r="AH110" s="987"/>
      <c r="AI110" s="987"/>
      <c r="AJ110" s="988"/>
      <c r="AK110" s="989">
        <v>1589879</v>
      </c>
      <c r="AL110" s="987"/>
      <c r="AM110" s="987"/>
      <c r="AN110" s="987"/>
      <c r="AO110" s="988"/>
      <c r="AP110" s="990">
        <v>9.8000000000000007</v>
      </c>
      <c r="AQ110" s="991"/>
      <c r="AR110" s="991"/>
      <c r="AS110" s="991"/>
      <c r="AT110" s="992"/>
      <c r="AU110" s="993" t="s">
        <v>73</v>
      </c>
      <c r="AV110" s="994"/>
      <c r="AW110" s="994"/>
      <c r="AX110" s="994"/>
      <c r="AY110" s="994"/>
      <c r="AZ110" s="1035" t="s">
        <v>434</v>
      </c>
      <c r="BA110" s="984"/>
      <c r="BB110" s="984"/>
      <c r="BC110" s="984"/>
      <c r="BD110" s="984"/>
      <c r="BE110" s="984"/>
      <c r="BF110" s="984"/>
      <c r="BG110" s="984"/>
      <c r="BH110" s="984"/>
      <c r="BI110" s="984"/>
      <c r="BJ110" s="984"/>
      <c r="BK110" s="984"/>
      <c r="BL110" s="984"/>
      <c r="BM110" s="984"/>
      <c r="BN110" s="984"/>
      <c r="BO110" s="984"/>
      <c r="BP110" s="985"/>
      <c r="BQ110" s="1021">
        <v>16299883</v>
      </c>
      <c r="BR110" s="1022"/>
      <c r="BS110" s="1022"/>
      <c r="BT110" s="1022"/>
      <c r="BU110" s="1022"/>
      <c r="BV110" s="1022">
        <v>16958886</v>
      </c>
      <c r="BW110" s="1022"/>
      <c r="BX110" s="1022"/>
      <c r="BY110" s="1022"/>
      <c r="BZ110" s="1022"/>
      <c r="CA110" s="1022">
        <v>17176566</v>
      </c>
      <c r="CB110" s="1022"/>
      <c r="CC110" s="1022"/>
      <c r="CD110" s="1022"/>
      <c r="CE110" s="1022"/>
      <c r="CF110" s="1036">
        <v>105.4</v>
      </c>
      <c r="CG110" s="1037"/>
      <c r="CH110" s="1037"/>
      <c r="CI110" s="1037"/>
      <c r="CJ110" s="1037"/>
      <c r="CK110" s="1038" t="s">
        <v>435</v>
      </c>
      <c r="CL110" s="1039"/>
      <c r="CM110" s="1018" t="s">
        <v>436</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437</v>
      </c>
      <c r="DH110" s="1022"/>
      <c r="DI110" s="1022"/>
      <c r="DJ110" s="1022"/>
      <c r="DK110" s="1022"/>
      <c r="DL110" s="1022" t="s">
        <v>437</v>
      </c>
      <c r="DM110" s="1022"/>
      <c r="DN110" s="1022"/>
      <c r="DO110" s="1022"/>
      <c r="DP110" s="1022"/>
      <c r="DQ110" s="1022" t="s">
        <v>239</v>
      </c>
      <c r="DR110" s="1022"/>
      <c r="DS110" s="1022"/>
      <c r="DT110" s="1022"/>
      <c r="DU110" s="1022"/>
      <c r="DV110" s="1023" t="s">
        <v>437</v>
      </c>
      <c r="DW110" s="1023"/>
      <c r="DX110" s="1023"/>
      <c r="DY110" s="1023"/>
      <c r="DZ110" s="1024"/>
    </row>
    <row r="111" spans="1:131" s="242" customFormat="1" ht="26.25" customHeight="1" x14ac:dyDescent="0.15">
      <c r="A111" s="1025" t="s">
        <v>438</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437</v>
      </c>
      <c r="AB111" s="1029"/>
      <c r="AC111" s="1029"/>
      <c r="AD111" s="1029"/>
      <c r="AE111" s="1030"/>
      <c r="AF111" s="1031" t="s">
        <v>437</v>
      </c>
      <c r="AG111" s="1029"/>
      <c r="AH111" s="1029"/>
      <c r="AI111" s="1029"/>
      <c r="AJ111" s="1030"/>
      <c r="AK111" s="1031" t="s">
        <v>437</v>
      </c>
      <c r="AL111" s="1029"/>
      <c r="AM111" s="1029"/>
      <c r="AN111" s="1029"/>
      <c r="AO111" s="1030"/>
      <c r="AP111" s="1032" t="s">
        <v>437</v>
      </c>
      <c r="AQ111" s="1033"/>
      <c r="AR111" s="1033"/>
      <c r="AS111" s="1033"/>
      <c r="AT111" s="1034"/>
      <c r="AU111" s="995"/>
      <c r="AV111" s="996"/>
      <c r="AW111" s="996"/>
      <c r="AX111" s="996"/>
      <c r="AY111" s="996"/>
      <c r="AZ111" s="1044" t="s">
        <v>439</v>
      </c>
      <c r="BA111" s="1045"/>
      <c r="BB111" s="1045"/>
      <c r="BC111" s="1045"/>
      <c r="BD111" s="1045"/>
      <c r="BE111" s="1045"/>
      <c r="BF111" s="1045"/>
      <c r="BG111" s="1045"/>
      <c r="BH111" s="1045"/>
      <c r="BI111" s="1045"/>
      <c r="BJ111" s="1045"/>
      <c r="BK111" s="1045"/>
      <c r="BL111" s="1045"/>
      <c r="BM111" s="1045"/>
      <c r="BN111" s="1045"/>
      <c r="BO111" s="1045"/>
      <c r="BP111" s="1046"/>
      <c r="BQ111" s="1014" t="s">
        <v>437</v>
      </c>
      <c r="BR111" s="1015"/>
      <c r="BS111" s="1015"/>
      <c r="BT111" s="1015"/>
      <c r="BU111" s="1015"/>
      <c r="BV111" s="1015" t="s">
        <v>239</v>
      </c>
      <c r="BW111" s="1015"/>
      <c r="BX111" s="1015"/>
      <c r="BY111" s="1015"/>
      <c r="BZ111" s="1015"/>
      <c r="CA111" s="1015" t="s">
        <v>239</v>
      </c>
      <c r="CB111" s="1015"/>
      <c r="CC111" s="1015"/>
      <c r="CD111" s="1015"/>
      <c r="CE111" s="1015"/>
      <c r="CF111" s="1009" t="s">
        <v>239</v>
      </c>
      <c r="CG111" s="1010"/>
      <c r="CH111" s="1010"/>
      <c r="CI111" s="1010"/>
      <c r="CJ111" s="1010"/>
      <c r="CK111" s="1040"/>
      <c r="CL111" s="1041"/>
      <c r="CM111" s="1011" t="s">
        <v>440</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239</v>
      </c>
      <c r="DH111" s="1015"/>
      <c r="DI111" s="1015"/>
      <c r="DJ111" s="1015"/>
      <c r="DK111" s="1015"/>
      <c r="DL111" s="1015" t="s">
        <v>239</v>
      </c>
      <c r="DM111" s="1015"/>
      <c r="DN111" s="1015"/>
      <c r="DO111" s="1015"/>
      <c r="DP111" s="1015"/>
      <c r="DQ111" s="1015" t="s">
        <v>239</v>
      </c>
      <c r="DR111" s="1015"/>
      <c r="DS111" s="1015"/>
      <c r="DT111" s="1015"/>
      <c r="DU111" s="1015"/>
      <c r="DV111" s="1016" t="s">
        <v>239</v>
      </c>
      <c r="DW111" s="1016"/>
      <c r="DX111" s="1016"/>
      <c r="DY111" s="1016"/>
      <c r="DZ111" s="1017"/>
    </row>
    <row r="112" spans="1:131" s="242" customFormat="1" ht="26.25" customHeight="1" x14ac:dyDescent="0.15">
      <c r="A112" s="1047" t="s">
        <v>441</v>
      </c>
      <c r="B112" s="1048"/>
      <c r="C112" s="1045" t="s">
        <v>442</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239</v>
      </c>
      <c r="AB112" s="1054"/>
      <c r="AC112" s="1054"/>
      <c r="AD112" s="1054"/>
      <c r="AE112" s="1055"/>
      <c r="AF112" s="1056" t="s">
        <v>239</v>
      </c>
      <c r="AG112" s="1054"/>
      <c r="AH112" s="1054"/>
      <c r="AI112" s="1054"/>
      <c r="AJ112" s="1055"/>
      <c r="AK112" s="1056" t="s">
        <v>239</v>
      </c>
      <c r="AL112" s="1054"/>
      <c r="AM112" s="1054"/>
      <c r="AN112" s="1054"/>
      <c r="AO112" s="1055"/>
      <c r="AP112" s="1057" t="s">
        <v>239</v>
      </c>
      <c r="AQ112" s="1058"/>
      <c r="AR112" s="1058"/>
      <c r="AS112" s="1058"/>
      <c r="AT112" s="1059"/>
      <c r="AU112" s="995"/>
      <c r="AV112" s="996"/>
      <c r="AW112" s="996"/>
      <c r="AX112" s="996"/>
      <c r="AY112" s="996"/>
      <c r="AZ112" s="1044" t="s">
        <v>443</v>
      </c>
      <c r="BA112" s="1045"/>
      <c r="BB112" s="1045"/>
      <c r="BC112" s="1045"/>
      <c r="BD112" s="1045"/>
      <c r="BE112" s="1045"/>
      <c r="BF112" s="1045"/>
      <c r="BG112" s="1045"/>
      <c r="BH112" s="1045"/>
      <c r="BI112" s="1045"/>
      <c r="BJ112" s="1045"/>
      <c r="BK112" s="1045"/>
      <c r="BL112" s="1045"/>
      <c r="BM112" s="1045"/>
      <c r="BN112" s="1045"/>
      <c r="BO112" s="1045"/>
      <c r="BP112" s="1046"/>
      <c r="BQ112" s="1014">
        <v>3403690</v>
      </c>
      <c r="BR112" s="1015"/>
      <c r="BS112" s="1015"/>
      <c r="BT112" s="1015"/>
      <c r="BU112" s="1015"/>
      <c r="BV112" s="1015">
        <v>3437077</v>
      </c>
      <c r="BW112" s="1015"/>
      <c r="BX112" s="1015"/>
      <c r="BY112" s="1015"/>
      <c r="BZ112" s="1015"/>
      <c r="CA112" s="1015">
        <v>3308455</v>
      </c>
      <c r="CB112" s="1015"/>
      <c r="CC112" s="1015"/>
      <c r="CD112" s="1015"/>
      <c r="CE112" s="1015"/>
      <c r="CF112" s="1009">
        <v>20.3</v>
      </c>
      <c r="CG112" s="1010"/>
      <c r="CH112" s="1010"/>
      <c r="CI112" s="1010"/>
      <c r="CJ112" s="1010"/>
      <c r="CK112" s="1040"/>
      <c r="CL112" s="1041"/>
      <c r="CM112" s="1011" t="s">
        <v>444</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239</v>
      </c>
      <c r="DH112" s="1015"/>
      <c r="DI112" s="1015"/>
      <c r="DJ112" s="1015"/>
      <c r="DK112" s="1015"/>
      <c r="DL112" s="1015" t="s">
        <v>239</v>
      </c>
      <c r="DM112" s="1015"/>
      <c r="DN112" s="1015"/>
      <c r="DO112" s="1015"/>
      <c r="DP112" s="1015"/>
      <c r="DQ112" s="1015" t="s">
        <v>239</v>
      </c>
      <c r="DR112" s="1015"/>
      <c r="DS112" s="1015"/>
      <c r="DT112" s="1015"/>
      <c r="DU112" s="1015"/>
      <c r="DV112" s="1016" t="s">
        <v>239</v>
      </c>
      <c r="DW112" s="1016"/>
      <c r="DX112" s="1016"/>
      <c r="DY112" s="1016"/>
      <c r="DZ112" s="1017"/>
    </row>
    <row r="113" spans="1:130" s="242" customFormat="1" ht="26.25" customHeight="1" x14ac:dyDescent="0.15">
      <c r="A113" s="1049"/>
      <c r="B113" s="1050"/>
      <c r="C113" s="1045" t="s">
        <v>445</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481848</v>
      </c>
      <c r="AB113" s="1029"/>
      <c r="AC113" s="1029"/>
      <c r="AD113" s="1029"/>
      <c r="AE113" s="1030"/>
      <c r="AF113" s="1031">
        <v>402676</v>
      </c>
      <c r="AG113" s="1029"/>
      <c r="AH113" s="1029"/>
      <c r="AI113" s="1029"/>
      <c r="AJ113" s="1030"/>
      <c r="AK113" s="1031">
        <v>349234</v>
      </c>
      <c r="AL113" s="1029"/>
      <c r="AM113" s="1029"/>
      <c r="AN113" s="1029"/>
      <c r="AO113" s="1030"/>
      <c r="AP113" s="1032">
        <v>2.1</v>
      </c>
      <c r="AQ113" s="1033"/>
      <c r="AR113" s="1033"/>
      <c r="AS113" s="1033"/>
      <c r="AT113" s="1034"/>
      <c r="AU113" s="995"/>
      <c r="AV113" s="996"/>
      <c r="AW113" s="996"/>
      <c r="AX113" s="996"/>
      <c r="AY113" s="996"/>
      <c r="AZ113" s="1044" t="s">
        <v>446</v>
      </c>
      <c r="BA113" s="1045"/>
      <c r="BB113" s="1045"/>
      <c r="BC113" s="1045"/>
      <c r="BD113" s="1045"/>
      <c r="BE113" s="1045"/>
      <c r="BF113" s="1045"/>
      <c r="BG113" s="1045"/>
      <c r="BH113" s="1045"/>
      <c r="BI113" s="1045"/>
      <c r="BJ113" s="1045"/>
      <c r="BK113" s="1045"/>
      <c r="BL113" s="1045"/>
      <c r="BM113" s="1045"/>
      <c r="BN113" s="1045"/>
      <c r="BO113" s="1045"/>
      <c r="BP113" s="1046"/>
      <c r="BQ113" s="1014">
        <v>5779755</v>
      </c>
      <c r="BR113" s="1015"/>
      <c r="BS113" s="1015"/>
      <c r="BT113" s="1015"/>
      <c r="BU113" s="1015"/>
      <c r="BV113" s="1015">
        <v>5378661</v>
      </c>
      <c r="BW113" s="1015"/>
      <c r="BX113" s="1015"/>
      <c r="BY113" s="1015"/>
      <c r="BZ113" s="1015"/>
      <c r="CA113" s="1015">
        <v>5146028</v>
      </c>
      <c r="CB113" s="1015"/>
      <c r="CC113" s="1015"/>
      <c r="CD113" s="1015"/>
      <c r="CE113" s="1015"/>
      <c r="CF113" s="1009">
        <v>31.6</v>
      </c>
      <c r="CG113" s="1010"/>
      <c r="CH113" s="1010"/>
      <c r="CI113" s="1010"/>
      <c r="CJ113" s="1010"/>
      <c r="CK113" s="1040"/>
      <c r="CL113" s="1041"/>
      <c r="CM113" s="1011" t="s">
        <v>447</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239</v>
      </c>
      <c r="DH113" s="1054"/>
      <c r="DI113" s="1054"/>
      <c r="DJ113" s="1054"/>
      <c r="DK113" s="1055"/>
      <c r="DL113" s="1056" t="s">
        <v>239</v>
      </c>
      <c r="DM113" s="1054"/>
      <c r="DN113" s="1054"/>
      <c r="DO113" s="1054"/>
      <c r="DP113" s="1055"/>
      <c r="DQ113" s="1056" t="s">
        <v>239</v>
      </c>
      <c r="DR113" s="1054"/>
      <c r="DS113" s="1054"/>
      <c r="DT113" s="1054"/>
      <c r="DU113" s="1055"/>
      <c r="DV113" s="1057" t="s">
        <v>239</v>
      </c>
      <c r="DW113" s="1058"/>
      <c r="DX113" s="1058"/>
      <c r="DY113" s="1058"/>
      <c r="DZ113" s="1059"/>
    </row>
    <row r="114" spans="1:130" s="242" customFormat="1" ht="26.25" customHeight="1" x14ac:dyDescent="0.15">
      <c r="A114" s="1049"/>
      <c r="B114" s="1050"/>
      <c r="C114" s="1045" t="s">
        <v>448</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249804</v>
      </c>
      <c r="AB114" s="1054"/>
      <c r="AC114" s="1054"/>
      <c r="AD114" s="1054"/>
      <c r="AE114" s="1055"/>
      <c r="AF114" s="1056">
        <v>250334</v>
      </c>
      <c r="AG114" s="1054"/>
      <c r="AH114" s="1054"/>
      <c r="AI114" s="1054"/>
      <c r="AJ114" s="1055"/>
      <c r="AK114" s="1056">
        <v>151867</v>
      </c>
      <c r="AL114" s="1054"/>
      <c r="AM114" s="1054"/>
      <c r="AN114" s="1054"/>
      <c r="AO114" s="1055"/>
      <c r="AP114" s="1057">
        <v>0.9</v>
      </c>
      <c r="AQ114" s="1058"/>
      <c r="AR114" s="1058"/>
      <c r="AS114" s="1058"/>
      <c r="AT114" s="1059"/>
      <c r="AU114" s="995"/>
      <c r="AV114" s="996"/>
      <c r="AW114" s="996"/>
      <c r="AX114" s="996"/>
      <c r="AY114" s="996"/>
      <c r="AZ114" s="1044" t="s">
        <v>449</v>
      </c>
      <c r="BA114" s="1045"/>
      <c r="BB114" s="1045"/>
      <c r="BC114" s="1045"/>
      <c r="BD114" s="1045"/>
      <c r="BE114" s="1045"/>
      <c r="BF114" s="1045"/>
      <c r="BG114" s="1045"/>
      <c r="BH114" s="1045"/>
      <c r="BI114" s="1045"/>
      <c r="BJ114" s="1045"/>
      <c r="BK114" s="1045"/>
      <c r="BL114" s="1045"/>
      <c r="BM114" s="1045"/>
      <c r="BN114" s="1045"/>
      <c r="BO114" s="1045"/>
      <c r="BP114" s="1046"/>
      <c r="BQ114" s="1014">
        <v>3764934</v>
      </c>
      <c r="BR114" s="1015"/>
      <c r="BS114" s="1015"/>
      <c r="BT114" s="1015"/>
      <c r="BU114" s="1015"/>
      <c r="BV114" s="1015">
        <v>3498287</v>
      </c>
      <c r="BW114" s="1015"/>
      <c r="BX114" s="1015"/>
      <c r="BY114" s="1015"/>
      <c r="BZ114" s="1015"/>
      <c r="CA114" s="1015">
        <v>3261324</v>
      </c>
      <c r="CB114" s="1015"/>
      <c r="CC114" s="1015"/>
      <c r="CD114" s="1015"/>
      <c r="CE114" s="1015"/>
      <c r="CF114" s="1009">
        <v>20</v>
      </c>
      <c r="CG114" s="1010"/>
      <c r="CH114" s="1010"/>
      <c r="CI114" s="1010"/>
      <c r="CJ114" s="1010"/>
      <c r="CK114" s="1040"/>
      <c r="CL114" s="1041"/>
      <c r="CM114" s="1011" t="s">
        <v>450</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239</v>
      </c>
      <c r="DH114" s="1054"/>
      <c r="DI114" s="1054"/>
      <c r="DJ114" s="1054"/>
      <c r="DK114" s="1055"/>
      <c r="DL114" s="1056" t="s">
        <v>239</v>
      </c>
      <c r="DM114" s="1054"/>
      <c r="DN114" s="1054"/>
      <c r="DO114" s="1054"/>
      <c r="DP114" s="1055"/>
      <c r="DQ114" s="1056" t="s">
        <v>239</v>
      </c>
      <c r="DR114" s="1054"/>
      <c r="DS114" s="1054"/>
      <c r="DT114" s="1054"/>
      <c r="DU114" s="1055"/>
      <c r="DV114" s="1057" t="s">
        <v>239</v>
      </c>
      <c r="DW114" s="1058"/>
      <c r="DX114" s="1058"/>
      <c r="DY114" s="1058"/>
      <c r="DZ114" s="1059"/>
    </row>
    <row r="115" spans="1:130" s="242" customFormat="1" ht="26.25" customHeight="1" x14ac:dyDescent="0.15">
      <c r="A115" s="1049"/>
      <c r="B115" s="1050"/>
      <c r="C115" s="1045" t="s">
        <v>451</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239</v>
      </c>
      <c r="AB115" s="1029"/>
      <c r="AC115" s="1029"/>
      <c r="AD115" s="1029"/>
      <c r="AE115" s="1030"/>
      <c r="AF115" s="1031" t="s">
        <v>239</v>
      </c>
      <c r="AG115" s="1029"/>
      <c r="AH115" s="1029"/>
      <c r="AI115" s="1029"/>
      <c r="AJ115" s="1030"/>
      <c r="AK115" s="1031" t="s">
        <v>239</v>
      </c>
      <c r="AL115" s="1029"/>
      <c r="AM115" s="1029"/>
      <c r="AN115" s="1029"/>
      <c r="AO115" s="1030"/>
      <c r="AP115" s="1032" t="s">
        <v>239</v>
      </c>
      <c r="AQ115" s="1033"/>
      <c r="AR115" s="1033"/>
      <c r="AS115" s="1033"/>
      <c r="AT115" s="1034"/>
      <c r="AU115" s="995"/>
      <c r="AV115" s="996"/>
      <c r="AW115" s="996"/>
      <c r="AX115" s="996"/>
      <c r="AY115" s="996"/>
      <c r="AZ115" s="1044" t="s">
        <v>452</v>
      </c>
      <c r="BA115" s="1045"/>
      <c r="BB115" s="1045"/>
      <c r="BC115" s="1045"/>
      <c r="BD115" s="1045"/>
      <c r="BE115" s="1045"/>
      <c r="BF115" s="1045"/>
      <c r="BG115" s="1045"/>
      <c r="BH115" s="1045"/>
      <c r="BI115" s="1045"/>
      <c r="BJ115" s="1045"/>
      <c r="BK115" s="1045"/>
      <c r="BL115" s="1045"/>
      <c r="BM115" s="1045"/>
      <c r="BN115" s="1045"/>
      <c r="BO115" s="1045"/>
      <c r="BP115" s="1046"/>
      <c r="BQ115" s="1014" t="s">
        <v>437</v>
      </c>
      <c r="BR115" s="1015"/>
      <c r="BS115" s="1015"/>
      <c r="BT115" s="1015"/>
      <c r="BU115" s="1015"/>
      <c r="BV115" s="1015" t="s">
        <v>239</v>
      </c>
      <c r="BW115" s="1015"/>
      <c r="BX115" s="1015"/>
      <c r="BY115" s="1015"/>
      <c r="BZ115" s="1015"/>
      <c r="CA115" s="1015" t="s">
        <v>239</v>
      </c>
      <c r="CB115" s="1015"/>
      <c r="CC115" s="1015"/>
      <c r="CD115" s="1015"/>
      <c r="CE115" s="1015"/>
      <c r="CF115" s="1009" t="s">
        <v>239</v>
      </c>
      <c r="CG115" s="1010"/>
      <c r="CH115" s="1010"/>
      <c r="CI115" s="1010"/>
      <c r="CJ115" s="1010"/>
      <c r="CK115" s="1040"/>
      <c r="CL115" s="1041"/>
      <c r="CM115" s="1044" t="s">
        <v>453</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239</v>
      </c>
      <c r="DH115" s="1054"/>
      <c r="DI115" s="1054"/>
      <c r="DJ115" s="1054"/>
      <c r="DK115" s="1055"/>
      <c r="DL115" s="1056" t="s">
        <v>239</v>
      </c>
      <c r="DM115" s="1054"/>
      <c r="DN115" s="1054"/>
      <c r="DO115" s="1054"/>
      <c r="DP115" s="1055"/>
      <c r="DQ115" s="1056" t="s">
        <v>239</v>
      </c>
      <c r="DR115" s="1054"/>
      <c r="DS115" s="1054"/>
      <c r="DT115" s="1054"/>
      <c r="DU115" s="1055"/>
      <c r="DV115" s="1057" t="s">
        <v>239</v>
      </c>
      <c r="DW115" s="1058"/>
      <c r="DX115" s="1058"/>
      <c r="DY115" s="1058"/>
      <c r="DZ115" s="1059"/>
    </row>
    <row r="116" spans="1:130" s="242" customFormat="1" ht="26.25" customHeight="1" x14ac:dyDescent="0.15">
      <c r="A116" s="1051"/>
      <c r="B116" s="1052"/>
      <c r="C116" s="1060" t="s">
        <v>454</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239</v>
      </c>
      <c r="AB116" s="1054"/>
      <c r="AC116" s="1054"/>
      <c r="AD116" s="1054"/>
      <c r="AE116" s="1055"/>
      <c r="AF116" s="1056" t="s">
        <v>239</v>
      </c>
      <c r="AG116" s="1054"/>
      <c r="AH116" s="1054"/>
      <c r="AI116" s="1054"/>
      <c r="AJ116" s="1055"/>
      <c r="AK116" s="1056" t="s">
        <v>239</v>
      </c>
      <c r="AL116" s="1054"/>
      <c r="AM116" s="1054"/>
      <c r="AN116" s="1054"/>
      <c r="AO116" s="1055"/>
      <c r="AP116" s="1057" t="s">
        <v>437</v>
      </c>
      <c r="AQ116" s="1058"/>
      <c r="AR116" s="1058"/>
      <c r="AS116" s="1058"/>
      <c r="AT116" s="1059"/>
      <c r="AU116" s="995"/>
      <c r="AV116" s="996"/>
      <c r="AW116" s="996"/>
      <c r="AX116" s="996"/>
      <c r="AY116" s="996"/>
      <c r="AZ116" s="1062" t="s">
        <v>455</v>
      </c>
      <c r="BA116" s="1063"/>
      <c r="BB116" s="1063"/>
      <c r="BC116" s="1063"/>
      <c r="BD116" s="1063"/>
      <c r="BE116" s="1063"/>
      <c r="BF116" s="1063"/>
      <c r="BG116" s="1063"/>
      <c r="BH116" s="1063"/>
      <c r="BI116" s="1063"/>
      <c r="BJ116" s="1063"/>
      <c r="BK116" s="1063"/>
      <c r="BL116" s="1063"/>
      <c r="BM116" s="1063"/>
      <c r="BN116" s="1063"/>
      <c r="BO116" s="1063"/>
      <c r="BP116" s="1064"/>
      <c r="BQ116" s="1014" t="s">
        <v>239</v>
      </c>
      <c r="BR116" s="1015"/>
      <c r="BS116" s="1015"/>
      <c r="BT116" s="1015"/>
      <c r="BU116" s="1015"/>
      <c r="BV116" s="1015" t="s">
        <v>239</v>
      </c>
      <c r="BW116" s="1015"/>
      <c r="BX116" s="1015"/>
      <c r="BY116" s="1015"/>
      <c r="BZ116" s="1015"/>
      <c r="CA116" s="1015" t="s">
        <v>239</v>
      </c>
      <c r="CB116" s="1015"/>
      <c r="CC116" s="1015"/>
      <c r="CD116" s="1015"/>
      <c r="CE116" s="1015"/>
      <c r="CF116" s="1009" t="s">
        <v>239</v>
      </c>
      <c r="CG116" s="1010"/>
      <c r="CH116" s="1010"/>
      <c r="CI116" s="1010"/>
      <c r="CJ116" s="1010"/>
      <c r="CK116" s="1040"/>
      <c r="CL116" s="1041"/>
      <c r="CM116" s="1011" t="s">
        <v>456</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239</v>
      </c>
      <c r="DH116" s="1054"/>
      <c r="DI116" s="1054"/>
      <c r="DJ116" s="1054"/>
      <c r="DK116" s="1055"/>
      <c r="DL116" s="1056" t="s">
        <v>239</v>
      </c>
      <c r="DM116" s="1054"/>
      <c r="DN116" s="1054"/>
      <c r="DO116" s="1054"/>
      <c r="DP116" s="1055"/>
      <c r="DQ116" s="1056" t="s">
        <v>437</v>
      </c>
      <c r="DR116" s="1054"/>
      <c r="DS116" s="1054"/>
      <c r="DT116" s="1054"/>
      <c r="DU116" s="1055"/>
      <c r="DV116" s="1057" t="s">
        <v>239</v>
      </c>
      <c r="DW116" s="1058"/>
      <c r="DX116" s="1058"/>
      <c r="DY116" s="1058"/>
      <c r="DZ116" s="1059"/>
    </row>
    <row r="117" spans="1:130" s="242" customFormat="1" ht="26.25" customHeight="1" x14ac:dyDescent="0.15">
      <c r="A117" s="999" t="s">
        <v>190</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457</v>
      </c>
      <c r="Z117" s="981"/>
      <c r="AA117" s="1071">
        <v>2279651</v>
      </c>
      <c r="AB117" s="1072"/>
      <c r="AC117" s="1072"/>
      <c r="AD117" s="1072"/>
      <c r="AE117" s="1073"/>
      <c r="AF117" s="1074">
        <v>2195256</v>
      </c>
      <c r="AG117" s="1072"/>
      <c r="AH117" s="1072"/>
      <c r="AI117" s="1072"/>
      <c r="AJ117" s="1073"/>
      <c r="AK117" s="1074">
        <v>2090980</v>
      </c>
      <c r="AL117" s="1072"/>
      <c r="AM117" s="1072"/>
      <c r="AN117" s="1072"/>
      <c r="AO117" s="1073"/>
      <c r="AP117" s="1075"/>
      <c r="AQ117" s="1076"/>
      <c r="AR117" s="1076"/>
      <c r="AS117" s="1076"/>
      <c r="AT117" s="1077"/>
      <c r="AU117" s="995"/>
      <c r="AV117" s="996"/>
      <c r="AW117" s="996"/>
      <c r="AX117" s="996"/>
      <c r="AY117" s="996"/>
      <c r="AZ117" s="1062" t="s">
        <v>458</v>
      </c>
      <c r="BA117" s="1063"/>
      <c r="BB117" s="1063"/>
      <c r="BC117" s="1063"/>
      <c r="BD117" s="1063"/>
      <c r="BE117" s="1063"/>
      <c r="BF117" s="1063"/>
      <c r="BG117" s="1063"/>
      <c r="BH117" s="1063"/>
      <c r="BI117" s="1063"/>
      <c r="BJ117" s="1063"/>
      <c r="BK117" s="1063"/>
      <c r="BL117" s="1063"/>
      <c r="BM117" s="1063"/>
      <c r="BN117" s="1063"/>
      <c r="BO117" s="1063"/>
      <c r="BP117" s="1064"/>
      <c r="BQ117" s="1014" t="s">
        <v>459</v>
      </c>
      <c r="BR117" s="1015"/>
      <c r="BS117" s="1015"/>
      <c r="BT117" s="1015"/>
      <c r="BU117" s="1015"/>
      <c r="BV117" s="1015" t="s">
        <v>239</v>
      </c>
      <c r="BW117" s="1015"/>
      <c r="BX117" s="1015"/>
      <c r="BY117" s="1015"/>
      <c r="BZ117" s="1015"/>
      <c r="CA117" s="1015" t="s">
        <v>460</v>
      </c>
      <c r="CB117" s="1015"/>
      <c r="CC117" s="1015"/>
      <c r="CD117" s="1015"/>
      <c r="CE117" s="1015"/>
      <c r="CF117" s="1009" t="s">
        <v>239</v>
      </c>
      <c r="CG117" s="1010"/>
      <c r="CH117" s="1010"/>
      <c r="CI117" s="1010"/>
      <c r="CJ117" s="1010"/>
      <c r="CK117" s="1040"/>
      <c r="CL117" s="1041"/>
      <c r="CM117" s="1011" t="s">
        <v>461</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462</v>
      </c>
      <c r="DH117" s="1054"/>
      <c r="DI117" s="1054"/>
      <c r="DJ117" s="1054"/>
      <c r="DK117" s="1055"/>
      <c r="DL117" s="1056" t="s">
        <v>460</v>
      </c>
      <c r="DM117" s="1054"/>
      <c r="DN117" s="1054"/>
      <c r="DO117" s="1054"/>
      <c r="DP117" s="1055"/>
      <c r="DQ117" s="1056" t="s">
        <v>239</v>
      </c>
      <c r="DR117" s="1054"/>
      <c r="DS117" s="1054"/>
      <c r="DT117" s="1054"/>
      <c r="DU117" s="1055"/>
      <c r="DV117" s="1057" t="s">
        <v>460</v>
      </c>
      <c r="DW117" s="1058"/>
      <c r="DX117" s="1058"/>
      <c r="DY117" s="1058"/>
      <c r="DZ117" s="1059"/>
    </row>
    <row r="118" spans="1:130" s="242" customFormat="1" ht="26.25" customHeight="1" x14ac:dyDescent="0.15">
      <c r="A118" s="999" t="s">
        <v>432</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429</v>
      </c>
      <c r="AB118" s="980"/>
      <c r="AC118" s="980"/>
      <c r="AD118" s="980"/>
      <c r="AE118" s="981"/>
      <c r="AF118" s="979" t="s">
        <v>430</v>
      </c>
      <c r="AG118" s="980"/>
      <c r="AH118" s="980"/>
      <c r="AI118" s="980"/>
      <c r="AJ118" s="981"/>
      <c r="AK118" s="979" t="s">
        <v>311</v>
      </c>
      <c r="AL118" s="980"/>
      <c r="AM118" s="980"/>
      <c r="AN118" s="980"/>
      <c r="AO118" s="981"/>
      <c r="AP118" s="1066" t="s">
        <v>431</v>
      </c>
      <c r="AQ118" s="1067"/>
      <c r="AR118" s="1067"/>
      <c r="AS118" s="1067"/>
      <c r="AT118" s="1068"/>
      <c r="AU118" s="995"/>
      <c r="AV118" s="996"/>
      <c r="AW118" s="996"/>
      <c r="AX118" s="996"/>
      <c r="AY118" s="996"/>
      <c r="AZ118" s="1069" t="s">
        <v>463</v>
      </c>
      <c r="BA118" s="1060"/>
      <c r="BB118" s="1060"/>
      <c r="BC118" s="1060"/>
      <c r="BD118" s="1060"/>
      <c r="BE118" s="1060"/>
      <c r="BF118" s="1060"/>
      <c r="BG118" s="1060"/>
      <c r="BH118" s="1060"/>
      <c r="BI118" s="1060"/>
      <c r="BJ118" s="1060"/>
      <c r="BK118" s="1060"/>
      <c r="BL118" s="1060"/>
      <c r="BM118" s="1060"/>
      <c r="BN118" s="1060"/>
      <c r="BO118" s="1060"/>
      <c r="BP118" s="1061"/>
      <c r="BQ118" s="1092" t="s">
        <v>239</v>
      </c>
      <c r="BR118" s="1093"/>
      <c r="BS118" s="1093"/>
      <c r="BT118" s="1093"/>
      <c r="BU118" s="1093"/>
      <c r="BV118" s="1093" t="s">
        <v>464</v>
      </c>
      <c r="BW118" s="1093"/>
      <c r="BX118" s="1093"/>
      <c r="BY118" s="1093"/>
      <c r="BZ118" s="1093"/>
      <c r="CA118" s="1093" t="s">
        <v>239</v>
      </c>
      <c r="CB118" s="1093"/>
      <c r="CC118" s="1093"/>
      <c r="CD118" s="1093"/>
      <c r="CE118" s="1093"/>
      <c r="CF118" s="1009" t="s">
        <v>460</v>
      </c>
      <c r="CG118" s="1010"/>
      <c r="CH118" s="1010"/>
      <c r="CI118" s="1010"/>
      <c r="CJ118" s="1010"/>
      <c r="CK118" s="1040"/>
      <c r="CL118" s="1041"/>
      <c r="CM118" s="1011" t="s">
        <v>465</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239</v>
      </c>
      <c r="DH118" s="1054"/>
      <c r="DI118" s="1054"/>
      <c r="DJ118" s="1054"/>
      <c r="DK118" s="1055"/>
      <c r="DL118" s="1056" t="s">
        <v>239</v>
      </c>
      <c r="DM118" s="1054"/>
      <c r="DN118" s="1054"/>
      <c r="DO118" s="1054"/>
      <c r="DP118" s="1055"/>
      <c r="DQ118" s="1056" t="s">
        <v>462</v>
      </c>
      <c r="DR118" s="1054"/>
      <c r="DS118" s="1054"/>
      <c r="DT118" s="1054"/>
      <c r="DU118" s="1055"/>
      <c r="DV118" s="1057" t="s">
        <v>460</v>
      </c>
      <c r="DW118" s="1058"/>
      <c r="DX118" s="1058"/>
      <c r="DY118" s="1058"/>
      <c r="DZ118" s="1059"/>
    </row>
    <row r="119" spans="1:130" s="242" customFormat="1" ht="26.25" customHeight="1" x14ac:dyDescent="0.15">
      <c r="A119" s="1153" t="s">
        <v>435</v>
      </c>
      <c r="B119" s="1039"/>
      <c r="C119" s="1018" t="s">
        <v>436</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460</v>
      </c>
      <c r="AB119" s="987"/>
      <c r="AC119" s="987"/>
      <c r="AD119" s="987"/>
      <c r="AE119" s="988"/>
      <c r="AF119" s="989" t="s">
        <v>239</v>
      </c>
      <c r="AG119" s="987"/>
      <c r="AH119" s="987"/>
      <c r="AI119" s="987"/>
      <c r="AJ119" s="988"/>
      <c r="AK119" s="989" t="s">
        <v>459</v>
      </c>
      <c r="AL119" s="987"/>
      <c r="AM119" s="987"/>
      <c r="AN119" s="987"/>
      <c r="AO119" s="988"/>
      <c r="AP119" s="990" t="s">
        <v>462</v>
      </c>
      <c r="AQ119" s="991"/>
      <c r="AR119" s="991"/>
      <c r="AS119" s="991"/>
      <c r="AT119" s="992"/>
      <c r="AU119" s="997"/>
      <c r="AV119" s="998"/>
      <c r="AW119" s="998"/>
      <c r="AX119" s="998"/>
      <c r="AY119" s="998"/>
      <c r="AZ119" s="273" t="s">
        <v>190</v>
      </c>
      <c r="BA119" s="273"/>
      <c r="BB119" s="273"/>
      <c r="BC119" s="273"/>
      <c r="BD119" s="273"/>
      <c r="BE119" s="273"/>
      <c r="BF119" s="273"/>
      <c r="BG119" s="273"/>
      <c r="BH119" s="273"/>
      <c r="BI119" s="273"/>
      <c r="BJ119" s="273"/>
      <c r="BK119" s="273"/>
      <c r="BL119" s="273"/>
      <c r="BM119" s="273"/>
      <c r="BN119" s="273"/>
      <c r="BO119" s="1070" t="s">
        <v>466</v>
      </c>
      <c r="BP119" s="1101"/>
      <c r="BQ119" s="1092">
        <v>29248262</v>
      </c>
      <c r="BR119" s="1093"/>
      <c r="BS119" s="1093"/>
      <c r="BT119" s="1093"/>
      <c r="BU119" s="1093"/>
      <c r="BV119" s="1093">
        <v>29272911</v>
      </c>
      <c r="BW119" s="1093"/>
      <c r="BX119" s="1093"/>
      <c r="BY119" s="1093"/>
      <c r="BZ119" s="1093"/>
      <c r="CA119" s="1093">
        <v>28892373</v>
      </c>
      <c r="CB119" s="1093"/>
      <c r="CC119" s="1093"/>
      <c r="CD119" s="1093"/>
      <c r="CE119" s="1093"/>
      <c r="CF119" s="1094"/>
      <c r="CG119" s="1095"/>
      <c r="CH119" s="1095"/>
      <c r="CI119" s="1095"/>
      <c r="CJ119" s="1096"/>
      <c r="CK119" s="1042"/>
      <c r="CL119" s="1043"/>
      <c r="CM119" s="1097" t="s">
        <v>467</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239</v>
      </c>
      <c r="DH119" s="1079"/>
      <c r="DI119" s="1079"/>
      <c r="DJ119" s="1079"/>
      <c r="DK119" s="1080"/>
      <c r="DL119" s="1078" t="s">
        <v>239</v>
      </c>
      <c r="DM119" s="1079"/>
      <c r="DN119" s="1079"/>
      <c r="DO119" s="1079"/>
      <c r="DP119" s="1080"/>
      <c r="DQ119" s="1078" t="s">
        <v>239</v>
      </c>
      <c r="DR119" s="1079"/>
      <c r="DS119" s="1079"/>
      <c r="DT119" s="1079"/>
      <c r="DU119" s="1080"/>
      <c r="DV119" s="1081" t="s">
        <v>239</v>
      </c>
      <c r="DW119" s="1082"/>
      <c r="DX119" s="1082"/>
      <c r="DY119" s="1082"/>
      <c r="DZ119" s="1083"/>
    </row>
    <row r="120" spans="1:130" s="242" customFormat="1" ht="26.25" customHeight="1" x14ac:dyDescent="0.15">
      <c r="A120" s="1154"/>
      <c r="B120" s="1041"/>
      <c r="C120" s="1011" t="s">
        <v>440</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239</v>
      </c>
      <c r="AB120" s="1054"/>
      <c r="AC120" s="1054"/>
      <c r="AD120" s="1054"/>
      <c r="AE120" s="1055"/>
      <c r="AF120" s="1056" t="s">
        <v>239</v>
      </c>
      <c r="AG120" s="1054"/>
      <c r="AH120" s="1054"/>
      <c r="AI120" s="1054"/>
      <c r="AJ120" s="1055"/>
      <c r="AK120" s="1056" t="s">
        <v>239</v>
      </c>
      <c r="AL120" s="1054"/>
      <c r="AM120" s="1054"/>
      <c r="AN120" s="1054"/>
      <c r="AO120" s="1055"/>
      <c r="AP120" s="1057" t="s">
        <v>239</v>
      </c>
      <c r="AQ120" s="1058"/>
      <c r="AR120" s="1058"/>
      <c r="AS120" s="1058"/>
      <c r="AT120" s="1059"/>
      <c r="AU120" s="1084" t="s">
        <v>468</v>
      </c>
      <c r="AV120" s="1085"/>
      <c r="AW120" s="1085"/>
      <c r="AX120" s="1085"/>
      <c r="AY120" s="1086"/>
      <c r="AZ120" s="1035" t="s">
        <v>469</v>
      </c>
      <c r="BA120" s="984"/>
      <c r="BB120" s="984"/>
      <c r="BC120" s="984"/>
      <c r="BD120" s="984"/>
      <c r="BE120" s="984"/>
      <c r="BF120" s="984"/>
      <c r="BG120" s="984"/>
      <c r="BH120" s="984"/>
      <c r="BI120" s="984"/>
      <c r="BJ120" s="984"/>
      <c r="BK120" s="984"/>
      <c r="BL120" s="984"/>
      <c r="BM120" s="984"/>
      <c r="BN120" s="984"/>
      <c r="BO120" s="984"/>
      <c r="BP120" s="985"/>
      <c r="BQ120" s="1021">
        <v>5723218</v>
      </c>
      <c r="BR120" s="1022"/>
      <c r="BS120" s="1022"/>
      <c r="BT120" s="1022"/>
      <c r="BU120" s="1022"/>
      <c r="BV120" s="1022">
        <v>5471203</v>
      </c>
      <c r="BW120" s="1022"/>
      <c r="BX120" s="1022"/>
      <c r="BY120" s="1022"/>
      <c r="BZ120" s="1022"/>
      <c r="CA120" s="1022">
        <v>5903215</v>
      </c>
      <c r="CB120" s="1022"/>
      <c r="CC120" s="1022"/>
      <c r="CD120" s="1022"/>
      <c r="CE120" s="1022"/>
      <c r="CF120" s="1036">
        <v>36.200000000000003</v>
      </c>
      <c r="CG120" s="1037"/>
      <c r="CH120" s="1037"/>
      <c r="CI120" s="1037"/>
      <c r="CJ120" s="1037"/>
      <c r="CK120" s="1102" t="s">
        <v>470</v>
      </c>
      <c r="CL120" s="1103"/>
      <c r="CM120" s="1103"/>
      <c r="CN120" s="1103"/>
      <c r="CO120" s="1104"/>
      <c r="CP120" s="1110" t="s">
        <v>411</v>
      </c>
      <c r="CQ120" s="1111"/>
      <c r="CR120" s="1111"/>
      <c r="CS120" s="1111"/>
      <c r="CT120" s="1111"/>
      <c r="CU120" s="1111"/>
      <c r="CV120" s="1111"/>
      <c r="CW120" s="1111"/>
      <c r="CX120" s="1111"/>
      <c r="CY120" s="1111"/>
      <c r="CZ120" s="1111"/>
      <c r="DA120" s="1111"/>
      <c r="DB120" s="1111"/>
      <c r="DC120" s="1111"/>
      <c r="DD120" s="1111"/>
      <c r="DE120" s="1111"/>
      <c r="DF120" s="1112"/>
      <c r="DG120" s="1021">
        <v>3246636</v>
      </c>
      <c r="DH120" s="1022"/>
      <c r="DI120" s="1022"/>
      <c r="DJ120" s="1022"/>
      <c r="DK120" s="1022"/>
      <c r="DL120" s="1022">
        <v>3302121</v>
      </c>
      <c r="DM120" s="1022"/>
      <c r="DN120" s="1022"/>
      <c r="DO120" s="1022"/>
      <c r="DP120" s="1022"/>
      <c r="DQ120" s="1022">
        <v>3292558</v>
      </c>
      <c r="DR120" s="1022"/>
      <c r="DS120" s="1022"/>
      <c r="DT120" s="1022"/>
      <c r="DU120" s="1022"/>
      <c r="DV120" s="1023">
        <v>20.2</v>
      </c>
      <c r="DW120" s="1023"/>
      <c r="DX120" s="1023"/>
      <c r="DY120" s="1023"/>
      <c r="DZ120" s="1024"/>
    </row>
    <row r="121" spans="1:130" s="242" customFormat="1" ht="26.25" customHeight="1" x14ac:dyDescent="0.15">
      <c r="A121" s="1154"/>
      <c r="B121" s="1041"/>
      <c r="C121" s="1062" t="s">
        <v>471</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239</v>
      </c>
      <c r="AB121" s="1054"/>
      <c r="AC121" s="1054"/>
      <c r="AD121" s="1054"/>
      <c r="AE121" s="1055"/>
      <c r="AF121" s="1056" t="s">
        <v>239</v>
      </c>
      <c r="AG121" s="1054"/>
      <c r="AH121" s="1054"/>
      <c r="AI121" s="1054"/>
      <c r="AJ121" s="1055"/>
      <c r="AK121" s="1056" t="s">
        <v>239</v>
      </c>
      <c r="AL121" s="1054"/>
      <c r="AM121" s="1054"/>
      <c r="AN121" s="1054"/>
      <c r="AO121" s="1055"/>
      <c r="AP121" s="1057" t="s">
        <v>239</v>
      </c>
      <c r="AQ121" s="1058"/>
      <c r="AR121" s="1058"/>
      <c r="AS121" s="1058"/>
      <c r="AT121" s="1059"/>
      <c r="AU121" s="1087"/>
      <c r="AV121" s="1088"/>
      <c r="AW121" s="1088"/>
      <c r="AX121" s="1088"/>
      <c r="AY121" s="1089"/>
      <c r="AZ121" s="1044" t="s">
        <v>472</v>
      </c>
      <c r="BA121" s="1045"/>
      <c r="BB121" s="1045"/>
      <c r="BC121" s="1045"/>
      <c r="BD121" s="1045"/>
      <c r="BE121" s="1045"/>
      <c r="BF121" s="1045"/>
      <c r="BG121" s="1045"/>
      <c r="BH121" s="1045"/>
      <c r="BI121" s="1045"/>
      <c r="BJ121" s="1045"/>
      <c r="BK121" s="1045"/>
      <c r="BL121" s="1045"/>
      <c r="BM121" s="1045"/>
      <c r="BN121" s="1045"/>
      <c r="BO121" s="1045"/>
      <c r="BP121" s="1046"/>
      <c r="BQ121" s="1014">
        <v>4380306</v>
      </c>
      <c r="BR121" s="1015"/>
      <c r="BS121" s="1015"/>
      <c r="BT121" s="1015"/>
      <c r="BU121" s="1015"/>
      <c r="BV121" s="1015">
        <v>4404864</v>
      </c>
      <c r="BW121" s="1015"/>
      <c r="BX121" s="1015"/>
      <c r="BY121" s="1015"/>
      <c r="BZ121" s="1015"/>
      <c r="CA121" s="1015">
        <v>4190941</v>
      </c>
      <c r="CB121" s="1015"/>
      <c r="CC121" s="1015"/>
      <c r="CD121" s="1015"/>
      <c r="CE121" s="1015"/>
      <c r="CF121" s="1009">
        <v>25.7</v>
      </c>
      <c r="CG121" s="1010"/>
      <c r="CH121" s="1010"/>
      <c r="CI121" s="1010"/>
      <c r="CJ121" s="1010"/>
      <c r="CK121" s="1105"/>
      <c r="CL121" s="1106"/>
      <c r="CM121" s="1106"/>
      <c r="CN121" s="1106"/>
      <c r="CO121" s="1107"/>
      <c r="CP121" s="1115" t="s">
        <v>473</v>
      </c>
      <c r="CQ121" s="1116"/>
      <c r="CR121" s="1116"/>
      <c r="CS121" s="1116"/>
      <c r="CT121" s="1116"/>
      <c r="CU121" s="1116"/>
      <c r="CV121" s="1116"/>
      <c r="CW121" s="1116"/>
      <c r="CX121" s="1116"/>
      <c r="CY121" s="1116"/>
      <c r="CZ121" s="1116"/>
      <c r="DA121" s="1116"/>
      <c r="DB121" s="1116"/>
      <c r="DC121" s="1116"/>
      <c r="DD121" s="1116"/>
      <c r="DE121" s="1116"/>
      <c r="DF121" s="1117"/>
      <c r="DG121" s="1014">
        <v>22621</v>
      </c>
      <c r="DH121" s="1015"/>
      <c r="DI121" s="1015"/>
      <c r="DJ121" s="1015"/>
      <c r="DK121" s="1015"/>
      <c r="DL121" s="1015">
        <v>13115</v>
      </c>
      <c r="DM121" s="1015"/>
      <c r="DN121" s="1015"/>
      <c r="DO121" s="1015"/>
      <c r="DP121" s="1015"/>
      <c r="DQ121" s="1015">
        <v>15897</v>
      </c>
      <c r="DR121" s="1015"/>
      <c r="DS121" s="1015"/>
      <c r="DT121" s="1015"/>
      <c r="DU121" s="1015"/>
      <c r="DV121" s="1016">
        <v>0.1</v>
      </c>
      <c r="DW121" s="1016"/>
      <c r="DX121" s="1016"/>
      <c r="DY121" s="1016"/>
      <c r="DZ121" s="1017"/>
    </row>
    <row r="122" spans="1:130" s="242" customFormat="1" ht="26.25" customHeight="1" x14ac:dyDescent="0.15">
      <c r="A122" s="1154"/>
      <c r="B122" s="1041"/>
      <c r="C122" s="1011" t="s">
        <v>450</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239</v>
      </c>
      <c r="AB122" s="1054"/>
      <c r="AC122" s="1054"/>
      <c r="AD122" s="1054"/>
      <c r="AE122" s="1055"/>
      <c r="AF122" s="1056" t="s">
        <v>239</v>
      </c>
      <c r="AG122" s="1054"/>
      <c r="AH122" s="1054"/>
      <c r="AI122" s="1054"/>
      <c r="AJ122" s="1055"/>
      <c r="AK122" s="1056" t="s">
        <v>464</v>
      </c>
      <c r="AL122" s="1054"/>
      <c r="AM122" s="1054"/>
      <c r="AN122" s="1054"/>
      <c r="AO122" s="1055"/>
      <c r="AP122" s="1057" t="s">
        <v>239</v>
      </c>
      <c r="AQ122" s="1058"/>
      <c r="AR122" s="1058"/>
      <c r="AS122" s="1058"/>
      <c r="AT122" s="1059"/>
      <c r="AU122" s="1087"/>
      <c r="AV122" s="1088"/>
      <c r="AW122" s="1088"/>
      <c r="AX122" s="1088"/>
      <c r="AY122" s="1089"/>
      <c r="AZ122" s="1069" t="s">
        <v>474</v>
      </c>
      <c r="BA122" s="1060"/>
      <c r="BB122" s="1060"/>
      <c r="BC122" s="1060"/>
      <c r="BD122" s="1060"/>
      <c r="BE122" s="1060"/>
      <c r="BF122" s="1060"/>
      <c r="BG122" s="1060"/>
      <c r="BH122" s="1060"/>
      <c r="BI122" s="1060"/>
      <c r="BJ122" s="1060"/>
      <c r="BK122" s="1060"/>
      <c r="BL122" s="1060"/>
      <c r="BM122" s="1060"/>
      <c r="BN122" s="1060"/>
      <c r="BO122" s="1060"/>
      <c r="BP122" s="1061"/>
      <c r="BQ122" s="1092">
        <v>15865826</v>
      </c>
      <c r="BR122" s="1093"/>
      <c r="BS122" s="1093"/>
      <c r="BT122" s="1093"/>
      <c r="BU122" s="1093"/>
      <c r="BV122" s="1093">
        <v>15603832</v>
      </c>
      <c r="BW122" s="1093"/>
      <c r="BX122" s="1093"/>
      <c r="BY122" s="1093"/>
      <c r="BZ122" s="1093"/>
      <c r="CA122" s="1093">
        <v>15271935</v>
      </c>
      <c r="CB122" s="1093"/>
      <c r="CC122" s="1093"/>
      <c r="CD122" s="1093"/>
      <c r="CE122" s="1093"/>
      <c r="CF122" s="1113">
        <v>93.8</v>
      </c>
      <c r="CG122" s="1114"/>
      <c r="CH122" s="1114"/>
      <c r="CI122" s="1114"/>
      <c r="CJ122" s="1114"/>
      <c r="CK122" s="1105"/>
      <c r="CL122" s="1106"/>
      <c r="CM122" s="1106"/>
      <c r="CN122" s="1106"/>
      <c r="CO122" s="1107"/>
      <c r="CP122" s="1115"/>
      <c r="CQ122" s="1116"/>
      <c r="CR122" s="1116"/>
      <c r="CS122" s="1116"/>
      <c r="CT122" s="1116"/>
      <c r="CU122" s="1116"/>
      <c r="CV122" s="1116"/>
      <c r="CW122" s="1116"/>
      <c r="CX122" s="1116"/>
      <c r="CY122" s="1116"/>
      <c r="CZ122" s="1116"/>
      <c r="DA122" s="1116"/>
      <c r="DB122" s="1116"/>
      <c r="DC122" s="1116"/>
      <c r="DD122" s="1116"/>
      <c r="DE122" s="1116"/>
      <c r="DF122" s="1117"/>
      <c r="DG122" s="1014"/>
      <c r="DH122" s="1015"/>
      <c r="DI122" s="1015"/>
      <c r="DJ122" s="1015"/>
      <c r="DK122" s="1015"/>
      <c r="DL122" s="1015"/>
      <c r="DM122" s="1015"/>
      <c r="DN122" s="1015"/>
      <c r="DO122" s="1015"/>
      <c r="DP122" s="1015"/>
      <c r="DQ122" s="1015"/>
      <c r="DR122" s="1015"/>
      <c r="DS122" s="1015"/>
      <c r="DT122" s="1015"/>
      <c r="DU122" s="1015"/>
      <c r="DV122" s="1016"/>
      <c r="DW122" s="1016"/>
      <c r="DX122" s="1016"/>
      <c r="DY122" s="1016"/>
      <c r="DZ122" s="1017"/>
    </row>
    <row r="123" spans="1:130" s="242" customFormat="1" ht="26.25" customHeight="1" x14ac:dyDescent="0.15">
      <c r="A123" s="1154"/>
      <c r="B123" s="1041"/>
      <c r="C123" s="1011" t="s">
        <v>456</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239</v>
      </c>
      <c r="AB123" s="1054"/>
      <c r="AC123" s="1054"/>
      <c r="AD123" s="1054"/>
      <c r="AE123" s="1055"/>
      <c r="AF123" s="1056" t="s">
        <v>239</v>
      </c>
      <c r="AG123" s="1054"/>
      <c r="AH123" s="1054"/>
      <c r="AI123" s="1054"/>
      <c r="AJ123" s="1055"/>
      <c r="AK123" s="1056" t="s">
        <v>239</v>
      </c>
      <c r="AL123" s="1054"/>
      <c r="AM123" s="1054"/>
      <c r="AN123" s="1054"/>
      <c r="AO123" s="1055"/>
      <c r="AP123" s="1057" t="s">
        <v>459</v>
      </c>
      <c r="AQ123" s="1058"/>
      <c r="AR123" s="1058"/>
      <c r="AS123" s="1058"/>
      <c r="AT123" s="1059"/>
      <c r="AU123" s="1090"/>
      <c r="AV123" s="1091"/>
      <c r="AW123" s="1091"/>
      <c r="AX123" s="1091"/>
      <c r="AY123" s="1091"/>
      <c r="AZ123" s="273" t="s">
        <v>190</v>
      </c>
      <c r="BA123" s="273"/>
      <c r="BB123" s="273"/>
      <c r="BC123" s="273"/>
      <c r="BD123" s="273"/>
      <c r="BE123" s="273"/>
      <c r="BF123" s="273"/>
      <c r="BG123" s="273"/>
      <c r="BH123" s="273"/>
      <c r="BI123" s="273"/>
      <c r="BJ123" s="273"/>
      <c r="BK123" s="273"/>
      <c r="BL123" s="273"/>
      <c r="BM123" s="273"/>
      <c r="BN123" s="273"/>
      <c r="BO123" s="1070" t="s">
        <v>475</v>
      </c>
      <c r="BP123" s="1101"/>
      <c r="BQ123" s="1160">
        <v>25969350</v>
      </c>
      <c r="BR123" s="1161"/>
      <c r="BS123" s="1161"/>
      <c r="BT123" s="1161"/>
      <c r="BU123" s="1161"/>
      <c r="BV123" s="1161">
        <v>25479899</v>
      </c>
      <c r="BW123" s="1161"/>
      <c r="BX123" s="1161"/>
      <c r="BY123" s="1161"/>
      <c r="BZ123" s="1161"/>
      <c r="CA123" s="1161">
        <v>25366091</v>
      </c>
      <c r="CB123" s="1161"/>
      <c r="CC123" s="1161"/>
      <c r="CD123" s="1161"/>
      <c r="CE123" s="1161"/>
      <c r="CF123" s="1094"/>
      <c r="CG123" s="1095"/>
      <c r="CH123" s="1095"/>
      <c r="CI123" s="1095"/>
      <c r="CJ123" s="1096"/>
      <c r="CK123" s="1105"/>
      <c r="CL123" s="1106"/>
      <c r="CM123" s="1106"/>
      <c r="CN123" s="1106"/>
      <c r="CO123" s="1107"/>
      <c r="CP123" s="1115"/>
      <c r="CQ123" s="1116"/>
      <c r="CR123" s="1116"/>
      <c r="CS123" s="1116"/>
      <c r="CT123" s="1116"/>
      <c r="CU123" s="1116"/>
      <c r="CV123" s="1116"/>
      <c r="CW123" s="1116"/>
      <c r="CX123" s="1116"/>
      <c r="CY123" s="1116"/>
      <c r="CZ123" s="1116"/>
      <c r="DA123" s="1116"/>
      <c r="DB123" s="1116"/>
      <c r="DC123" s="1116"/>
      <c r="DD123" s="1116"/>
      <c r="DE123" s="1116"/>
      <c r="DF123" s="1117"/>
      <c r="DG123" s="1053"/>
      <c r="DH123" s="1054"/>
      <c r="DI123" s="1054"/>
      <c r="DJ123" s="1054"/>
      <c r="DK123" s="1055"/>
      <c r="DL123" s="1056"/>
      <c r="DM123" s="1054"/>
      <c r="DN123" s="1054"/>
      <c r="DO123" s="1054"/>
      <c r="DP123" s="1055"/>
      <c r="DQ123" s="1056"/>
      <c r="DR123" s="1054"/>
      <c r="DS123" s="1054"/>
      <c r="DT123" s="1054"/>
      <c r="DU123" s="1055"/>
      <c r="DV123" s="1057"/>
      <c r="DW123" s="1058"/>
      <c r="DX123" s="1058"/>
      <c r="DY123" s="1058"/>
      <c r="DZ123" s="1059"/>
    </row>
    <row r="124" spans="1:130" s="242" customFormat="1" ht="26.25" customHeight="1" thickBot="1" x14ac:dyDescent="0.2">
      <c r="A124" s="1154"/>
      <c r="B124" s="1041"/>
      <c r="C124" s="1011" t="s">
        <v>461</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239</v>
      </c>
      <c r="AB124" s="1054"/>
      <c r="AC124" s="1054"/>
      <c r="AD124" s="1054"/>
      <c r="AE124" s="1055"/>
      <c r="AF124" s="1056" t="s">
        <v>476</v>
      </c>
      <c r="AG124" s="1054"/>
      <c r="AH124" s="1054"/>
      <c r="AI124" s="1054"/>
      <c r="AJ124" s="1055"/>
      <c r="AK124" s="1056" t="s">
        <v>460</v>
      </c>
      <c r="AL124" s="1054"/>
      <c r="AM124" s="1054"/>
      <c r="AN124" s="1054"/>
      <c r="AO124" s="1055"/>
      <c r="AP124" s="1057" t="s">
        <v>464</v>
      </c>
      <c r="AQ124" s="1058"/>
      <c r="AR124" s="1058"/>
      <c r="AS124" s="1058"/>
      <c r="AT124" s="1059"/>
      <c r="AU124" s="1156" t="s">
        <v>477</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21</v>
      </c>
      <c r="BR124" s="1123"/>
      <c r="BS124" s="1123"/>
      <c r="BT124" s="1123"/>
      <c r="BU124" s="1123"/>
      <c r="BV124" s="1123">
        <v>24.2</v>
      </c>
      <c r="BW124" s="1123"/>
      <c r="BX124" s="1123"/>
      <c r="BY124" s="1123"/>
      <c r="BZ124" s="1123"/>
      <c r="CA124" s="1123">
        <v>21.6</v>
      </c>
      <c r="CB124" s="1123"/>
      <c r="CC124" s="1123"/>
      <c r="CD124" s="1123"/>
      <c r="CE124" s="1123"/>
      <c r="CF124" s="1124"/>
      <c r="CG124" s="1125"/>
      <c r="CH124" s="1125"/>
      <c r="CI124" s="1125"/>
      <c r="CJ124" s="1126"/>
      <c r="CK124" s="1108"/>
      <c r="CL124" s="1108"/>
      <c r="CM124" s="1108"/>
      <c r="CN124" s="1108"/>
      <c r="CO124" s="1109"/>
      <c r="CP124" s="1115" t="s">
        <v>478</v>
      </c>
      <c r="CQ124" s="1116"/>
      <c r="CR124" s="1116"/>
      <c r="CS124" s="1116"/>
      <c r="CT124" s="1116"/>
      <c r="CU124" s="1116"/>
      <c r="CV124" s="1116"/>
      <c r="CW124" s="1116"/>
      <c r="CX124" s="1116"/>
      <c r="CY124" s="1116"/>
      <c r="CZ124" s="1116"/>
      <c r="DA124" s="1116"/>
      <c r="DB124" s="1116"/>
      <c r="DC124" s="1116"/>
      <c r="DD124" s="1116"/>
      <c r="DE124" s="1116"/>
      <c r="DF124" s="1117"/>
      <c r="DG124" s="1100">
        <v>134433</v>
      </c>
      <c r="DH124" s="1079"/>
      <c r="DI124" s="1079"/>
      <c r="DJ124" s="1079"/>
      <c r="DK124" s="1080"/>
      <c r="DL124" s="1078">
        <v>121841</v>
      </c>
      <c r="DM124" s="1079"/>
      <c r="DN124" s="1079"/>
      <c r="DO124" s="1079"/>
      <c r="DP124" s="1080"/>
      <c r="DQ124" s="1078" t="s">
        <v>460</v>
      </c>
      <c r="DR124" s="1079"/>
      <c r="DS124" s="1079"/>
      <c r="DT124" s="1079"/>
      <c r="DU124" s="1080"/>
      <c r="DV124" s="1081" t="s">
        <v>239</v>
      </c>
      <c r="DW124" s="1082"/>
      <c r="DX124" s="1082"/>
      <c r="DY124" s="1082"/>
      <c r="DZ124" s="1083"/>
    </row>
    <row r="125" spans="1:130" s="242" customFormat="1" ht="26.25" customHeight="1" x14ac:dyDescent="0.15">
      <c r="A125" s="1154"/>
      <c r="B125" s="1041"/>
      <c r="C125" s="1011" t="s">
        <v>465</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476</v>
      </c>
      <c r="AB125" s="1054"/>
      <c r="AC125" s="1054"/>
      <c r="AD125" s="1054"/>
      <c r="AE125" s="1055"/>
      <c r="AF125" s="1056" t="s">
        <v>239</v>
      </c>
      <c r="AG125" s="1054"/>
      <c r="AH125" s="1054"/>
      <c r="AI125" s="1054"/>
      <c r="AJ125" s="1055"/>
      <c r="AK125" s="1056" t="s">
        <v>239</v>
      </c>
      <c r="AL125" s="1054"/>
      <c r="AM125" s="1054"/>
      <c r="AN125" s="1054"/>
      <c r="AO125" s="1055"/>
      <c r="AP125" s="1057" t="s">
        <v>239</v>
      </c>
      <c r="AQ125" s="1058"/>
      <c r="AR125" s="1058"/>
      <c r="AS125" s="1058"/>
      <c r="AT125" s="1059"/>
      <c r="AU125" s="274"/>
      <c r="AV125" s="275"/>
      <c r="AW125" s="275"/>
      <c r="AX125" s="275"/>
      <c r="AY125" s="275"/>
      <c r="AZ125" s="275"/>
      <c r="BA125" s="275"/>
      <c r="BB125" s="275"/>
      <c r="BC125" s="275"/>
      <c r="BD125" s="275"/>
      <c r="BE125" s="275"/>
      <c r="BF125" s="275"/>
      <c r="BG125" s="275"/>
      <c r="BH125" s="275"/>
      <c r="BI125" s="275"/>
      <c r="BJ125" s="275"/>
      <c r="BK125" s="275"/>
      <c r="BL125" s="275"/>
      <c r="BM125" s="275"/>
      <c r="BN125" s="275"/>
      <c r="BO125" s="275"/>
      <c r="BP125" s="275"/>
      <c r="BQ125" s="276"/>
      <c r="BR125" s="276"/>
      <c r="BS125" s="276"/>
      <c r="BT125" s="276"/>
      <c r="BU125" s="276"/>
      <c r="BV125" s="276"/>
      <c r="BW125" s="276"/>
      <c r="BX125" s="276"/>
      <c r="BY125" s="276"/>
      <c r="BZ125" s="276"/>
      <c r="CA125" s="276"/>
      <c r="CB125" s="276"/>
      <c r="CC125" s="276"/>
      <c r="CD125" s="276"/>
      <c r="CE125" s="276"/>
      <c r="CF125" s="276"/>
      <c r="CG125" s="276"/>
      <c r="CH125" s="276"/>
      <c r="CI125" s="276"/>
      <c r="CJ125" s="277"/>
      <c r="CK125" s="1118" t="s">
        <v>479</v>
      </c>
      <c r="CL125" s="1103"/>
      <c r="CM125" s="1103"/>
      <c r="CN125" s="1103"/>
      <c r="CO125" s="1104"/>
      <c r="CP125" s="1035" t="s">
        <v>480</v>
      </c>
      <c r="CQ125" s="984"/>
      <c r="CR125" s="984"/>
      <c r="CS125" s="984"/>
      <c r="CT125" s="984"/>
      <c r="CU125" s="984"/>
      <c r="CV125" s="984"/>
      <c r="CW125" s="984"/>
      <c r="CX125" s="984"/>
      <c r="CY125" s="984"/>
      <c r="CZ125" s="984"/>
      <c r="DA125" s="984"/>
      <c r="DB125" s="984"/>
      <c r="DC125" s="984"/>
      <c r="DD125" s="984"/>
      <c r="DE125" s="984"/>
      <c r="DF125" s="985"/>
      <c r="DG125" s="1021" t="s">
        <v>239</v>
      </c>
      <c r="DH125" s="1022"/>
      <c r="DI125" s="1022"/>
      <c r="DJ125" s="1022"/>
      <c r="DK125" s="1022"/>
      <c r="DL125" s="1022" t="s">
        <v>460</v>
      </c>
      <c r="DM125" s="1022"/>
      <c r="DN125" s="1022"/>
      <c r="DO125" s="1022"/>
      <c r="DP125" s="1022"/>
      <c r="DQ125" s="1022" t="s">
        <v>239</v>
      </c>
      <c r="DR125" s="1022"/>
      <c r="DS125" s="1022"/>
      <c r="DT125" s="1022"/>
      <c r="DU125" s="1022"/>
      <c r="DV125" s="1023" t="s">
        <v>476</v>
      </c>
      <c r="DW125" s="1023"/>
      <c r="DX125" s="1023"/>
      <c r="DY125" s="1023"/>
      <c r="DZ125" s="1024"/>
    </row>
    <row r="126" spans="1:130" s="242" customFormat="1" ht="26.25" customHeight="1" thickBot="1" x14ac:dyDescent="0.2">
      <c r="A126" s="1154"/>
      <c r="B126" s="1041"/>
      <c r="C126" s="1011" t="s">
        <v>467</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239</v>
      </c>
      <c r="AB126" s="1054"/>
      <c r="AC126" s="1054"/>
      <c r="AD126" s="1054"/>
      <c r="AE126" s="1055"/>
      <c r="AF126" s="1056" t="s">
        <v>239</v>
      </c>
      <c r="AG126" s="1054"/>
      <c r="AH126" s="1054"/>
      <c r="AI126" s="1054"/>
      <c r="AJ126" s="1055"/>
      <c r="AK126" s="1056" t="s">
        <v>460</v>
      </c>
      <c r="AL126" s="1054"/>
      <c r="AM126" s="1054"/>
      <c r="AN126" s="1054"/>
      <c r="AO126" s="1055"/>
      <c r="AP126" s="1057" t="s">
        <v>239</v>
      </c>
      <c r="AQ126" s="1058"/>
      <c r="AR126" s="1058"/>
      <c r="AS126" s="1058"/>
      <c r="AT126" s="1059"/>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9"/>
      <c r="CE126" s="279"/>
      <c r="CF126" s="279"/>
      <c r="CG126" s="276"/>
      <c r="CH126" s="276"/>
      <c r="CI126" s="276"/>
      <c r="CJ126" s="277"/>
      <c r="CK126" s="1119"/>
      <c r="CL126" s="1106"/>
      <c r="CM126" s="1106"/>
      <c r="CN126" s="1106"/>
      <c r="CO126" s="1107"/>
      <c r="CP126" s="1044" t="s">
        <v>481</v>
      </c>
      <c r="CQ126" s="1045"/>
      <c r="CR126" s="1045"/>
      <c r="CS126" s="1045"/>
      <c r="CT126" s="1045"/>
      <c r="CU126" s="1045"/>
      <c r="CV126" s="1045"/>
      <c r="CW126" s="1045"/>
      <c r="CX126" s="1045"/>
      <c r="CY126" s="1045"/>
      <c r="CZ126" s="1045"/>
      <c r="DA126" s="1045"/>
      <c r="DB126" s="1045"/>
      <c r="DC126" s="1045"/>
      <c r="DD126" s="1045"/>
      <c r="DE126" s="1045"/>
      <c r="DF126" s="1046"/>
      <c r="DG126" s="1014" t="s">
        <v>462</v>
      </c>
      <c r="DH126" s="1015"/>
      <c r="DI126" s="1015"/>
      <c r="DJ126" s="1015"/>
      <c r="DK126" s="1015"/>
      <c r="DL126" s="1015" t="s">
        <v>239</v>
      </c>
      <c r="DM126" s="1015"/>
      <c r="DN126" s="1015"/>
      <c r="DO126" s="1015"/>
      <c r="DP126" s="1015"/>
      <c r="DQ126" s="1015" t="s">
        <v>464</v>
      </c>
      <c r="DR126" s="1015"/>
      <c r="DS126" s="1015"/>
      <c r="DT126" s="1015"/>
      <c r="DU126" s="1015"/>
      <c r="DV126" s="1016" t="s">
        <v>239</v>
      </c>
      <c r="DW126" s="1016"/>
      <c r="DX126" s="1016"/>
      <c r="DY126" s="1016"/>
      <c r="DZ126" s="1017"/>
    </row>
    <row r="127" spans="1:130" s="242" customFormat="1" ht="26.25" customHeight="1" x14ac:dyDescent="0.15">
      <c r="A127" s="1155"/>
      <c r="B127" s="1043"/>
      <c r="C127" s="1097" t="s">
        <v>482</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239</v>
      </c>
      <c r="AB127" s="1054"/>
      <c r="AC127" s="1054"/>
      <c r="AD127" s="1054"/>
      <c r="AE127" s="1055"/>
      <c r="AF127" s="1056" t="s">
        <v>239</v>
      </c>
      <c r="AG127" s="1054"/>
      <c r="AH127" s="1054"/>
      <c r="AI127" s="1054"/>
      <c r="AJ127" s="1055"/>
      <c r="AK127" s="1056" t="s">
        <v>239</v>
      </c>
      <c r="AL127" s="1054"/>
      <c r="AM127" s="1054"/>
      <c r="AN127" s="1054"/>
      <c r="AO127" s="1055"/>
      <c r="AP127" s="1057" t="s">
        <v>239</v>
      </c>
      <c r="AQ127" s="1058"/>
      <c r="AR127" s="1058"/>
      <c r="AS127" s="1058"/>
      <c r="AT127" s="1059"/>
      <c r="AU127" s="278"/>
      <c r="AV127" s="278"/>
      <c r="AW127" s="278"/>
      <c r="AX127" s="1127" t="s">
        <v>483</v>
      </c>
      <c r="AY127" s="1128"/>
      <c r="AZ127" s="1128"/>
      <c r="BA127" s="1128"/>
      <c r="BB127" s="1128"/>
      <c r="BC127" s="1128"/>
      <c r="BD127" s="1128"/>
      <c r="BE127" s="1129"/>
      <c r="BF127" s="1130" t="s">
        <v>484</v>
      </c>
      <c r="BG127" s="1128"/>
      <c r="BH127" s="1128"/>
      <c r="BI127" s="1128"/>
      <c r="BJ127" s="1128"/>
      <c r="BK127" s="1128"/>
      <c r="BL127" s="1129"/>
      <c r="BM127" s="1130" t="s">
        <v>485</v>
      </c>
      <c r="BN127" s="1128"/>
      <c r="BO127" s="1128"/>
      <c r="BP127" s="1128"/>
      <c r="BQ127" s="1128"/>
      <c r="BR127" s="1128"/>
      <c r="BS127" s="1129"/>
      <c r="BT127" s="1130" t="s">
        <v>486</v>
      </c>
      <c r="BU127" s="1128"/>
      <c r="BV127" s="1128"/>
      <c r="BW127" s="1128"/>
      <c r="BX127" s="1128"/>
      <c r="BY127" s="1128"/>
      <c r="BZ127" s="1152"/>
      <c r="CA127" s="278"/>
      <c r="CB127" s="278"/>
      <c r="CC127" s="278"/>
      <c r="CD127" s="279"/>
      <c r="CE127" s="279"/>
      <c r="CF127" s="279"/>
      <c r="CG127" s="276"/>
      <c r="CH127" s="276"/>
      <c r="CI127" s="276"/>
      <c r="CJ127" s="277"/>
      <c r="CK127" s="1119"/>
      <c r="CL127" s="1106"/>
      <c r="CM127" s="1106"/>
      <c r="CN127" s="1106"/>
      <c r="CO127" s="1107"/>
      <c r="CP127" s="1044" t="s">
        <v>487</v>
      </c>
      <c r="CQ127" s="1045"/>
      <c r="CR127" s="1045"/>
      <c r="CS127" s="1045"/>
      <c r="CT127" s="1045"/>
      <c r="CU127" s="1045"/>
      <c r="CV127" s="1045"/>
      <c r="CW127" s="1045"/>
      <c r="CX127" s="1045"/>
      <c r="CY127" s="1045"/>
      <c r="CZ127" s="1045"/>
      <c r="DA127" s="1045"/>
      <c r="DB127" s="1045"/>
      <c r="DC127" s="1045"/>
      <c r="DD127" s="1045"/>
      <c r="DE127" s="1045"/>
      <c r="DF127" s="1046"/>
      <c r="DG127" s="1014" t="s">
        <v>464</v>
      </c>
      <c r="DH127" s="1015"/>
      <c r="DI127" s="1015"/>
      <c r="DJ127" s="1015"/>
      <c r="DK127" s="1015"/>
      <c r="DL127" s="1015" t="s">
        <v>239</v>
      </c>
      <c r="DM127" s="1015"/>
      <c r="DN127" s="1015"/>
      <c r="DO127" s="1015"/>
      <c r="DP127" s="1015"/>
      <c r="DQ127" s="1015" t="s">
        <v>462</v>
      </c>
      <c r="DR127" s="1015"/>
      <c r="DS127" s="1015"/>
      <c r="DT127" s="1015"/>
      <c r="DU127" s="1015"/>
      <c r="DV127" s="1016" t="s">
        <v>239</v>
      </c>
      <c r="DW127" s="1016"/>
      <c r="DX127" s="1016"/>
      <c r="DY127" s="1016"/>
      <c r="DZ127" s="1017"/>
    </row>
    <row r="128" spans="1:130" s="242" customFormat="1" ht="26.25" customHeight="1" thickBot="1" x14ac:dyDescent="0.2">
      <c r="A128" s="1138" t="s">
        <v>488</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489</v>
      </c>
      <c r="X128" s="1140"/>
      <c r="Y128" s="1140"/>
      <c r="Z128" s="1141"/>
      <c r="AA128" s="1142">
        <v>668993</v>
      </c>
      <c r="AB128" s="1143"/>
      <c r="AC128" s="1143"/>
      <c r="AD128" s="1143"/>
      <c r="AE128" s="1144"/>
      <c r="AF128" s="1145">
        <v>547319</v>
      </c>
      <c r="AG128" s="1143"/>
      <c r="AH128" s="1143"/>
      <c r="AI128" s="1143"/>
      <c r="AJ128" s="1144"/>
      <c r="AK128" s="1145">
        <v>466411</v>
      </c>
      <c r="AL128" s="1143"/>
      <c r="AM128" s="1143"/>
      <c r="AN128" s="1143"/>
      <c r="AO128" s="1144"/>
      <c r="AP128" s="1146"/>
      <c r="AQ128" s="1147"/>
      <c r="AR128" s="1147"/>
      <c r="AS128" s="1147"/>
      <c r="AT128" s="1148"/>
      <c r="AU128" s="278"/>
      <c r="AV128" s="278"/>
      <c r="AW128" s="278"/>
      <c r="AX128" s="983" t="s">
        <v>490</v>
      </c>
      <c r="AY128" s="984"/>
      <c r="AZ128" s="984"/>
      <c r="BA128" s="984"/>
      <c r="BB128" s="984"/>
      <c r="BC128" s="984"/>
      <c r="BD128" s="984"/>
      <c r="BE128" s="985"/>
      <c r="BF128" s="1149" t="s">
        <v>239</v>
      </c>
      <c r="BG128" s="1150"/>
      <c r="BH128" s="1150"/>
      <c r="BI128" s="1150"/>
      <c r="BJ128" s="1150"/>
      <c r="BK128" s="1150"/>
      <c r="BL128" s="1151"/>
      <c r="BM128" s="1149">
        <v>12.61</v>
      </c>
      <c r="BN128" s="1150"/>
      <c r="BO128" s="1150"/>
      <c r="BP128" s="1150"/>
      <c r="BQ128" s="1150"/>
      <c r="BR128" s="1150"/>
      <c r="BS128" s="1151"/>
      <c r="BT128" s="1149">
        <v>20</v>
      </c>
      <c r="BU128" s="1150"/>
      <c r="BV128" s="1150"/>
      <c r="BW128" s="1150"/>
      <c r="BX128" s="1150"/>
      <c r="BY128" s="1150"/>
      <c r="BZ128" s="1174"/>
      <c r="CA128" s="279"/>
      <c r="CB128" s="279"/>
      <c r="CC128" s="279"/>
      <c r="CD128" s="279"/>
      <c r="CE128" s="279"/>
      <c r="CF128" s="279"/>
      <c r="CG128" s="276"/>
      <c r="CH128" s="276"/>
      <c r="CI128" s="276"/>
      <c r="CJ128" s="277"/>
      <c r="CK128" s="1120"/>
      <c r="CL128" s="1121"/>
      <c r="CM128" s="1121"/>
      <c r="CN128" s="1121"/>
      <c r="CO128" s="1122"/>
      <c r="CP128" s="1131" t="s">
        <v>491</v>
      </c>
      <c r="CQ128" s="1132"/>
      <c r="CR128" s="1132"/>
      <c r="CS128" s="1132"/>
      <c r="CT128" s="1132"/>
      <c r="CU128" s="1132"/>
      <c r="CV128" s="1132"/>
      <c r="CW128" s="1132"/>
      <c r="CX128" s="1132"/>
      <c r="CY128" s="1132"/>
      <c r="CZ128" s="1132"/>
      <c r="DA128" s="1132"/>
      <c r="DB128" s="1132"/>
      <c r="DC128" s="1132"/>
      <c r="DD128" s="1132"/>
      <c r="DE128" s="1132"/>
      <c r="DF128" s="1133"/>
      <c r="DG128" s="1134" t="s">
        <v>460</v>
      </c>
      <c r="DH128" s="1135"/>
      <c r="DI128" s="1135"/>
      <c r="DJ128" s="1135"/>
      <c r="DK128" s="1135"/>
      <c r="DL128" s="1135" t="s">
        <v>239</v>
      </c>
      <c r="DM128" s="1135"/>
      <c r="DN128" s="1135"/>
      <c r="DO128" s="1135"/>
      <c r="DP128" s="1135"/>
      <c r="DQ128" s="1135" t="s">
        <v>460</v>
      </c>
      <c r="DR128" s="1135"/>
      <c r="DS128" s="1135"/>
      <c r="DT128" s="1135"/>
      <c r="DU128" s="1135"/>
      <c r="DV128" s="1136" t="s">
        <v>476</v>
      </c>
      <c r="DW128" s="1136"/>
      <c r="DX128" s="1136"/>
      <c r="DY128" s="1136"/>
      <c r="DZ128" s="1137"/>
    </row>
    <row r="129" spans="1:131" s="242" customFormat="1" ht="26.25" customHeight="1" x14ac:dyDescent="0.15">
      <c r="A129" s="1025" t="s">
        <v>107</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492</v>
      </c>
      <c r="X129" s="1169"/>
      <c r="Y129" s="1169"/>
      <c r="Z129" s="1170"/>
      <c r="AA129" s="1053">
        <v>17146578</v>
      </c>
      <c r="AB129" s="1054"/>
      <c r="AC129" s="1054"/>
      <c r="AD129" s="1054"/>
      <c r="AE129" s="1055"/>
      <c r="AF129" s="1056">
        <v>17190179</v>
      </c>
      <c r="AG129" s="1054"/>
      <c r="AH129" s="1054"/>
      <c r="AI129" s="1054"/>
      <c r="AJ129" s="1055"/>
      <c r="AK129" s="1056">
        <v>17733947</v>
      </c>
      <c r="AL129" s="1054"/>
      <c r="AM129" s="1054"/>
      <c r="AN129" s="1054"/>
      <c r="AO129" s="1055"/>
      <c r="AP129" s="1171"/>
      <c r="AQ129" s="1172"/>
      <c r="AR129" s="1172"/>
      <c r="AS129" s="1172"/>
      <c r="AT129" s="1173"/>
      <c r="AU129" s="280"/>
      <c r="AV129" s="280"/>
      <c r="AW129" s="280"/>
      <c r="AX129" s="1162" t="s">
        <v>493</v>
      </c>
      <c r="AY129" s="1045"/>
      <c r="AZ129" s="1045"/>
      <c r="BA129" s="1045"/>
      <c r="BB129" s="1045"/>
      <c r="BC129" s="1045"/>
      <c r="BD129" s="1045"/>
      <c r="BE129" s="1046"/>
      <c r="BF129" s="1163" t="s">
        <v>239</v>
      </c>
      <c r="BG129" s="1164"/>
      <c r="BH129" s="1164"/>
      <c r="BI129" s="1164"/>
      <c r="BJ129" s="1164"/>
      <c r="BK129" s="1164"/>
      <c r="BL129" s="1165"/>
      <c r="BM129" s="1163">
        <v>17.61</v>
      </c>
      <c r="BN129" s="1164"/>
      <c r="BO129" s="1164"/>
      <c r="BP129" s="1164"/>
      <c r="BQ129" s="1164"/>
      <c r="BR129" s="1164"/>
      <c r="BS129" s="1165"/>
      <c r="BT129" s="1163">
        <v>30</v>
      </c>
      <c r="BU129" s="1166"/>
      <c r="BV129" s="1166"/>
      <c r="BW129" s="1166"/>
      <c r="BX129" s="1166"/>
      <c r="BY129" s="1166"/>
      <c r="BZ129" s="1167"/>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49"/>
      <c r="DQ129" s="249"/>
      <c r="DR129" s="249"/>
      <c r="DS129" s="249"/>
      <c r="DT129" s="249"/>
      <c r="DU129" s="249"/>
      <c r="DV129" s="249"/>
      <c r="DW129" s="249"/>
      <c r="DX129" s="249"/>
      <c r="DY129" s="249"/>
      <c r="DZ129" s="253"/>
    </row>
    <row r="130" spans="1:131" s="242" customFormat="1" ht="26.25" customHeight="1" x14ac:dyDescent="0.15">
      <c r="A130" s="1025" t="s">
        <v>494</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495</v>
      </c>
      <c r="X130" s="1169"/>
      <c r="Y130" s="1169"/>
      <c r="Z130" s="1170"/>
      <c r="AA130" s="1053">
        <v>1573847</v>
      </c>
      <c r="AB130" s="1054"/>
      <c r="AC130" s="1054"/>
      <c r="AD130" s="1054"/>
      <c r="AE130" s="1055"/>
      <c r="AF130" s="1056">
        <v>1530511</v>
      </c>
      <c r="AG130" s="1054"/>
      <c r="AH130" s="1054"/>
      <c r="AI130" s="1054"/>
      <c r="AJ130" s="1055"/>
      <c r="AK130" s="1056">
        <v>1444624</v>
      </c>
      <c r="AL130" s="1054"/>
      <c r="AM130" s="1054"/>
      <c r="AN130" s="1054"/>
      <c r="AO130" s="1055"/>
      <c r="AP130" s="1171"/>
      <c r="AQ130" s="1172"/>
      <c r="AR130" s="1172"/>
      <c r="AS130" s="1172"/>
      <c r="AT130" s="1173"/>
      <c r="AU130" s="280"/>
      <c r="AV130" s="280"/>
      <c r="AW130" s="280"/>
      <c r="AX130" s="1162" t="s">
        <v>496</v>
      </c>
      <c r="AY130" s="1045"/>
      <c r="AZ130" s="1045"/>
      <c r="BA130" s="1045"/>
      <c r="BB130" s="1045"/>
      <c r="BC130" s="1045"/>
      <c r="BD130" s="1045"/>
      <c r="BE130" s="1046"/>
      <c r="BF130" s="1199">
        <v>0.6</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49"/>
      <c r="DQ130" s="249"/>
      <c r="DR130" s="249"/>
      <c r="DS130" s="249"/>
      <c r="DT130" s="249"/>
      <c r="DU130" s="249"/>
      <c r="DV130" s="249"/>
      <c r="DW130" s="249"/>
      <c r="DX130" s="249"/>
      <c r="DY130" s="249"/>
      <c r="DZ130" s="253"/>
    </row>
    <row r="131" spans="1:131" s="242"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497</v>
      </c>
      <c r="X131" s="1207"/>
      <c r="Y131" s="1207"/>
      <c r="Z131" s="1208"/>
      <c r="AA131" s="1100">
        <v>15572731</v>
      </c>
      <c r="AB131" s="1079"/>
      <c r="AC131" s="1079"/>
      <c r="AD131" s="1079"/>
      <c r="AE131" s="1080"/>
      <c r="AF131" s="1078">
        <v>15659668</v>
      </c>
      <c r="AG131" s="1079"/>
      <c r="AH131" s="1079"/>
      <c r="AI131" s="1079"/>
      <c r="AJ131" s="1080"/>
      <c r="AK131" s="1078">
        <v>16289323</v>
      </c>
      <c r="AL131" s="1079"/>
      <c r="AM131" s="1079"/>
      <c r="AN131" s="1079"/>
      <c r="AO131" s="1080"/>
      <c r="AP131" s="1209"/>
      <c r="AQ131" s="1210"/>
      <c r="AR131" s="1210"/>
      <c r="AS131" s="1210"/>
      <c r="AT131" s="1211"/>
      <c r="AU131" s="280"/>
      <c r="AV131" s="280"/>
      <c r="AW131" s="280"/>
      <c r="AX131" s="1181" t="s">
        <v>498</v>
      </c>
      <c r="AY131" s="1132"/>
      <c r="AZ131" s="1132"/>
      <c r="BA131" s="1132"/>
      <c r="BB131" s="1132"/>
      <c r="BC131" s="1132"/>
      <c r="BD131" s="1132"/>
      <c r="BE131" s="1133"/>
      <c r="BF131" s="1182">
        <v>21.6</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49"/>
      <c r="DQ131" s="249"/>
      <c r="DR131" s="249"/>
      <c r="DS131" s="249"/>
      <c r="DT131" s="249"/>
      <c r="DU131" s="249"/>
      <c r="DV131" s="249"/>
      <c r="DW131" s="249"/>
      <c r="DX131" s="249"/>
      <c r="DY131" s="249"/>
      <c r="DZ131" s="253"/>
    </row>
    <row r="132" spans="1:131" s="242" customFormat="1" ht="26.25" customHeight="1" x14ac:dyDescent="0.15">
      <c r="A132" s="1188" t="s">
        <v>499</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500</v>
      </c>
      <c r="W132" s="1192"/>
      <c r="X132" s="1192"/>
      <c r="Y132" s="1192"/>
      <c r="Z132" s="1193"/>
      <c r="AA132" s="1194">
        <v>0.23638114599999999</v>
      </c>
      <c r="AB132" s="1195"/>
      <c r="AC132" s="1195"/>
      <c r="AD132" s="1195"/>
      <c r="AE132" s="1196"/>
      <c r="AF132" s="1197">
        <v>0.749862641</v>
      </c>
      <c r="AG132" s="1195"/>
      <c r="AH132" s="1195"/>
      <c r="AI132" s="1195"/>
      <c r="AJ132" s="1196"/>
      <c r="AK132" s="1197">
        <v>1.1046806549999999</v>
      </c>
      <c r="AL132" s="1195"/>
      <c r="AM132" s="1195"/>
      <c r="AN132" s="1195"/>
      <c r="AO132" s="1196"/>
      <c r="AP132" s="1094"/>
      <c r="AQ132" s="1095"/>
      <c r="AR132" s="1095"/>
      <c r="AS132" s="1095"/>
      <c r="AT132" s="1198"/>
      <c r="AU132" s="282"/>
      <c r="AV132" s="283"/>
      <c r="AW132" s="283"/>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50"/>
      <c r="BT132" s="249"/>
      <c r="BU132" s="249"/>
      <c r="BV132" s="249"/>
      <c r="BW132" s="249"/>
      <c r="BX132" s="249"/>
      <c r="BY132" s="249"/>
      <c r="BZ132" s="249"/>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53"/>
      <c r="DQ132" s="253"/>
      <c r="DR132" s="253"/>
      <c r="DS132" s="253"/>
      <c r="DT132" s="253"/>
      <c r="DU132" s="253"/>
      <c r="DV132" s="253"/>
      <c r="DW132" s="253"/>
      <c r="DX132" s="253"/>
      <c r="DY132" s="253"/>
      <c r="DZ132" s="253"/>
    </row>
    <row r="133" spans="1:131" s="242"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501</v>
      </c>
      <c r="W133" s="1175"/>
      <c r="X133" s="1175"/>
      <c r="Y133" s="1175"/>
      <c r="Z133" s="1176"/>
      <c r="AA133" s="1177">
        <v>-0.8</v>
      </c>
      <c r="AB133" s="1178"/>
      <c r="AC133" s="1178"/>
      <c r="AD133" s="1178"/>
      <c r="AE133" s="1179"/>
      <c r="AF133" s="1177">
        <v>0</v>
      </c>
      <c r="AG133" s="1178"/>
      <c r="AH133" s="1178"/>
      <c r="AI133" s="1178"/>
      <c r="AJ133" s="1179"/>
      <c r="AK133" s="1177">
        <v>0.6</v>
      </c>
      <c r="AL133" s="1178"/>
      <c r="AM133" s="1178"/>
      <c r="AN133" s="1178"/>
      <c r="AO133" s="1179"/>
      <c r="AP133" s="1124"/>
      <c r="AQ133" s="1125"/>
      <c r="AR133" s="1125"/>
      <c r="AS133" s="1125"/>
      <c r="AT133" s="1180"/>
      <c r="AU133" s="283"/>
      <c r="AV133" s="283"/>
      <c r="AW133" s="283"/>
      <c r="AX133" s="283"/>
      <c r="AY133" s="283"/>
      <c r="AZ133" s="283"/>
      <c r="BA133" s="283"/>
      <c r="BB133" s="283"/>
      <c r="BC133" s="283"/>
      <c r="BD133" s="283"/>
      <c r="BE133" s="283"/>
      <c r="BF133" s="283"/>
      <c r="BG133" s="283"/>
      <c r="BH133" s="283"/>
      <c r="BI133" s="283"/>
      <c r="BJ133" s="283"/>
      <c r="BK133" s="283"/>
      <c r="BL133" s="283"/>
      <c r="BM133" s="283"/>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53"/>
      <c r="DQ133" s="253"/>
      <c r="DR133" s="253"/>
      <c r="DS133" s="253"/>
      <c r="DT133" s="253"/>
      <c r="DU133" s="253"/>
      <c r="DV133" s="253"/>
      <c r="DW133" s="253"/>
      <c r="DX133" s="253"/>
      <c r="DY133" s="253"/>
      <c r="DZ133" s="253"/>
    </row>
    <row r="134" spans="1:131" s="243" customFormat="1" ht="11.25" customHeight="1" x14ac:dyDescent="0.15">
      <c r="A134" s="284"/>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3"/>
      <c r="AV134" s="283"/>
      <c r="AW134" s="283"/>
      <c r="AX134" s="283"/>
      <c r="AY134" s="283"/>
      <c r="AZ134" s="283"/>
      <c r="BA134" s="283"/>
      <c r="BB134" s="283"/>
      <c r="BC134" s="283"/>
      <c r="BD134" s="283"/>
      <c r="BE134" s="283"/>
      <c r="BF134" s="283"/>
      <c r="BG134" s="283"/>
      <c r="BH134" s="283"/>
      <c r="BI134" s="283"/>
      <c r="BJ134" s="283"/>
      <c r="BK134" s="283"/>
      <c r="BL134" s="283"/>
      <c r="BM134" s="283"/>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53"/>
      <c r="DQ134" s="253"/>
      <c r="DR134" s="253"/>
      <c r="DS134" s="253"/>
      <c r="DT134" s="253"/>
      <c r="DU134" s="253"/>
      <c r="DV134" s="253"/>
      <c r="DW134" s="253"/>
      <c r="DX134" s="253"/>
      <c r="DY134" s="253"/>
      <c r="DZ134" s="253"/>
      <c r="EA134" s="242"/>
    </row>
    <row r="135" spans="1:131" ht="14.25" hidden="1" x14ac:dyDescent="0.15">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row>
  </sheetData>
  <sheetProtection algorithmName="SHA-512" hashValue="VswPrncWnDO4O8YHTr80fT/8dWHk0X1Ir+U9gvn9qB0xL9h5rd4h0c6lBN4qMc7Wmz/fcDwaOv0ZuE0Sy7Dz8w==" saltValue="qUEw7JbTg5wOEbP6eZbdf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87" customWidth="1"/>
    <col min="121" max="121" width="0" style="286" hidden="1" customWidth="1"/>
    <col min="122" max="16384" width="9" style="286" hidden="1"/>
  </cols>
  <sheetData>
    <row r="1" spans="1:120"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6"/>
    </row>
    <row r="17" spans="119:120" x14ac:dyDescent="0.15">
      <c r="DP17" s="286"/>
    </row>
    <row r="18" spans="119:120" x14ac:dyDescent="0.15"/>
    <row r="19" spans="119:120" x14ac:dyDescent="0.15"/>
    <row r="20" spans="119:120" x14ac:dyDescent="0.15">
      <c r="DO20" s="286"/>
      <c r="DP20" s="286"/>
    </row>
    <row r="21" spans="119:120" x14ac:dyDescent="0.15">
      <c r="DP21" s="286"/>
    </row>
    <row r="22" spans="119:120" x14ac:dyDescent="0.15"/>
    <row r="23" spans="119:120" x14ac:dyDescent="0.15">
      <c r="DO23" s="286"/>
      <c r="DP23" s="286"/>
    </row>
    <row r="24" spans="119:120" x14ac:dyDescent="0.15">
      <c r="DP24" s="286"/>
    </row>
    <row r="25" spans="119:120" x14ac:dyDescent="0.15">
      <c r="DP25" s="286"/>
    </row>
    <row r="26" spans="119:120" x14ac:dyDescent="0.15">
      <c r="DO26" s="286"/>
      <c r="DP26" s="286"/>
    </row>
    <row r="27" spans="119:120" x14ac:dyDescent="0.15"/>
    <row r="28" spans="119:120" x14ac:dyDescent="0.15">
      <c r="DO28" s="286"/>
      <c r="DP28" s="286"/>
    </row>
    <row r="29" spans="119:120" x14ac:dyDescent="0.15">
      <c r="DP29" s="286"/>
    </row>
    <row r="30" spans="119:120" x14ac:dyDescent="0.15"/>
    <row r="31" spans="119:120" x14ac:dyDescent="0.15">
      <c r="DO31" s="286"/>
      <c r="DP31" s="286"/>
    </row>
    <row r="32" spans="119:120" x14ac:dyDescent="0.15"/>
    <row r="33" spans="98:120" x14ac:dyDescent="0.15">
      <c r="DO33" s="286"/>
      <c r="DP33" s="286"/>
    </row>
    <row r="34" spans="98:120" x14ac:dyDescent="0.15">
      <c r="DM34" s="286"/>
    </row>
    <row r="35" spans="98:120" x14ac:dyDescent="0.15">
      <c r="CT35" s="286"/>
      <c r="CU35" s="286"/>
      <c r="CV35" s="286"/>
      <c r="CY35" s="286"/>
      <c r="CZ35" s="286"/>
      <c r="DA35" s="286"/>
      <c r="DD35" s="286"/>
      <c r="DE35" s="286"/>
      <c r="DF35" s="286"/>
      <c r="DI35" s="286"/>
      <c r="DJ35" s="286"/>
      <c r="DK35" s="286"/>
      <c r="DM35" s="286"/>
      <c r="DN35" s="286"/>
      <c r="DO35" s="286"/>
      <c r="DP35" s="286"/>
    </row>
    <row r="36" spans="98:120" x14ac:dyDescent="0.15"/>
    <row r="37" spans="98:120" x14ac:dyDescent="0.15">
      <c r="CW37" s="286"/>
      <c r="DB37" s="286"/>
      <c r="DG37" s="286"/>
      <c r="DL37" s="286"/>
      <c r="DP37" s="286"/>
    </row>
    <row r="38" spans="98:120" x14ac:dyDescent="0.15">
      <c r="CT38" s="286"/>
      <c r="CU38" s="286"/>
      <c r="CV38" s="286"/>
      <c r="CW38" s="286"/>
      <c r="CY38" s="286"/>
      <c r="CZ38" s="286"/>
      <c r="DA38" s="286"/>
      <c r="DB38" s="286"/>
      <c r="DD38" s="286"/>
      <c r="DE38" s="286"/>
      <c r="DF38" s="286"/>
      <c r="DG38" s="286"/>
      <c r="DI38" s="286"/>
      <c r="DJ38" s="286"/>
      <c r="DK38" s="286"/>
      <c r="DL38" s="286"/>
      <c r="DN38" s="286"/>
      <c r="DO38" s="286"/>
      <c r="DP38" s="28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6"/>
      <c r="DO49" s="286"/>
      <c r="DP49" s="28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6"/>
      <c r="CS63" s="286"/>
      <c r="CX63" s="286"/>
      <c r="DC63" s="286"/>
      <c r="DH63" s="286"/>
    </row>
    <row r="64" spans="22:120" x14ac:dyDescent="0.15">
      <c r="V64" s="286"/>
    </row>
    <row r="65" spans="15:120" x14ac:dyDescent="0.15">
      <c r="X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U65" s="286"/>
      <c r="CZ65" s="286"/>
      <c r="DE65" s="286"/>
      <c r="DJ65" s="286"/>
    </row>
    <row r="66" spans="15:120" x14ac:dyDescent="0.15">
      <c r="Q66" s="286"/>
      <c r="S66" s="286"/>
      <c r="U66" s="286"/>
      <c r="DM66" s="286"/>
    </row>
    <row r="67" spans="15:120" x14ac:dyDescent="0.15">
      <c r="O67" s="286"/>
      <c r="P67" s="286"/>
      <c r="R67" s="286"/>
      <c r="T67" s="286"/>
      <c r="Y67" s="286"/>
      <c r="CT67" s="286"/>
      <c r="CV67" s="286"/>
      <c r="CW67" s="286"/>
      <c r="CY67" s="286"/>
      <c r="DA67" s="286"/>
      <c r="DB67" s="286"/>
      <c r="DD67" s="286"/>
      <c r="DF67" s="286"/>
      <c r="DG67" s="286"/>
      <c r="DI67" s="286"/>
      <c r="DK67" s="286"/>
      <c r="DL67" s="286"/>
      <c r="DN67" s="286"/>
      <c r="DO67" s="286"/>
      <c r="DP67" s="286"/>
    </row>
    <row r="68" spans="15:120" x14ac:dyDescent="0.15"/>
    <row r="69" spans="15:120" x14ac:dyDescent="0.15"/>
    <row r="70" spans="15:120" x14ac:dyDescent="0.15"/>
    <row r="71" spans="15:120" x14ac:dyDescent="0.15"/>
    <row r="72" spans="15:120" x14ac:dyDescent="0.15">
      <c r="DP72" s="286"/>
    </row>
    <row r="73" spans="15:120" x14ac:dyDescent="0.15">
      <c r="DP73" s="28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6"/>
      <c r="CX96" s="286"/>
      <c r="DC96" s="286"/>
      <c r="DH96" s="286"/>
    </row>
    <row r="97" spans="24:120" x14ac:dyDescent="0.15">
      <c r="CS97" s="286"/>
      <c r="CX97" s="286"/>
      <c r="DC97" s="286"/>
      <c r="DH97" s="286"/>
      <c r="DP97" s="287" t="s">
        <v>502</v>
      </c>
    </row>
    <row r="98" spans="24:120" hidden="1" x14ac:dyDescent="0.15">
      <c r="CS98" s="286"/>
      <c r="CX98" s="286"/>
      <c r="DC98" s="286"/>
      <c r="DH98" s="286"/>
    </row>
    <row r="99" spans="24:120" hidden="1" x14ac:dyDescent="0.15">
      <c r="CS99" s="286"/>
      <c r="CX99" s="286"/>
      <c r="DC99" s="286"/>
      <c r="DH99" s="286"/>
    </row>
    <row r="101" spans="24:120" ht="12" hidden="1" customHeight="1" x14ac:dyDescent="0.15">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U101" s="286"/>
      <c r="CZ101" s="286"/>
      <c r="DE101" s="286"/>
      <c r="DJ101" s="286"/>
    </row>
    <row r="102" spans="24:120" ht="1.5" hidden="1" customHeight="1" x14ac:dyDescent="0.15">
      <c r="CU102" s="286"/>
      <c r="CZ102" s="286"/>
      <c r="DE102" s="286"/>
      <c r="DJ102" s="286"/>
      <c r="DM102" s="286"/>
    </row>
    <row r="103" spans="24:120" hidden="1" x14ac:dyDescent="0.15">
      <c r="CT103" s="286"/>
      <c r="CV103" s="286"/>
      <c r="CW103" s="286"/>
      <c r="CY103" s="286"/>
      <c r="DA103" s="286"/>
      <c r="DB103" s="286"/>
      <c r="DD103" s="286"/>
      <c r="DF103" s="286"/>
      <c r="DG103" s="286"/>
      <c r="DI103" s="286"/>
      <c r="DK103" s="286"/>
      <c r="DL103" s="286"/>
      <c r="DM103" s="286"/>
      <c r="DN103" s="286"/>
      <c r="DO103" s="286"/>
      <c r="DP103" s="286"/>
    </row>
    <row r="104" spans="24:120" hidden="1" x14ac:dyDescent="0.15">
      <c r="CV104" s="286"/>
      <c r="CW104" s="286"/>
      <c r="DA104" s="286"/>
      <c r="DB104" s="286"/>
      <c r="DF104" s="286"/>
      <c r="DG104" s="286"/>
      <c r="DK104" s="286"/>
      <c r="DL104" s="286"/>
      <c r="DN104" s="286"/>
      <c r="DO104" s="286"/>
      <c r="DP104" s="286"/>
    </row>
    <row r="105" spans="24:120" ht="12.75" hidden="1" customHeight="1" x14ac:dyDescent="0.15"/>
  </sheetData>
  <sheetProtection algorithmName="SHA-512" hashValue="2oj1/W3Q9hHPBmkR3tMvbB0MNG/7TW+1IRVt6FlmEBrn/qtrLavjOKM4T2ApvqIW1jGcsQQQc3Xkvvj4Aos7MQ==" saltValue="DSfEUgFkQEN1ER2+6OvG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87" customWidth="1"/>
    <col min="117" max="16384" width="9" style="286" hidden="1"/>
  </cols>
  <sheetData>
    <row r="1" spans="2:116"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row>
    <row r="2" spans="2:116" x14ac:dyDescent="0.15"/>
    <row r="3" spans="2:116" x14ac:dyDescent="0.15"/>
    <row r="4" spans="2:116" x14ac:dyDescent="0.15">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row>
    <row r="5" spans="2:116" x14ac:dyDescent="0.15">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row>
    <row r="19" spans="9:116" x14ac:dyDescent="0.15"/>
    <row r="20" spans="9:116" x14ac:dyDescent="0.15"/>
    <row r="21" spans="9:116" x14ac:dyDescent="0.15">
      <c r="DL21" s="286"/>
    </row>
    <row r="22" spans="9:116" x14ac:dyDescent="0.15">
      <c r="DI22" s="286"/>
      <c r="DJ22" s="286"/>
      <c r="DK22" s="286"/>
      <c r="DL22" s="286"/>
    </row>
    <row r="23" spans="9:116" x14ac:dyDescent="0.15">
      <c r="CY23" s="286"/>
      <c r="CZ23" s="286"/>
      <c r="DA23" s="286"/>
      <c r="DB23" s="286"/>
      <c r="DC23" s="286"/>
      <c r="DD23" s="286"/>
      <c r="DE23" s="286"/>
      <c r="DF23" s="286"/>
      <c r="DG23" s="286"/>
      <c r="DH23" s="286"/>
      <c r="DI23" s="286"/>
      <c r="DJ23" s="286"/>
      <c r="DK23" s="286"/>
      <c r="DL23" s="28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6"/>
      <c r="DA35" s="286"/>
      <c r="DB35" s="286"/>
      <c r="DC35" s="286"/>
      <c r="DD35" s="286"/>
      <c r="DE35" s="286"/>
      <c r="DF35" s="286"/>
      <c r="DG35" s="286"/>
      <c r="DH35" s="286"/>
      <c r="DI35" s="286"/>
      <c r="DJ35" s="286"/>
      <c r="DK35" s="286"/>
      <c r="DL35" s="286"/>
    </row>
    <row r="36" spans="15:116" x14ac:dyDescent="0.15"/>
    <row r="37" spans="15:116" x14ac:dyDescent="0.15">
      <c r="DL37" s="286"/>
    </row>
    <row r="38" spans="15:116" x14ac:dyDescent="0.15">
      <c r="DI38" s="286"/>
      <c r="DJ38" s="286"/>
      <c r="DK38" s="286"/>
      <c r="DL38" s="286"/>
    </row>
    <row r="39" spans="15:116" x14ac:dyDescent="0.15"/>
    <row r="40" spans="15:116" x14ac:dyDescent="0.15"/>
    <row r="41" spans="15:116" x14ac:dyDescent="0.15"/>
    <row r="42" spans="15:116" x14ac:dyDescent="0.15"/>
    <row r="43" spans="15:116" x14ac:dyDescent="0.15">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row>
    <row r="44" spans="15:116" x14ac:dyDescent="0.15">
      <c r="DL44" s="286"/>
    </row>
    <row r="45" spans="15:116" x14ac:dyDescent="0.15"/>
    <row r="46" spans="15:116" x14ac:dyDescent="0.15">
      <c r="DA46" s="286"/>
      <c r="DB46" s="286"/>
      <c r="DC46" s="286"/>
      <c r="DD46" s="286"/>
      <c r="DE46" s="286"/>
      <c r="DF46" s="286"/>
      <c r="DG46" s="286"/>
      <c r="DH46" s="286"/>
      <c r="DI46" s="286"/>
      <c r="DJ46" s="286"/>
      <c r="DK46" s="286"/>
      <c r="DL46" s="286"/>
    </row>
    <row r="47" spans="15:116" x14ac:dyDescent="0.15"/>
    <row r="48" spans="15:116" x14ac:dyDescent="0.15"/>
    <row r="49" spans="104:116" x14ac:dyDescent="0.15"/>
    <row r="50" spans="104:116" x14ac:dyDescent="0.15">
      <c r="CZ50" s="286"/>
      <c r="DA50" s="286"/>
      <c r="DB50" s="286"/>
      <c r="DC50" s="286"/>
      <c r="DD50" s="286"/>
      <c r="DE50" s="286"/>
      <c r="DF50" s="286"/>
      <c r="DG50" s="286"/>
      <c r="DH50" s="286"/>
      <c r="DI50" s="286"/>
      <c r="DJ50" s="286"/>
      <c r="DK50" s="286"/>
      <c r="DL50" s="286"/>
    </row>
    <row r="51" spans="104:116" x14ac:dyDescent="0.15"/>
    <row r="52" spans="104:116" x14ac:dyDescent="0.15"/>
    <row r="53" spans="104:116" x14ac:dyDescent="0.15">
      <c r="DL53" s="28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6"/>
      <c r="DD67" s="286"/>
      <c r="DE67" s="286"/>
      <c r="DF67" s="286"/>
      <c r="DG67" s="286"/>
      <c r="DH67" s="286"/>
      <c r="DI67" s="286"/>
      <c r="DJ67" s="286"/>
      <c r="DK67" s="286"/>
      <c r="DL67" s="28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naoakjFsxzPc7jB39hmWVGH30z8c0zrcYs68xMMVBTvmZPfh3xc0uHG0IzaldN0WAvCPzwyOEaLpTKmrgOq7g==" saltValue="gukdfpnMnKG3ypfwD5SX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88" customWidth="1"/>
    <col min="37" max="44" width="17" style="288" customWidth="1"/>
    <col min="45" max="45" width="6.125" style="295" customWidth="1"/>
    <col min="46" max="46" width="3" style="293" customWidth="1"/>
    <col min="47" max="47" width="19.125" style="288" hidden="1" customWidth="1"/>
    <col min="48" max="52" width="12.625" style="288" hidden="1" customWidth="1"/>
    <col min="53" max="16384" width="8.625" style="288" hidden="1"/>
  </cols>
  <sheetData>
    <row r="1" spans="1:46" x14ac:dyDescent="0.15">
      <c r="AS1" s="289"/>
      <c r="AT1" s="289"/>
    </row>
    <row r="2" spans="1:46" x14ac:dyDescent="0.15">
      <c r="AS2" s="289"/>
      <c r="AT2" s="289"/>
    </row>
    <row r="3" spans="1:46" x14ac:dyDescent="0.15">
      <c r="AS3" s="289"/>
      <c r="AT3" s="289"/>
    </row>
    <row r="4" spans="1:46" x14ac:dyDescent="0.15">
      <c r="AS4" s="289"/>
      <c r="AT4" s="289"/>
    </row>
    <row r="5" spans="1:46" ht="17.25" x14ac:dyDescent="0.15">
      <c r="A5" s="290" t="s">
        <v>503</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2"/>
    </row>
    <row r="6" spans="1:46" x14ac:dyDescent="0.15">
      <c r="A6" s="293"/>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94" t="s">
        <v>504</v>
      </c>
      <c r="AL6" s="294"/>
      <c r="AM6" s="294"/>
      <c r="AN6" s="294"/>
      <c r="AO6" s="289"/>
      <c r="AP6" s="289"/>
      <c r="AQ6" s="289"/>
      <c r="AR6" s="289"/>
    </row>
    <row r="7" spans="1:46" ht="13.5" customHeight="1" x14ac:dyDescent="0.15">
      <c r="A7" s="293"/>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96"/>
      <c r="AL7" s="297"/>
      <c r="AM7" s="297"/>
      <c r="AN7" s="298"/>
      <c r="AO7" s="1212" t="s">
        <v>505</v>
      </c>
      <c r="AP7" s="299"/>
      <c r="AQ7" s="300" t="s">
        <v>506</v>
      </c>
      <c r="AR7" s="301"/>
    </row>
    <row r="8" spans="1:46" x14ac:dyDescent="0.15">
      <c r="A8" s="293"/>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02"/>
      <c r="AL8" s="303"/>
      <c r="AM8" s="303"/>
      <c r="AN8" s="304"/>
      <c r="AO8" s="1213"/>
      <c r="AP8" s="305" t="s">
        <v>507</v>
      </c>
      <c r="AQ8" s="306" t="s">
        <v>508</v>
      </c>
      <c r="AR8" s="307" t="s">
        <v>509</v>
      </c>
    </row>
    <row r="9" spans="1:46" x14ac:dyDescent="0.15">
      <c r="A9" s="293"/>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1214" t="s">
        <v>510</v>
      </c>
      <c r="AL9" s="1215"/>
      <c r="AM9" s="1215"/>
      <c r="AN9" s="1216"/>
      <c r="AO9" s="308">
        <v>6278324</v>
      </c>
      <c r="AP9" s="308">
        <v>73601</v>
      </c>
      <c r="AQ9" s="309">
        <v>70597</v>
      </c>
      <c r="AR9" s="310">
        <v>4.3</v>
      </c>
    </row>
    <row r="10" spans="1:46" ht="13.5" customHeight="1" x14ac:dyDescent="0.15">
      <c r="A10" s="293"/>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1214" t="s">
        <v>511</v>
      </c>
      <c r="AL10" s="1215"/>
      <c r="AM10" s="1215"/>
      <c r="AN10" s="1216"/>
      <c r="AO10" s="311">
        <v>184258</v>
      </c>
      <c r="AP10" s="311">
        <v>2160</v>
      </c>
      <c r="AQ10" s="312">
        <v>6273</v>
      </c>
      <c r="AR10" s="313">
        <v>-65.599999999999994</v>
      </c>
    </row>
    <row r="11" spans="1:46" ht="13.5" customHeight="1" x14ac:dyDescent="0.15">
      <c r="A11" s="293"/>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1214" t="s">
        <v>512</v>
      </c>
      <c r="AL11" s="1215"/>
      <c r="AM11" s="1215"/>
      <c r="AN11" s="1216"/>
      <c r="AO11" s="311">
        <v>9702</v>
      </c>
      <c r="AP11" s="311">
        <v>114</v>
      </c>
      <c r="AQ11" s="312">
        <v>1314</v>
      </c>
      <c r="AR11" s="313">
        <v>-91.3</v>
      </c>
    </row>
    <row r="12" spans="1:46" ht="13.5" customHeight="1" x14ac:dyDescent="0.15">
      <c r="A12" s="293"/>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1214" t="s">
        <v>513</v>
      </c>
      <c r="AL12" s="1215"/>
      <c r="AM12" s="1215"/>
      <c r="AN12" s="1216"/>
      <c r="AO12" s="311" t="s">
        <v>514</v>
      </c>
      <c r="AP12" s="311" t="s">
        <v>514</v>
      </c>
      <c r="AQ12" s="312">
        <v>3</v>
      </c>
      <c r="AR12" s="313" t="s">
        <v>514</v>
      </c>
    </row>
    <row r="13" spans="1:46" ht="13.5" customHeight="1" x14ac:dyDescent="0.15">
      <c r="A13" s="293"/>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1214" t="s">
        <v>515</v>
      </c>
      <c r="AL13" s="1215"/>
      <c r="AM13" s="1215"/>
      <c r="AN13" s="1216"/>
      <c r="AO13" s="311">
        <v>116126</v>
      </c>
      <c r="AP13" s="311">
        <v>1361</v>
      </c>
      <c r="AQ13" s="312">
        <v>2424</v>
      </c>
      <c r="AR13" s="313">
        <v>-43.9</v>
      </c>
    </row>
    <row r="14" spans="1:46" ht="13.5" customHeight="1" x14ac:dyDescent="0.15">
      <c r="A14" s="293"/>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1214" t="s">
        <v>516</v>
      </c>
      <c r="AL14" s="1215"/>
      <c r="AM14" s="1215"/>
      <c r="AN14" s="1216"/>
      <c r="AO14" s="311">
        <v>150196</v>
      </c>
      <c r="AP14" s="311">
        <v>1761</v>
      </c>
      <c r="AQ14" s="312">
        <v>1774</v>
      </c>
      <c r="AR14" s="313">
        <v>-0.7</v>
      </c>
    </row>
    <row r="15" spans="1:46" ht="13.5" customHeight="1" x14ac:dyDescent="0.15">
      <c r="A15" s="293"/>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1220" t="s">
        <v>517</v>
      </c>
      <c r="AL15" s="1221"/>
      <c r="AM15" s="1221"/>
      <c r="AN15" s="1222"/>
      <c r="AO15" s="311">
        <v>-532928</v>
      </c>
      <c r="AP15" s="311">
        <v>-6248</v>
      </c>
      <c r="AQ15" s="312">
        <v>-4858</v>
      </c>
      <c r="AR15" s="313">
        <v>28.6</v>
      </c>
    </row>
    <row r="16" spans="1:46" x14ac:dyDescent="0.15">
      <c r="A16" s="293"/>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1220" t="s">
        <v>190</v>
      </c>
      <c r="AL16" s="1221"/>
      <c r="AM16" s="1221"/>
      <c r="AN16" s="1222"/>
      <c r="AO16" s="311">
        <v>6205678</v>
      </c>
      <c r="AP16" s="311">
        <v>72750</v>
      </c>
      <c r="AQ16" s="312">
        <v>77526</v>
      </c>
      <c r="AR16" s="313">
        <v>-6.2</v>
      </c>
    </row>
    <row r="17" spans="1:46" x14ac:dyDescent="0.15">
      <c r="A17" s="293"/>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314"/>
    </row>
    <row r="18" spans="1:46" x14ac:dyDescent="0.15">
      <c r="A18" s="293"/>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315"/>
      <c r="AR18" s="315"/>
    </row>
    <row r="19" spans="1:46" x14ac:dyDescent="0.15">
      <c r="A19" s="293"/>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t="s">
        <v>518</v>
      </c>
      <c r="AL19" s="289"/>
      <c r="AM19" s="289"/>
      <c r="AN19" s="289"/>
      <c r="AO19" s="289"/>
      <c r="AP19" s="289"/>
      <c r="AQ19" s="289"/>
      <c r="AR19" s="289"/>
    </row>
    <row r="20" spans="1:46" x14ac:dyDescent="0.15">
      <c r="A20" s="293"/>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16"/>
      <c r="AL20" s="317"/>
      <c r="AM20" s="317"/>
      <c r="AN20" s="318"/>
      <c r="AO20" s="319" t="s">
        <v>519</v>
      </c>
      <c r="AP20" s="320" t="s">
        <v>520</v>
      </c>
      <c r="AQ20" s="321" t="s">
        <v>521</v>
      </c>
      <c r="AR20" s="322"/>
    </row>
    <row r="21" spans="1:46" s="328" customFormat="1" x14ac:dyDescent="0.15">
      <c r="A21" s="323"/>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1223" t="s">
        <v>522</v>
      </c>
      <c r="AL21" s="1224"/>
      <c r="AM21" s="1224"/>
      <c r="AN21" s="1225"/>
      <c r="AO21" s="324">
        <v>7.83</v>
      </c>
      <c r="AP21" s="325">
        <v>7.31</v>
      </c>
      <c r="AQ21" s="326">
        <v>0.52</v>
      </c>
      <c r="AR21" s="294"/>
      <c r="AS21" s="327"/>
      <c r="AT21" s="323"/>
    </row>
    <row r="22" spans="1:46" s="328" customFormat="1" x14ac:dyDescent="0.15">
      <c r="A22" s="323"/>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1223" t="s">
        <v>523</v>
      </c>
      <c r="AL22" s="1224"/>
      <c r="AM22" s="1224"/>
      <c r="AN22" s="1225"/>
      <c r="AO22" s="329">
        <v>94.5</v>
      </c>
      <c r="AP22" s="330">
        <v>98.5</v>
      </c>
      <c r="AQ22" s="331">
        <v>-4</v>
      </c>
      <c r="AR22" s="315"/>
      <c r="AS22" s="327"/>
      <c r="AT22" s="323"/>
    </row>
    <row r="23" spans="1:46" s="328" customFormat="1" x14ac:dyDescent="0.15">
      <c r="A23" s="323"/>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315"/>
      <c r="AQ23" s="315"/>
      <c r="AR23" s="315"/>
      <c r="AS23" s="327"/>
      <c r="AT23" s="323"/>
    </row>
    <row r="24" spans="1:46" s="328" customFormat="1" x14ac:dyDescent="0.15">
      <c r="A24" s="323"/>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315"/>
      <c r="AQ24" s="315"/>
      <c r="AR24" s="315"/>
      <c r="AS24" s="327"/>
      <c r="AT24" s="323"/>
    </row>
    <row r="25" spans="1:46" s="328" customFormat="1" x14ac:dyDescent="0.15">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4"/>
      <c r="AQ25" s="334"/>
      <c r="AR25" s="334"/>
      <c r="AS25" s="335"/>
      <c r="AT25" s="323"/>
    </row>
    <row r="26" spans="1:46" s="328" customFormat="1" x14ac:dyDescent="0.15">
      <c r="A26" s="294" t="s">
        <v>524</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315"/>
      <c r="AQ26" s="315"/>
      <c r="AR26" s="315"/>
      <c r="AS26" s="294"/>
      <c r="AT26" s="294"/>
    </row>
    <row r="27" spans="1:46" x14ac:dyDescent="0.15">
      <c r="A27" s="336"/>
      <c r="AO27" s="289"/>
      <c r="AP27" s="289"/>
      <c r="AQ27" s="289"/>
      <c r="AR27" s="289"/>
      <c r="AS27" s="289"/>
      <c r="AT27" s="289"/>
    </row>
    <row r="28" spans="1:46" ht="17.25" x14ac:dyDescent="0.15">
      <c r="A28" s="290" t="s">
        <v>525</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337"/>
    </row>
    <row r="29" spans="1:46" x14ac:dyDescent="0.15">
      <c r="A29" s="293"/>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4" t="s">
        <v>526</v>
      </c>
      <c r="AL29" s="294"/>
      <c r="AM29" s="294"/>
      <c r="AN29" s="294"/>
      <c r="AO29" s="289"/>
      <c r="AP29" s="289"/>
      <c r="AQ29" s="289"/>
      <c r="AR29" s="289"/>
      <c r="AS29" s="338"/>
    </row>
    <row r="30" spans="1:46" ht="13.5" customHeight="1" x14ac:dyDescent="0.15">
      <c r="A30" s="293"/>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96"/>
      <c r="AL30" s="297"/>
      <c r="AM30" s="297"/>
      <c r="AN30" s="298"/>
      <c r="AO30" s="1212" t="s">
        <v>505</v>
      </c>
      <c r="AP30" s="299"/>
      <c r="AQ30" s="300" t="s">
        <v>506</v>
      </c>
      <c r="AR30" s="301"/>
    </row>
    <row r="31" spans="1:46" x14ac:dyDescent="0.15">
      <c r="A31" s="293"/>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302"/>
      <c r="AL31" s="303"/>
      <c r="AM31" s="303"/>
      <c r="AN31" s="304"/>
      <c r="AO31" s="1213"/>
      <c r="AP31" s="305" t="s">
        <v>507</v>
      </c>
      <c r="AQ31" s="306" t="s">
        <v>508</v>
      </c>
      <c r="AR31" s="307" t="s">
        <v>509</v>
      </c>
    </row>
    <row r="32" spans="1:46" ht="27" customHeight="1" x14ac:dyDescent="0.15">
      <c r="A32" s="293"/>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1217" t="s">
        <v>527</v>
      </c>
      <c r="AL32" s="1218"/>
      <c r="AM32" s="1218"/>
      <c r="AN32" s="1219"/>
      <c r="AO32" s="339">
        <v>1589879</v>
      </c>
      <c r="AP32" s="339">
        <v>18638</v>
      </c>
      <c r="AQ32" s="340">
        <v>38968</v>
      </c>
      <c r="AR32" s="341">
        <v>-52.2</v>
      </c>
    </row>
    <row r="33" spans="1:46" ht="13.5" customHeight="1" x14ac:dyDescent="0.15">
      <c r="A33" s="293"/>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1217" t="s">
        <v>528</v>
      </c>
      <c r="AL33" s="1218"/>
      <c r="AM33" s="1218"/>
      <c r="AN33" s="1219"/>
      <c r="AO33" s="339" t="s">
        <v>514</v>
      </c>
      <c r="AP33" s="339" t="s">
        <v>514</v>
      </c>
      <c r="AQ33" s="340" t="s">
        <v>514</v>
      </c>
      <c r="AR33" s="341" t="s">
        <v>514</v>
      </c>
    </row>
    <row r="34" spans="1:46" ht="27" customHeight="1" x14ac:dyDescent="0.15">
      <c r="A34" s="293"/>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1217" t="s">
        <v>529</v>
      </c>
      <c r="AL34" s="1218"/>
      <c r="AM34" s="1218"/>
      <c r="AN34" s="1219"/>
      <c r="AO34" s="339" t="s">
        <v>514</v>
      </c>
      <c r="AP34" s="339" t="s">
        <v>514</v>
      </c>
      <c r="AQ34" s="340">
        <v>58</v>
      </c>
      <c r="AR34" s="341" t="s">
        <v>514</v>
      </c>
    </row>
    <row r="35" spans="1:46" ht="27" customHeight="1" x14ac:dyDescent="0.15">
      <c r="A35" s="293"/>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1217" t="s">
        <v>530</v>
      </c>
      <c r="AL35" s="1218"/>
      <c r="AM35" s="1218"/>
      <c r="AN35" s="1219"/>
      <c r="AO35" s="339">
        <v>349234</v>
      </c>
      <c r="AP35" s="339">
        <v>4094</v>
      </c>
      <c r="AQ35" s="340">
        <v>12321</v>
      </c>
      <c r="AR35" s="341">
        <v>-66.8</v>
      </c>
    </row>
    <row r="36" spans="1:46" ht="27" customHeight="1" x14ac:dyDescent="0.15">
      <c r="A36" s="293"/>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1217" t="s">
        <v>531</v>
      </c>
      <c r="AL36" s="1218"/>
      <c r="AM36" s="1218"/>
      <c r="AN36" s="1219"/>
      <c r="AO36" s="339">
        <v>151867</v>
      </c>
      <c r="AP36" s="339">
        <v>1780</v>
      </c>
      <c r="AQ36" s="340">
        <v>1771</v>
      </c>
      <c r="AR36" s="341">
        <v>0.5</v>
      </c>
    </row>
    <row r="37" spans="1:46" ht="13.5" customHeight="1" x14ac:dyDescent="0.15">
      <c r="A37" s="293"/>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1217" t="s">
        <v>532</v>
      </c>
      <c r="AL37" s="1218"/>
      <c r="AM37" s="1218"/>
      <c r="AN37" s="1219"/>
      <c r="AO37" s="339" t="s">
        <v>514</v>
      </c>
      <c r="AP37" s="339" t="s">
        <v>514</v>
      </c>
      <c r="AQ37" s="340">
        <v>588</v>
      </c>
      <c r="AR37" s="341" t="s">
        <v>514</v>
      </c>
    </row>
    <row r="38" spans="1:46" ht="27" customHeight="1" x14ac:dyDescent="0.15">
      <c r="A38" s="293"/>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1226" t="s">
        <v>533</v>
      </c>
      <c r="AL38" s="1227"/>
      <c r="AM38" s="1227"/>
      <c r="AN38" s="1228"/>
      <c r="AO38" s="342" t="s">
        <v>514</v>
      </c>
      <c r="AP38" s="342" t="s">
        <v>514</v>
      </c>
      <c r="AQ38" s="343">
        <v>1</v>
      </c>
      <c r="AR38" s="331" t="s">
        <v>514</v>
      </c>
      <c r="AS38" s="338"/>
    </row>
    <row r="39" spans="1:46" x14ac:dyDescent="0.15">
      <c r="A39" s="293"/>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1226" t="s">
        <v>534</v>
      </c>
      <c r="AL39" s="1227"/>
      <c r="AM39" s="1227"/>
      <c r="AN39" s="1228"/>
      <c r="AO39" s="339">
        <v>-466411</v>
      </c>
      <c r="AP39" s="339">
        <v>-5468</v>
      </c>
      <c r="AQ39" s="340">
        <v>-5205</v>
      </c>
      <c r="AR39" s="341">
        <v>5.0999999999999996</v>
      </c>
      <c r="AS39" s="338"/>
    </row>
    <row r="40" spans="1:46" ht="27" customHeight="1" x14ac:dyDescent="0.15">
      <c r="A40" s="293"/>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1217" t="s">
        <v>535</v>
      </c>
      <c r="AL40" s="1218"/>
      <c r="AM40" s="1218"/>
      <c r="AN40" s="1219"/>
      <c r="AO40" s="339">
        <v>-1444624</v>
      </c>
      <c r="AP40" s="339">
        <v>-16935</v>
      </c>
      <c r="AQ40" s="340">
        <v>-35431</v>
      </c>
      <c r="AR40" s="341">
        <v>-52.2</v>
      </c>
      <c r="AS40" s="338"/>
    </row>
    <row r="41" spans="1:46" x14ac:dyDescent="0.15">
      <c r="A41" s="293"/>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1229" t="s">
        <v>304</v>
      </c>
      <c r="AL41" s="1230"/>
      <c r="AM41" s="1230"/>
      <c r="AN41" s="1231"/>
      <c r="AO41" s="339">
        <v>179945</v>
      </c>
      <c r="AP41" s="339">
        <v>2110</v>
      </c>
      <c r="AQ41" s="340">
        <v>13072</v>
      </c>
      <c r="AR41" s="341">
        <v>-83.9</v>
      </c>
      <c r="AS41" s="338"/>
    </row>
    <row r="42" spans="1:46" x14ac:dyDescent="0.15">
      <c r="A42" s="293"/>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344" t="s">
        <v>536</v>
      </c>
      <c r="AL42" s="289"/>
      <c r="AM42" s="289"/>
      <c r="AN42" s="289"/>
      <c r="AO42" s="289"/>
      <c r="AP42" s="289"/>
      <c r="AQ42" s="315"/>
      <c r="AR42" s="315"/>
      <c r="AS42" s="338"/>
    </row>
    <row r="43" spans="1:46" x14ac:dyDescent="0.15">
      <c r="A43" s="293"/>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345"/>
      <c r="AQ43" s="315"/>
      <c r="AR43" s="289"/>
      <c r="AS43" s="338"/>
    </row>
    <row r="44" spans="1:46" x14ac:dyDescent="0.15">
      <c r="A44" s="293"/>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315"/>
      <c r="AR44" s="289"/>
    </row>
    <row r="45" spans="1:46" x14ac:dyDescent="0.15">
      <c r="A45" s="29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346"/>
      <c r="AR45" s="291"/>
      <c r="AS45" s="291"/>
      <c r="AT45" s="289"/>
    </row>
    <row r="46" spans="1:46" x14ac:dyDescent="0.15">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289"/>
    </row>
    <row r="47" spans="1:46" ht="17.25" customHeight="1" x14ac:dyDescent="0.15">
      <c r="A47" s="348" t="s">
        <v>537</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6" x14ac:dyDescent="0.15">
      <c r="A48" s="293"/>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349" t="s">
        <v>538</v>
      </c>
      <c r="AL48" s="349"/>
      <c r="AM48" s="349"/>
      <c r="AN48" s="349"/>
      <c r="AO48" s="349"/>
      <c r="AP48" s="349"/>
      <c r="AQ48" s="350"/>
      <c r="AR48" s="349"/>
    </row>
    <row r="49" spans="1:44" ht="13.5" customHeight="1" x14ac:dyDescent="0.15">
      <c r="A49" s="293"/>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351"/>
      <c r="AL49" s="352"/>
      <c r="AM49" s="1232" t="s">
        <v>505</v>
      </c>
      <c r="AN49" s="1234" t="s">
        <v>539</v>
      </c>
      <c r="AO49" s="1235"/>
      <c r="AP49" s="1235"/>
      <c r="AQ49" s="1235"/>
      <c r="AR49" s="1236"/>
    </row>
    <row r="50" spans="1:44" x14ac:dyDescent="0.15">
      <c r="A50" s="293"/>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353"/>
      <c r="AL50" s="354"/>
      <c r="AM50" s="1233"/>
      <c r="AN50" s="355" t="s">
        <v>540</v>
      </c>
      <c r="AO50" s="356" t="s">
        <v>541</v>
      </c>
      <c r="AP50" s="357" t="s">
        <v>542</v>
      </c>
      <c r="AQ50" s="358" t="s">
        <v>543</v>
      </c>
      <c r="AR50" s="359" t="s">
        <v>544</v>
      </c>
    </row>
    <row r="51" spans="1:44" x14ac:dyDescent="0.15">
      <c r="A51" s="293"/>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351" t="s">
        <v>545</v>
      </c>
      <c r="AL51" s="352"/>
      <c r="AM51" s="360">
        <v>1576943</v>
      </c>
      <c r="AN51" s="361">
        <v>18320</v>
      </c>
      <c r="AO51" s="362">
        <v>-12.7</v>
      </c>
      <c r="AP51" s="363">
        <v>57295</v>
      </c>
      <c r="AQ51" s="364">
        <v>5.7</v>
      </c>
      <c r="AR51" s="365">
        <v>-18.399999999999999</v>
      </c>
    </row>
    <row r="52" spans="1:44" x14ac:dyDescent="0.15">
      <c r="A52" s="293"/>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366"/>
      <c r="AL52" s="367" t="s">
        <v>546</v>
      </c>
      <c r="AM52" s="368">
        <v>1437796</v>
      </c>
      <c r="AN52" s="369">
        <v>16704</v>
      </c>
      <c r="AO52" s="370">
        <v>-10.1</v>
      </c>
      <c r="AP52" s="371">
        <v>32771</v>
      </c>
      <c r="AQ52" s="372">
        <v>10.4</v>
      </c>
      <c r="AR52" s="373">
        <v>-20.5</v>
      </c>
    </row>
    <row r="53" spans="1:44" x14ac:dyDescent="0.15">
      <c r="A53" s="293"/>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351" t="s">
        <v>547</v>
      </c>
      <c r="AL53" s="352"/>
      <c r="AM53" s="360">
        <v>1351173</v>
      </c>
      <c r="AN53" s="361">
        <v>15757</v>
      </c>
      <c r="AO53" s="362">
        <v>-14</v>
      </c>
      <c r="AP53" s="363">
        <v>54110</v>
      </c>
      <c r="AQ53" s="364">
        <v>-5.6</v>
      </c>
      <c r="AR53" s="365">
        <v>-8.4</v>
      </c>
    </row>
    <row r="54" spans="1:44" x14ac:dyDescent="0.15">
      <c r="A54" s="293"/>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366"/>
      <c r="AL54" s="367" t="s">
        <v>546</v>
      </c>
      <c r="AM54" s="368">
        <v>877597</v>
      </c>
      <c r="AN54" s="369">
        <v>10235</v>
      </c>
      <c r="AO54" s="370">
        <v>-38.700000000000003</v>
      </c>
      <c r="AP54" s="371">
        <v>30620</v>
      </c>
      <c r="AQ54" s="372">
        <v>-6.6</v>
      </c>
      <c r="AR54" s="373">
        <v>-32.1</v>
      </c>
    </row>
    <row r="55" spans="1:44" x14ac:dyDescent="0.15">
      <c r="A55" s="293"/>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351" t="s">
        <v>548</v>
      </c>
      <c r="AL55" s="352"/>
      <c r="AM55" s="360">
        <v>1747525</v>
      </c>
      <c r="AN55" s="361">
        <v>20468</v>
      </c>
      <c r="AO55" s="362">
        <v>29.9</v>
      </c>
      <c r="AP55" s="363">
        <v>54684</v>
      </c>
      <c r="AQ55" s="364">
        <v>1.1000000000000001</v>
      </c>
      <c r="AR55" s="365">
        <v>28.8</v>
      </c>
    </row>
    <row r="56" spans="1:44" x14ac:dyDescent="0.15">
      <c r="A56" s="293"/>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366"/>
      <c r="AL56" s="367" t="s">
        <v>546</v>
      </c>
      <c r="AM56" s="368">
        <v>1205151</v>
      </c>
      <c r="AN56" s="369">
        <v>14115</v>
      </c>
      <c r="AO56" s="370">
        <v>37.9</v>
      </c>
      <c r="AP56" s="371">
        <v>32829</v>
      </c>
      <c r="AQ56" s="372">
        <v>7.2</v>
      </c>
      <c r="AR56" s="373">
        <v>30.7</v>
      </c>
    </row>
    <row r="57" spans="1:44" x14ac:dyDescent="0.15">
      <c r="A57" s="293"/>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351" t="s">
        <v>549</v>
      </c>
      <c r="AL57" s="352"/>
      <c r="AM57" s="360">
        <v>2711836</v>
      </c>
      <c r="AN57" s="361">
        <v>31780</v>
      </c>
      <c r="AO57" s="362">
        <v>55.3</v>
      </c>
      <c r="AP57" s="363">
        <v>62383</v>
      </c>
      <c r="AQ57" s="364">
        <v>14.1</v>
      </c>
      <c r="AR57" s="365">
        <v>41.2</v>
      </c>
    </row>
    <row r="58" spans="1:44" x14ac:dyDescent="0.15">
      <c r="A58" s="293"/>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366"/>
      <c r="AL58" s="367" t="s">
        <v>546</v>
      </c>
      <c r="AM58" s="368">
        <v>1898825</v>
      </c>
      <c r="AN58" s="369">
        <v>22252</v>
      </c>
      <c r="AO58" s="370">
        <v>57.6</v>
      </c>
      <c r="AP58" s="371">
        <v>35325</v>
      </c>
      <c r="AQ58" s="372">
        <v>7.6</v>
      </c>
      <c r="AR58" s="373">
        <v>50</v>
      </c>
    </row>
    <row r="59" spans="1:44" x14ac:dyDescent="0.15">
      <c r="A59" s="293"/>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351" t="s">
        <v>550</v>
      </c>
      <c r="AL59" s="352"/>
      <c r="AM59" s="360">
        <v>2438431</v>
      </c>
      <c r="AN59" s="361">
        <v>28586</v>
      </c>
      <c r="AO59" s="362">
        <v>-10.1</v>
      </c>
      <c r="AP59" s="363">
        <v>63812</v>
      </c>
      <c r="AQ59" s="364">
        <v>2.2999999999999998</v>
      </c>
      <c r="AR59" s="365">
        <v>-12.4</v>
      </c>
    </row>
    <row r="60" spans="1:44" x14ac:dyDescent="0.15">
      <c r="A60" s="293"/>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366"/>
      <c r="AL60" s="367" t="s">
        <v>546</v>
      </c>
      <c r="AM60" s="368">
        <v>1782074</v>
      </c>
      <c r="AN60" s="369">
        <v>20891</v>
      </c>
      <c r="AO60" s="370">
        <v>-6.1</v>
      </c>
      <c r="AP60" s="371">
        <v>33848</v>
      </c>
      <c r="AQ60" s="372">
        <v>-4.2</v>
      </c>
      <c r="AR60" s="373">
        <v>-1.9</v>
      </c>
    </row>
    <row r="61" spans="1:44" x14ac:dyDescent="0.15">
      <c r="A61" s="293"/>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351" t="s">
        <v>551</v>
      </c>
      <c r="AL61" s="374"/>
      <c r="AM61" s="375">
        <v>1965182</v>
      </c>
      <c r="AN61" s="376">
        <v>22982</v>
      </c>
      <c r="AO61" s="377">
        <v>9.6999999999999993</v>
      </c>
      <c r="AP61" s="378">
        <v>58457</v>
      </c>
      <c r="AQ61" s="379">
        <v>3.5</v>
      </c>
      <c r="AR61" s="365">
        <v>6.2</v>
      </c>
    </row>
    <row r="62" spans="1:44" x14ac:dyDescent="0.15">
      <c r="A62" s="293"/>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366"/>
      <c r="AL62" s="367" t="s">
        <v>546</v>
      </c>
      <c r="AM62" s="368">
        <v>1440289</v>
      </c>
      <c r="AN62" s="369">
        <v>16839</v>
      </c>
      <c r="AO62" s="370">
        <v>8.1</v>
      </c>
      <c r="AP62" s="371">
        <v>33079</v>
      </c>
      <c r="AQ62" s="372">
        <v>2.9</v>
      </c>
      <c r="AR62" s="373">
        <v>5.2</v>
      </c>
    </row>
    <row r="63" spans="1:44" x14ac:dyDescent="0.15">
      <c r="A63" s="293"/>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15">
      <c r="A64" s="293"/>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6" x14ac:dyDescent="0.15">
      <c r="A65" s="293"/>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6" x14ac:dyDescent="0.15">
      <c r="A66" s="380"/>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81"/>
    </row>
    <row r="67" spans="1:46" ht="13.5" hidden="1" customHeight="1" x14ac:dyDescent="0.15">
      <c r="AK67" s="289"/>
      <c r="AL67" s="289"/>
      <c r="AM67" s="289"/>
      <c r="AN67" s="289"/>
      <c r="AO67" s="289"/>
      <c r="AP67" s="289"/>
      <c r="AQ67" s="289"/>
      <c r="AR67" s="289"/>
      <c r="AS67" s="289"/>
      <c r="AT67" s="289"/>
    </row>
    <row r="68" spans="1:46" ht="13.5" hidden="1" customHeight="1" x14ac:dyDescent="0.15">
      <c r="AK68" s="289"/>
      <c r="AL68" s="289"/>
      <c r="AM68" s="289"/>
      <c r="AN68" s="289"/>
      <c r="AO68" s="289"/>
      <c r="AP68" s="289"/>
      <c r="AQ68" s="289"/>
      <c r="AR68" s="289"/>
    </row>
    <row r="69" spans="1:46" ht="13.5" hidden="1" customHeight="1" x14ac:dyDescent="0.15">
      <c r="AK69" s="289"/>
      <c r="AL69" s="289"/>
      <c r="AM69" s="289"/>
      <c r="AN69" s="289"/>
      <c r="AO69" s="289"/>
      <c r="AP69" s="289"/>
      <c r="AQ69" s="289"/>
      <c r="AR69" s="289"/>
    </row>
    <row r="70" spans="1:46" hidden="1" x14ac:dyDescent="0.15">
      <c r="AK70" s="289"/>
      <c r="AL70" s="289"/>
      <c r="AM70" s="289"/>
      <c r="AN70" s="289"/>
      <c r="AO70" s="289"/>
      <c r="AP70" s="289"/>
      <c r="AQ70" s="289"/>
      <c r="AR70" s="289"/>
    </row>
    <row r="71" spans="1:46" hidden="1" x14ac:dyDescent="0.15">
      <c r="AK71" s="289"/>
      <c r="AL71" s="289"/>
      <c r="AM71" s="289"/>
      <c r="AN71" s="289"/>
      <c r="AO71" s="289"/>
      <c r="AP71" s="289"/>
      <c r="AQ71" s="289"/>
      <c r="AR71" s="289"/>
    </row>
    <row r="72" spans="1:46" hidden="1" x14ac:dyDescent="0.15">
      <c r="AK72" s="289"/>
      <c r="AL72" s="289"/>
      <c r="AM72" s="289"/>
      <c r="AN72" s="289"/>
      <c r="AO72" s="289"/>
      <c r="AP72" s="289"/>
      <c r="AQ72" s="289"/>
      <c r="AR72" s="289"/>
    </row>
    <row r="73" spans="1:46" hidden="1" x14ac:dyDescent="0.15">
      <c r="AK73" s="289"/>
      <c r="AL73" s="289"/>
      <c r="AM73" s="289"/>
      <c r="AN73" s="289"/>
      <c r="AO73" s="289"/>
      <c r="AP73" s="289"/>
      <c r="AQ73" s="289"/>
      <c r="AR73" s="289"/>
    </row>
  </sheetData>
  <sheetProtection algorithmName="SHA-512" hashValue="wyIwRRi6QNoBXmsRQ9PEFg4tEC5rO7dWs6QldNbykBAkl6oGuTP5/fZG4WEKvZdMDxNtZf0NtAw1RTGt5sAJvA==" saltValue="zfshvLa0LFIbvABWNKAnR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87" customWidth="1"/>
    <col min="126" max="16384" width="9" style="286" hidden="1"/>
  </cols>
  <sheetData>
    <row r="1" spans="2:125"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2:125" x14ac:dyDescent="0.15">
      <c r="B2" s="286"/>
      <c r="DG2" s="286"/>
    </row>
    <row r="3" spans="2:125" x14ac:dyDescent="0.15">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H3" s="286"/>
      <c r="DI3" s="286"/>
      <c r="DJ3" s="286"/>
      <c r="DK3" s="286"/>
      <c r="DL3" s="286"/>
      <c r="DM3" s="286"/>
      <c r="DN3" s="286"/>
      <c r="DO3" s="286"/>
      <c r="DP3" s="286"/>
      <c r="DQ3" s="286"/>
      <c r="DR3" s="286"/>
      <c r="DS3" s="286"/>
      <c r="DT3" s="286"/>
      <c r="DU3" s="286"/>
    </row>
    <row r="4" spans="2:125" x14ac:dyDescent="0.15"/>
    <row r="5" spans="2:125" x14ac:dyDescent="0.15"/>
    <row r="6" spans="2:125" x14ac:dyDescent="0.15"/>
    <row r="7" spans="2:125" x14ac:dyDescent="0.15"/>
    <row r="8" spans="2:125" x14ac:dyDescent="0.15"/>
    <row r="9" spans="2:125" x14ac:dyDescent="0.15">
      <c r="DU9" s="28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6"/>
    </row>
    <row r="18" spans="125:125" x14ac:dyDescent="0.15"/>
    <row r="19" spans="125:125" x14ac:dyDescent="0.15"/>
    <row r="20" spans="125:125" x14ac:dyDescent="0.15">
      <c r="DU20" s="286"/>
    </row>
    <row r="21" spans="125:125" x14ac:dyDescent="0.15">
      <c r="DU21" s="28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6"/>
    </row>
    <row r="29" spans="125:125" x14ac:dyDescent="0.15"/>
    <row r="30" spans="125:125" x14ac:dyDescent="0.15"/>
    <row r="31" spans="125:125" x14ac:dyDescent="0.15"/>
    <row r="32" spans="125:125" x14ac:dyDescent="0.15"/>
    <row r="33" spans="2:125" x14ac:dyDescent="0.15">
      <c r="B33" s="286"/>
      <c r="G33" s="286"/>
      <c r="I33" s="286"/>
    </row>
    <row r="34" spans="2:125" x14ac:dyDescent="0.15">
      <c r="C34" s="286"/>
      <c r="P34" s="286"/>
      <c r="DE34" s="286"/>
      <c r="DH34" s="286"/>
    </row>
    <row r="35" spans="2:125" x14ac:dyDescent="0.15">
      <c r="D35" s="286"/>
      <c r="E35" s="286"/>
      <c r="DG35" s="286"/>
      <c r="DJ35" s="286"/>
      <c r="DP35" s="286"/>
      <c r="DQ35" s="286"/>
      <c r="DR35" s="286"/>
      <c r="DS35" s="286"/>
      <c r="DT35" s="286"/>
      <c r="DU35" s="286"/>
    </row>
    <row r="36" spans="2:125" x14ac:dyDescent="0.15">
      <c r="F36" s="286"/>
      <c r="H36" s="286"/>
      <c r="J36" s="286"/>
      <c r="K36" s="286"/>
      <c r="L36" s="286"/>
      <c r="M36" s="286"/>
      <c r="N36" s="286"/>
      <c r="O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F36" s="286"/>
      <c r="DI36" s="286"/>
      <c r="DK36" s="286"/>
      <c r="DL36" s="286"/>
      <c r="DM36" s="286"/>
      <c r="DN36" s="286"/>
      <c r="DO36" s="286"/>
      <c r="DP36" s="286"/>
      <c r="DQ36" s="286"/>
      <c r="DR36" s="286"/>
      <c r="DS36" s="286"/>
      <c r="DT36" s="286"/>
      <c r="DU36" s="286"/>
    </row>
    <row r="37" spans="2:125" x14ac:dyDescent="0.15">
      <c r="DU37" s="286"/>
    </row>
    <row r="38" spans="2:125" x14ac:dyDescent="0.15">
      <c r="DT38" s="286"/>
      <c r="DU38" s="286"/>
    </row>
    <row r="39" spans="2:125" x14ac:dyDescent="0.15"/>
    <row r="40" spans="2:125" x14ac:dyDescent="0.15">
      <c r="DH40" s="286"/>
    </row>
    <row r="41" spans="2:125" x14ac:dyDescent="0.15">
      <c r="DE41" s="286"/>
    </row>
    <row r="42" spans="2:125" x14ac:dyDescent="0.15">
      <c r="DG42" s="286"/>
      <c r="DJ42" s="286"/>
    </row>
    <row r="43" spans="2:125" x14ac:dyDescent="0.15">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F43" s="286"/>
      <c r="DI43" s="286"/>
      <c r="DK43" s="286"/>
      <c r="DL43" s="286"/>
      <c r="DM43" s="286"/>
      <c r="DN43" s="286"/>
      <c r="DO43" s="286"/>
      <c r="DP43" s="286"/>
      <c r="DQ43" s="286"/>
      <c r="DR43" s="286"/>
      <c r="DS43" s="286"/>
      <c r="DT43" s="286"/>
      <c r="DU43" s="286"/>
    </row>
    <row r="44" spans="2:125" x14ac:dyDescent="0.15">
      <c r="DU44" s="286"/>
    </row>
    <row r="45" spans="2:125" x14ac:dyDescent="0.15"/>
    <row r="46" spans="2:125" x14ac:dyDescent="0.15"/>
    <row r="47" spans="2:125" x14ac:dyDescent="0.15"/>
    <row r="48" spans="2:125" x14ac:dyDescent="0.15">
      <c r="DT48" s="286"/>
      <c r="DU48" s="286"/>
    </row>
    <row r="49" spans="120:125" x14ac:dyDescent="0.15">
      <c r="DU49" s="286"/>
    </row>
    <row r="50" spans="120:125" x14ac:dyDescent="0.15">
      <c r="DU50" s="286"/>
    </row>
    <row r="51" spans="120:125" x14ac:dyDescent="0.15">
      <c r="DP51" s="286"/>
      <c r="DQ51" s="286"/>
      <c r="DR51" s="286"/>
      <c r="DS51" s="286"/>
      <c r="DT51" s="286"/>
      <c r="DU51" s="286"/>
    </row>
    <row r="52" spans="120:125" x14ac:dyDescent="0.15"/>
    <row r="53" spans="120:125" x14ac:dyDescent="0.15"/>
    <row r="54" spans="120:125" x14ac:dyDescent="0.15">
      <c r="DU54" s="286"/>
    </row>
    <row r="55" spans="120:125" x14ac:dyDescent="0.15"/>
    <row r="56" spans="120:125" x14ac:dyDescent="0.15"/>
    <row r="57" spans="120:125" x14ac:dyDescent="0.15"/>
    <row r="58" spans="120:125" x14ac:dyDescent="0.15">
      <c r="DU58" s="286"/>
    </row>
    <row r="59" spans="120:125" x14ac:dyDescent="0.15"/>
    <row r="60" spans="120:125" x14ac:dyDescent="0.15"/>
    <row r="61" spans="120:125" x14ac:dyDescent="0.15"/>
    <row r="62" spans="120:125" x14ac:dyDescent="0.15"/>
    <row r="63" spans="120:125" x14ac:dyDescent="0.15">
      <c r="DU63" s="286"/>
    </row>
    <row r="64" spans="120:125" x14ac:dyDescent="0.15">
      <c r="DT64" s="286"/>
      <c r="DU64" s="286"/>
    </row>
    <row r="65" spans="123:125" x14ac:dyDescent="0.15"/>
    <row r="66" spans="123:125" x14ac:dyDescent="0.15"/>
    <row r="67" spans="123:125" x14ac:dyDescent="0.15"/>
    <row r="68" spans="123:125" x14ac:dyDescent="0.15"/>
    <row r="69" spans="123:125" x14ac:dyDescent="0.15">
      <c r="DS69" s="286"/>
      <c r="DT69" s="286"/>
      <c r="DU69" s="28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6"/>
    </row>
    <row r="83" spans="116:125" x14ac:dyDescent="0.15">
      <c r="DM83" s="286"/>
      <c r="DN83" s="286"/>
      <c r="DO83" s="286"/>
      <c r="DP83" s="286"/>
      <c r="DQ83" s="286"/>
      <c r="DR83" s="286"/>
      <c r="DS83" s="286"/>
      <c r="DT83" s="286"/>
      <c r="DU83" s="286"/>
    </row>
    <row r="84" spans="116:125" x14ac:dyDescent="0.15"/>
    <row r="85" spans="116:125" x14ac:dyDescent="0.15"/>
    <row r="86" spans="116:125" x14ac:dyDescent="0.15"/>
    <row r="87" spans="116:125" x14ac:dyDescent="0.15"/>
    <row r="88" spans="116:125" x14ac:dyDescent="0.15">
      <c r="DU88" s="28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6"/>
      <c r="DT94" s="286"/>
      <c r="DU94" s="286"/>
    </row>
    <row r="95" spans="116:125" ht="13.5" customHeight="1" x14ac:dyDescent="0.15">
      <c r="DU95" s="28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6"/>
    </row>
    <row r="102" spans="124:125" ht="13.5" customHeight="1" x14ac:dyDescent="0.15"/>
    <row r="103" spans="124:125" ht="13.5" customHeight="1" x14ac:dyDescent="0.15"/>
    <row r="104" spans="124:125" ht="13.5" customHeight="1" x14ac:dyDescent="0.15">
      <c r="DT104" s="286"/>
      <c r="DU104" s="28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553</v>
      </c>
    </row>
    <row r="120" spans="125:125" ht="13.5" hidden="1" customHeight="1" x14ac:dyDescent="0.15"/>
    <row r="121" spans="125:125" ht="13.5" hidden="1" customHeight="1" x14ac:dyDescent="0.15">
      <c r="DU121" s="286"/>
    </row>
  </sheetData>
  <sheetProtection algorithmName="SHA-512" hashValue="oVIWBteE+Qwfa3bPrD0/TaGgibiA45sZtlly69gxEwXsy0AE1virdX6kHC2dlqeJzor9H9D2VzT3uC2Ee4yycg==" saltValue="VuzGIh9wS0GjGY22cVtc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87" customWidth="1"/>
    <col min="126" max="142" width="0" style="286" hidden="1" customWidth="1"/>
    <col min="143" max="16384" width="9" style="286" hidden="1"/>
  </cols>
  <sheetData>
    <row r="1" spans="1:125" ht="13.5" customHeight="1"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1:125" x14ac:dyDescent="0.15">
      <c r="B2" s="286"/>
      <c r="T2" s="286"/>
    </row>
    <row r="3" spans="1:125"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6"/>
      <c r="G33" s="286"/>
      <c r="I33" s="286"/>
    </row>
    <row r="34" spans="2:125" x14ac:dyDescent="0.15">
      <c r="C34" s="286"/>
      <c r="P34" s="286"/>
      <c r="R34" s="286"/>
      <c r="U34" s="286"/>
    </row>
    <row r="35" spans="2:125" x14ac:dyDescent="0.15">
      <c r="D35" s="286"/>
      <c r="E35" s="286"/>
      <c r="T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row>
    <row r="36" spans="2:125" x14ac:dyDescent="0.15">
      <c r="F36" s="286"/>
      <c r="H36" s="286"/>
      <c r="J36" s="286"/>
      <c r="K36" s="286"/>
      <c r="L36" s="286"/>
      <c r="M36" s="286"/>
      <c r="N36" s="286"/>
      <c r="O36" s="286"/>
      <c r="Q36" s="286"/>
      <c r="S36" s="286"/>
      <c r="V36" s="286"/>
    </row>
    <row r="37" spans="2:125" x14ac:dyDescent="0.15"/>
    <row r="38" spans="2:125" x14ac:dyDescent="0.15"/>
    <row r="39" spans="2:125" x14ac:dyDescent="0.15"/>
    <row r="40" spans="2:125" x14ac:dyDescent="0.15">
      <c r="U40" s="286"/>
    </row>
    <row r="41" spans="2:125" x14ac:dyDescent="0.15">
      <c r="R41" s="286"/>
    </row>
    <row r="42" spans="2:125" x14ac:dyDescent="0.15">
      <c r="T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row>
    <row r="43" spans="2:125" x14ac:dyDescent="0.15">
      <c r="Q43" s="286"/>
      <c r="S43" s="286"/>
      <c r="V43" s="28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554</v>
      </c>
    </row>
  </sheetData>
  <sheetProtection algorithmName="SHA-512" hashValue="bMXxaPNV9N5aTNUNp7qDNlLPZP0wrDIJzZF4+9oofSO55+6hyl6b8ryqbjSrLC3r0FYwpJgMZZok114qewKyJg==" saltValue="vLn92UEUCvr2BNp0gppH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7" t="s">
        <v>3</v>
      </c>
      <c r="D47" s="1237"/>
      <c r="E47" s="1238"/>
      <c r="F47" s="11">
        <v>14.03</v>
      </c>
      <c r="G47" s="12">
        <v>12.84</v>
      </c>
      <c r="H47" s="12">
        <v>13.48</v>
      </c>
      <c r="I47" s="12">
        <v>12.11</v>
      </c>
      <c r="J47" s="13">
        <v>14.24</v>
      </c>
    </row>
    <row r="48" spans="2:10" ht="57.75" customHeight="1" x14ac:dyDescent="0.15">
      <c r="B48" s="14"/>
      <c r="C48" s="1239" t="s">
        <v>4</v>
      </c>
      <c r="D48" s="1239"/>
      <c r="E48" s="1240"/>
      <c r="F48" s="15">
        <v>5.93</v>
      </c>
      <c r="G48" s="16">
        <v>7.11</v>
      </c>
      <c r="H48" s="16">
        <v>6.3</v>
      </c>
      <c r="I48" s="16">
        <v>7.03</v>
      </c>
      <c r="J48" s="17">
        <v>8.19</v>
      </c>
    </row>
    <row r="49" spans="2:10" ht="57.75" customHeight="1" thickBot="1" x14ac:dyDescent="0.2">
      <c r="B49" s="18"/>
      <c r="C49" s="1241" t="s">
        <v>5</v>
      </c>
      <c r="D49" s="1241"/>
      <c r="E49" s="1242"/>
      <c r="F49" s="19" t="s">
        <v>560</v>
      </c>
      <c r="G49" s="20" t="s">
        <v>561</v>
      </c>
      <c r="H49" s="20" t="s">
        <v>562</v>
      </c>
      <c r="I49" s="20" t="s">
        <v>563</v>
      </c>
      <c r="J49" s="21">
        <v>0.47</v>
      </c>
    </row>
    <row r="50" spans="2:10" ht="13.5" customHeight="1" x14ac:dyDescent="0.15"/>
  </sheetData>
  <sheetProtection algorithmName="SHA-512" hashValue="+s6rmusNUcBfZvNsLVlPC65hHhW/1RjBxGexJ5OU25Ms9TP12yHOer23Nvv7QzLCrj3sqtYz+ZF+1ozMSXvPEg==" saltValue="gxbr8tXI1vhTxO+Cvm+6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2022-09-13T00:42:39Z</cp:lastPrinted>
  <dcterms:created xsi:type="dcterms:W3CDTF">2022-02-02T05:30:49Z</dcterms:created>
  <dcterms:modified xsi:type="dcterms:W3CDTF">2022-09-30T00:17:37Z</dcterms:modified>
  <cp:category/>
</cp:coreProperties>
</file>