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4財政状況資料集\01_地方公会計（R2決算分）\05_完成版\"/>
    </mc:Choice>
  </mc:AlternateContent>
  <bookViews>
    <workbookView xWindow="960" yWindow="0" windowWidth="27840" windowHeight="1279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38" i="10"/>
  <c r="CO37" i="10"/>
  <c r="BW37" i="10"/>
  <c r="BE37" i="10"/>
  <c r="AM37" i="10"/>
  <c r="C37" i="10"/>
  <c r="CO36" i="10"/>
  <c r="BW36" i="10"/>
  <c r="BE36" i="10"/>
  <c r="AM36" i="10"/>
  <c r="C36" i="10"/>
  <c r="CO35" i="10"/>
  <c r="BW35" i="10"/>
  <c r="BE35" i="10"/>
  <c r="CO34" i="10"/>
  <c r="BW34" i="10"/>
  <c r="BE34"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<sst xmlns="http://schemas.openxmlformats.org/spreadsheetml/2006/main" count="1123" uniqueCount="603">
  <si>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</si>
  <si>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</si>
  <si>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</si>
  <si>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</si>
  <si>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</si>
  <si>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</si>
  <si>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</si>
  <si>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</si>
  <si>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</si>
  <si>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</si>
  <si>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</si>
  <si>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</si>
  <si>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</si>
  <si>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</si>
  <si>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</si>
  <si>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</si>
  <si>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</si>
  <si>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</si>
  <si>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</si>
  <si>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</si>
  <si>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</si>
  <si>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</si>
  <si>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</si>
  <si>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</si>
  <si>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</si>
  <si>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</si>
  <si>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</si>
  <si>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</si>
  <si>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</si>
  <si>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</si>
  <si>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</si>
  <si>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</si>
  <si>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</si>
  <si>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</si>
  <si>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</si>
  <si>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</si>
  <si>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</si>
  <si>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</si>
  <si>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</si>
  <si>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</si>
  <si>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</si>
  <si>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</si>
  <si>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</si>
  <si>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</si>
  <si>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</si>
  <si>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</si>
  <si>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</si>
  <si>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</si>
  <si>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</si>
  <si>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</si>
  <si>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</si>
  <si>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</si>
  <si>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</si>
  <si>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</si>
  <si>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</si>
  <si>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</si>
  <si>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</si>
  <si>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</si>
  <si>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</si>
  <si>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</si>
  <si>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</si>
  <si>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</si>
  <si>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</si>
  <si>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</si>
  <si>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</si>
  <si>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</si>
  <si>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</si>
  <si>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</si>
  <si>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</si>
  <si>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</si>
  <si>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</si>
  <si>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</si>
  <si>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</si>
  <si>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</si>
  <si>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</si>
  <si>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</si>
  <si>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</si>
  <si>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</si>
  <si>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</si>
  <si>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</si>
  <si>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</si>
  <si>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</si>
  <si>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</si>
  <si>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</si>
  <si>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</si>
  <si>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</si>
  <si>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</si>
  <si>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</si>
  <si>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</si>
  <si>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</si>
  <si>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</si>
  <si>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</si>
  <si>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</si>
  <si>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</si>
  <si>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</si>
  <si>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</si>
  <si>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</si>
  <si>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</si>
  <si>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高浜市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</si>
  <si>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</si>
  <si>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</si>
  <si>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</si>
  <si>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</si>
  <si>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</si>
  <si>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</si>
  <si>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</si>
  <si>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</si>
  <si>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</si>
  <si>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</si>
  <si>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</si>
  <si>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</si>
  <si>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</si>
  <si>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</si>
  <si>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</si>
  <si>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</si>
  <si>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</si>
  <si>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</si>
  <si>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</si>
  <si>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</si>
  <si>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</si>
  <si>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</si>
  <si>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</si>
  <si>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</si>
  <si>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</si>
  <si>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</si>
  <si>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</si>
  <si>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</si>
  <si>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</si>
  <si>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</si>
  <si>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</si>
  <si>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</si>
  <si>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</si>
  <si>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</si>
  <si>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</si>
  <si>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</si>
  <si>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</si>
  <si>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</si>
  <si>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</si>
  <si>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</si>
  <si>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</si>
  <si>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</si>
  <si>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</si>
  <si>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</si>
  <si>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</si>
  <si>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</si>
  <si>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</si>
  <si>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</si>
  <si>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</si>
  <si>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</si>
  <si>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</si>
  <si>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</si>
  <si>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</si>
  <si>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</si>
  <si>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</si>
  <si>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</si>
  <si>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</si>
  <si>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</si>
  <si>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</si>
  <si>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</si>
  <si>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</si>
  <si>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</si>
  <si>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</si>
  <si>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</si>
  <si>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</si>
  <si>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</si>
  <si>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</si>
  <si>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</si>
  <si>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</si>
  <si>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</si>
  <si>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</si>
  <si>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</si>
  <si>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</si>
  <si>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</si>
  <si>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</si>
  <si>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</si>
  <si>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</si>
  <si>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</si>
  <si>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</si>
  <si>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</si>
  <si>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</si>
  <si>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</si>
  <si>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</si>
  <si>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</si>
  <si>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</si>
  <si>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</si>
  <si>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</si>
  <si>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</si>
  <si>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</si>
  <si>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</si>
  <si>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</si>
  <si>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</si>
  <si>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</si>
  <si>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</si>
  <si>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</si>
  <si>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</si>
  <si>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</si>
  <si>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</si>
  <si>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</si>
  <si>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</si>
  <si>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</si>
  <si>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</si>
  <si>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</si>
  <si>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</si>
  <si>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</si>
  <si>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</si>
  <si>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</si>
  <si>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</si>
  <si>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</si>
  <si>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</si>
  <si>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</si>
  <si>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</si>
  <si>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</si>
  <si>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</si>
  <si>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</si>
  <si>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</si>
  <si>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</si>
  <si>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愛知県高浜市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</si>
  <si>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</si>
  <si>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</si>
  <si>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</si>
  <si>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</si>
  <si>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</si>
  <si>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</si>
  <si>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</si>
  <si>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</si>
  <si>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</si>
  <si>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</si>
  <si>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</si>
  <si>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</si>
  <si>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</si>
  <si>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</si>
  <si>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</si>
  <si>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</si>
  <si>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</si>
  <si>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</si>
  <si>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</si>
  <si>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</si>
  <si>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</si>
  <si>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</si>
  <si>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</si>
  <si>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</si>
  <si>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</si>
  <si>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</si>
  <si>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</si>
  <si>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</si>
  <si>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</si>
  <si>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</si>
  <si>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</si>
  <si>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</si>
  <si>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</si>
  <si>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</si>
  <si>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</si>
  <si>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</si>
  <si>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</si>
  <si>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</si>
  <si>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</si>
  <si>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</si>
  <si>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</si>
  <si>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</si>
  <si>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</si>
  <si>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</si>
  <si>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</si>
  <si>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</si>
  <si>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</si>
  <si>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</si>
  <si>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</si>
  <si>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</si>
  <si>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</si>
  <si>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</si>
  <si>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</si>
  <si>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</si>
  <si>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</si>
  <si>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</si>
  <si>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</si>
  <si>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</si>
  <si>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</si>
  <si>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</si>
  <si>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</si>
  <si>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</si>
  <si>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</si>
  <si>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</si>
  <si>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</si>
  <si>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</si>
  <si>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</si>
  <si>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</si>
  <si>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</si>
  <si>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</si>
  <si>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</si>
  <si>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</si>
  <si>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</si>
  <si>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</si>
  <si>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</si>
  <si>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</si>
  <si>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</si>
  <si>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</si>
  <si>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</si>
  <si>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</si>
  <si>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</si>
  <si>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</si>
  <si>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</si>
  <si>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</si>
  <si>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</si>
  <si>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</si>
  <si>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</si>
  <si>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</si>
  <si>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</si>
  <si>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</si>
  <si>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</si>
  <si>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</si>
  <si>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</si>
  <si>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</si>
  <si>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</si>
  <si>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</si>
  <si>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</si>
  <si>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</si>
  <si>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</si>
  <si>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</si>
  <si>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</si>
  <si>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</si>
  <si>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</si>
  <si>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</si>
  <si>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</si>
  <si>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</si>
  <si>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</si>
  <si>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</si>
  <si>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</si>
  <si>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</si>
  <si>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</si>
  <si>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</si>
  <si>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</si>
  <si>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</si>
  <si>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</si>
  <si>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</si>
  <si>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</si>
  <si>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</si>
  <si>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</si>
  <si>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</si>
  <si>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</si>
  <si>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その他</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</si>
  <si>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</si>
  <si>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</si>
  <si>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</si>
  <si>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</si>
  <si>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</si>
  <si>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</si>
  <si>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</si>
  <si>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</si>
  <si>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</si>
  <si>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</si>
  <si>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</si>
  <si>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</si>
  <si>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</si>
  <si>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</si>
  <si>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</si>
  <si>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</si>
  <si>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</si>
  <si>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</si>
  <si>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</si>
  <si>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</si>
  <si>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</si>
  <si>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</si>
  <si>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</si>
  <si>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</si>
  <si>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</si>
  <si>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</si>
  <si>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</si>
  <si>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</si>
  <si>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</si>
  <si>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</si>
  <si>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</si>
  <si>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愛知県高浜市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</si>
  <si>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</si>
  <si>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</si>
  <si>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</si>
  <si>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</si>
  <si>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</si>
  <si>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</si>
  <si>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</si>
  <si>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</si>
  <si>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</si>
  <si>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</si>
  <si>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</si>
  <si>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</si>
  <si>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</si>
  <si>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</si>
  <si>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</si>
  <si>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</si>
  <si>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</si>
  <si>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</si>
  <si>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</si>
  <si>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</si>
  <si>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</si>
  <si>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</si>
  <si>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</si>
  <si>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</si>
  <si>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</si>
  <si>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</si>
  <si>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</si>
  <si>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</si>
  <si>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</si>
  <si>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</si>
  <si>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</si>
  <si>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</si>
  <si>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</si>
  <si>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</si>
  <si>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</si>
  <si>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介護保険（保険事業勘定）特別会計</t>
    <phoneticPr fontId="5"/>
  </si>
  <si>
    <t>後期高齢者医療特別会計</t>
    <phoneticPr fontId="5"/>
  </si>
  <si>
    <t>介護保険（サービス事業勘定）特別会計</t>
    <phoneticPr fontId="5"/>
  </si>
  <si>
    <t>公共駐車場事業特別会計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</si>
  <si>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</si>
  <si>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</si>
  <si>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</si>
  <si>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</si>
  <si>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</si>
  <si>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</si>
  <si>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</si>
  <si>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</si>
  <si>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</si>
  <si>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</si>
  <si>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</si>
  <si>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</si>
  <si>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</si>
  <si>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</si>
  <si>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</si>
  <si>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</si>
  <si>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</si>
  <si>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</si>
  <si>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</si>
  <si>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</si>
  <si>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</si>
  <si>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</si>
  <si>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</si>
  <si>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</si>
  <si>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</si>
  <si>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</si>
  <si>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</si>
  <si>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</si>
  <si>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</si>
  <si>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</si>
  <si>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</si>
  <si>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</si>
  <si>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</si>
  <si>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</si>
  <si>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</si>
  <si>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</si>
  <si>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</si>
  <si>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</si>
  <si>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</si>
  <si>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</si>
  <si>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</si>
  <si>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</si>
  <si>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</si>
  <si>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</si>
  <si>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</si>
  <si>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</si>
  <si>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</si>
  <si>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</si>
  <si>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</si>
  <si>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</si>
  <si>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</si>
  <si>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</si>
  <si>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</si>
  <si>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</si>
  <si>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</si>
  <si>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</si>
  <si>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</si>
  <si>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</si>
  <si>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</si>
  <si>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</si>
  <si>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</si>
  <si>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</si>
  <si>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介護保険（サービス事業勘定）特別会計</t>
    <phoneticPr fontId="5"/>
  </si>
  <si>
    <t>(Ｆ)</t>
    <phoneticPr fontId="5"/>
  </si>
  <si>
    <t>介護保険（保険事業勘定）特別会計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</si>
  <si>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</si>
  <si>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</si>
  <si>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</si>
  <si>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</si>
  <si>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</si>
  <si>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</si>
  <si>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</si>
  <si>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</si>
  <si>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</si>
  <si>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</si>
  <si>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</si>
  <si>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</si>
  <si>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</si>
  <si>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</si>
  <si>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</si>
  <si>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</si>
  <si>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</si>
  <si>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</si>
  <si>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</si>
  <si>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</si>
  <si>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</si>
  <si>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</si>
  <si>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</si>
  <si>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</si>
  <si>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</si>
  <si>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</si>
  <si>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</si>
  <si>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</si>
  <si>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</si>
  <si>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</si>
  <si>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</si>
  <si>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</si>
  <si>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</si>
  <si>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</si>
  <si>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</si>
  <si>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</si>
  <si>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</si>
  <si>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</si>
  <si>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</si>
  <si>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</si>
  <si>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</si>
  <si>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</si>
  <si>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</si>
  <si>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</si>
  <si>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</si>
  <si>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</si>
  <si>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</si>
  <si>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</si>
  <si>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</si>
  <si>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</si>
  <si>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</si>
  <si>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</si>
  <si>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</si>
  <si>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</si>
  <si>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</si>
  <si>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</si>
  <si>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</si>
  <si>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</si>
  <si>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</si>
  <si>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</si>
  <si>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</si>
  <si>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</si>
  <si>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</si>
  <si>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</si>
  <si>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</si>
  <si>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</si>
  <si>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</si>
  <si>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</si>
  <si>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</si>
  <si>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</si>
  <si>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</si>
  <si>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</si>
  <si>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</si>
  <si>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</si>
  <si>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</si>
  <si>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</si>
  <si>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</si>
  <si>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</si>
  <si>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</si>
  <si>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</si>
  <si>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</si>
  <si>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</si>
  <si>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</si>
  <si>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2.97</t>
  </si>
  <si>
    <t>▲ 3.37</t>
  </si>
  <si>
    <t>水道事業会計</t>
  </si>
  <si>
    <t>一般会計</t>
  </si>
  <si>
    <t>下水道事業会計</t>
  </si>
  <si>
    <t>公共駐車場事業特別会計</t>
  </si>
  <si>
    <t>国民健康保険事業特別会計</t>
  </si>
  <si>
    <t>介護保険（保険事業勘定）特別会計</t>
  </si>
  <si>
    <t>土地取得費特別会計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</si>
  <si>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</si>
  <si>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</si>
  <si>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</si>
  <si>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</si>
  <si>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</si>
  <si>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</si>
  <si>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</si>
  <si>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</si>
  <si>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</si>
  <si>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公共施設等整備基金</t>
    <rPh sb="0" eb="2">
      <t>コウキョウ</t>
    </rPh>
    <rPh sb="2" eb="4">
      <t>シセツ</t>
    </rPh>
    <rPh sb="4" eb="5">
      <t>トウ</t>
    </rPh>
    <rPh sb="5" eb="7">
      <t>セイビ</t>
    </rPh>
    <rPh sb="7" eb="9">
      <t>キキン</t>
    </rPh>
    <phoneticPr fontId="5"/>
  </si>
  <si>
    <t>港湾環境対策基金</t>
    <rPh sb="0" eb="2">
      <t>コウワン</t>
    </rPh>
    <rPh sb="2" eb="4">
      <t>カンキョウ</t>
    </rPh>
    <rPh sb="4" eb="6">
      <t>タイサク</t>
    </rPh>
    <rPh sb="6" eb="8">
      <t>キキン</t>
    </rPh>
    <phoneticPr fontId="5"/>
  </si>
  <si>
    <t>都市計画事業基金</t>
    <rPh sb="0" eb="2">
      <t>トシ</t>
    </rPh>
    <rPh sb="2" eb="4">
      <t>ケイカク</t>
    </rPh>
    <rPh sb="4" eb="6">
      <t>ジギョウ</t>
    </rPh>
    <rPh sb="6" eb="8">
      <t>キキン</t>
    </rPh>
    <phoneticPr fontId="2"/>
  </si>
  <si>
    <t>まちづくりパートナーズ基金</t>
    <phoneticPr fontId="2"/>
  </si>
  <si>
    <t>たかはま夢・未来基金</t>
    <rPh sb="4" eb="5">
      <t>ユメ</t>
    </rPh>
    <rPh sb="6" eb="8">
      <t>ミライ</t>
    </rPh>
    <rPh sb="8" eb="10">
      <t>キキン</t>
    </rPh>
    <phoneticPr fontId="5"/>
  </si>
  <si>
    <t>-</t>
    <phoneticPr fontId="2"/>
  </si>
  <si>
    <t>-</t>
    <phoneticPr fontId="2"/>
  </si>
  <si>
    <t>-</t>
    <phoneticPr fontId="2"/>
  </si>
  <si>
    <t>衣浦東部広域連合</t>
    <rPh sb="0" eb="2">
      <t>キヌウラ</t>
    </rPh>
    <rPh sb="2" eb="4">
      <t>トウブ</t>
    </rPh>
    <rPh sb="4" eb="6">
      <t>コウイキ</t>
    </rPh>
    <rPh sb="6" eb="8">
      <t>レンゴウ</t>
    </rPh>
    <phoneticPr fontId="2"/>
  </si>
  <si>
    <t>衣浦衛生組合</t>
    <rPh sb="0" eb="2">
      <t>キヌウラ</t>
    </rPh>
    <rPh sb="2" eb="4">
      <t>エイセイ</t>
    </rPh>
    <rPh sb="4" eb="6">
      <t>クミアイ</t>
    </rPh>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</si>
  <si>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</si>
  <si>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</si>
  <si>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</si>
  <si>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高浜市総合サービス株式会社</t>
    <rPh sb="0" eb="3">
      <t>タカハマシ</t>
    </rPh>
    <rPh sb="3" eb="5">
      <t>ソウゴウ</t>
    </rPh>
    <rPh sb="9" eb="13">
      <t>カブシキガイシャ</t>
    </rPh>
    <phoneticPr fontId="2"/>
  </si>
  <si>
    <t>高浜市土地開発公社</t>
    <rPh sb="0" eb="3">
      <t>タカハマシ</t>
    </rPh>
    <rPh sb="3" eb="5">
      <t>トチ</t>
    </rPh>
    <rPh sb="5" eb="7">
      <t>カイハツ</t>
    </rPh>
    <rPh sb="7" eb="9">
      <t>コウシャ</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</si>
  <si>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</si>
  <si>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</si>
  <si>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</si>
  <si>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</si>
  <si>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</si>
  <si>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</si>
  <si>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</si>
  <si>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</si>
  <si>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</si>
  <si>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</si>
  <si>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平均を大きく下回っているものの、前年度と比較して１７．９ポイント増加し、１８．６ポイントとなった。主な要因としては、地方債の現在高の増加や標準財政規模の減少等が考えられる。
また、実質公債費比率は公共施設総合管理計画を確実に推進していくことによって、老朽化対策など大規模な投資的経費が発生し、地方債の発行額が増加していく見込みである。</t>
    <rPh sb="0" eb="2">
      <t>ショウライ</t>
    </rPh>
    <rPh sb="2" eb="4">
      <t>フタン</t>
    </rPh>
    <rPh sb="4" eb="6">
      <t>ヒリツ</t>
    </rPh>
    <phoneticPr fontId="5"/>
  </si>
  <si>
    <t>将来負担比率は、類似団体平均を大きく下回っているものの、前年度と比較して１７．９ポイント増加し、１８．６ポイントとなった。主な要因としては、地方債現在高の増加や標準財政規模の減少等が考えられる。
一方で、有形固定資産減価償却率は類似団体よりも高い水準にある。主な原因としては、昭和30年代および昭和40年代に建設された学校施設が多数あることなど、老朽化対策が必要な施設が多くなってきていることによると考えられる。今後は、公共施設総合管理計画に基づき、老朽化対策に積極的に取り組んでいく。</t>
    <rPh sb="0" eb="2">
      <t>ショウライ</t>
    </rPh>
    <rPh sb="2" eb="4">
      <t>フタン</t>
    </rPh>
    <rPh sb="4" eb="6">
      <t>ヒリツ</t>
    </rPh>
    <rPh sb="77" eb="79">
      <t>ゾウカ</t>
    </rPh>
    <rPh sb="87" eb="89">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</si>
</sst>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4B36-4183-9E68-5FDDB9BC94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16575</c:v>
                </c:pt>
                <c:pt idx="1">
                  <c:v>21970</c:v>
                </c:pt>
                <c:pt idx="2">
                  <c:v>73862</c:v>
                </c:pt>
                <c:pt idx="3">
                  <c:v>43131</c:v>
                </c:pt>
                <c:pt idx="4">
                  <c:v>50831</c:v>
                </c:pt>
              </c:numCache>
            </c:numRef>
          </c:val>
          <c:smooth val="0"/>
          <c:extLst>
            <c:ext xmlns:c16="http://schemas.microsoft.com/office/drawing/2014/chart" uri="{C3380CC4-5D6E-409C-BE32-E72D297353CC}">
              <c16:uniqueId val="{00000001-4B36-4183-9E68-5FDDB9BC94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9.49</c:v>
                </c:pt>
                <c:pt idx="1">
                  <c:v>6.69</c:v>
                </c:pt>
                <c:pt idx="2">
                  <c:v>8.8000000000000007</c:v>
                </c:pt>
                <c:pt idx="3">
                  <c:v>8.17</c:v>
                </c:pt>
                <c:pt idx="4">
                  <c:v>7.66</c:v>
                </c:pt>
              </c:numCache>
            </c:numRef>
          </c:val>
          <c:extLst>
            <c:ext xmlns:c16="http://schemas.microsoft.com/office/drawing/2014/chart" uri="{C3380CC4-5D6E-409C-BE32-E72D297353CC}">
              <c16:uniqueId val="{00000000-9E6C-461D-89D5-F72663CD2FC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19.489999999999998</c:v>
                </c:pt>
                <c:pt idx="1">
                  <c:v>16.61</c:v>
                </c:pt>
                <c:pt idx="2">
                  <c:v>21.62</c:v>
                </c:pt>
                <c:pt idx="3">
                  <c:v>17.02</c:v>
                </c:pt>
                <c:pt idx="4">
                  <c:v>21.66</c:v>
                </c:pt>
              </c:numCache>
            </c:numRef>
          </c:val>
          <c:extLst>
            <c:ext xmlns:c16="http://schemas.microsoft.com/office/drawing/2014/chart" uri="{C3380CC4-5D6E-409C-BE32-E72D297353CC}">
              <c16:uniqueId val="{00000001-9E6C-461D-89D5-F72663CD2FC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2.25</c:v>
                </c:pt>
                <c:pt idx="1">
                  <c:v>-2.97</c:v>
                </c:pt>
                <c:pt idx="2">
                  <c:v>5.07</c:v>
                </c:pt>
                <c:pt idx="3">
                  <c:v>-3.37</c:v>
                </c:pt>
                <c:pt idx="4">
                  <c:v>3.67</c:v>
                </c:pt>
              </c:numCache>
            </c:numRef>
          </c:val>
          <c:smooth val="0"/>
          <c:extLst>
            <c:ext xmlns:c16="http://schemas.microsoft.com/office/drawing/2014/chart" uri="{C3380CC4-5D6E-409C-BE32-E72D297353CC}">
              <c16:uniqueId val="{00000002-9E6C-461D-89D5-F72663CD2FC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0.68</c:v>
                </c:pt>
                <c:pt idx="2">
                  <c:v>#N/A</c:v>
                </c:pt>
                <c:pt idx="3">
                  <c:v>0.63</c:v>
                </c:pt>
                <c:pt idx="4">
                  <c:v>#N/A</c:v>
                </c:pt>
                <c:pt idx="5">
                  <c:v>2.66</c:v>
                </c:pt>
                <c:pt idx="6">
                  <c:v>#N/A</c:v>
                </c:pt>
                <c:pt idx="7">
                  <c:v>0.03</c:v>
                </c:pt>
                <c:pt idx="8">
                  <c:v>#N/A</c:v>
                </c:pt>
                <c:pt idx="9">
                  <c:v>0.02</c:v>
                </c:pt>
              </c:numCache>
            </c:numRef>
          </c:val>
          <c:extLst>
            <c:ext xmlns:c16="http://schemas.microsoft.com/office/drawing/2014/chart" uri="{C3380CC4-5D6E-409C-BE32-E72D297353CC}">
              <c16:uniqueId val="{00000000-0D54-41CF-BF0C-3F12001534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D54-41CF-BF0C-3F12001534B7}"/>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7.0000000000000007E-2</c:v>
                </c:pt>
                <c:pt idx="2">
                  <c:v>#N/A</c:v>
                </c:pt>
                <c:pt idx="3">
                  <c:v>7.0000000000000007E-2</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2-0D54-41CF-BF0C-3F12001534B7}"/>
            </c:ext>
          </c:extLst>
        </c:ser>
        <c:ser>
          <c:idx val="3"/>
          <c:order val="3"/>
          <c:tx>
            <c:strRef>
              <c:f>データシート!$A$30</c:f>
              <c:strCache>
                <c:ptCount val="1"/>
                <c:pt idx="0">
                  <c:v>土地取得費特別会計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0.47</c:v>
                </c:pt>
                <c:pt idx="2">
                  <c:v>#N/A</c:v>
                </c:pt>
                <c:pt idx="3">
                  <c:v>0.44</c:v>
                </c:pt>
                <c:pt idx="4">
                  <c:v>#N/A</c:v>
                </c:pt>
                <c:pt idx="5">
                  <c:v>0.53</c:v>
                </c:pt>
                <c:pt idx="6">
                  <c:v>#N/A</c:v>
                </c:pt>
                <c:pt idx="7">
                  <c:v>0.5</c:v>
                </c:pt>
                <c:pt idx="8">
                  <c:v>#N/A</c:v>
                </c:pt>
                <c:pt idx="9">
                  <c:v>0.53</c:v>
                </c:pt>
              </c:numCache>
            </c:numRef>
          </c:val>
          <c:extLst>
            <c:ext xmlns:c16="http://schemas.microsoft.com/office/drawing/2014/chart" uri="{C3380CC4-5D6E-409C-BE32-E72D297353CC}">
              <c16:uniqueId val="{00000003-0D54-41CF-BF0C-3F12001534B7}"/>
            </c:ext>
          </c:extLst>
        </c:ser>
        <c:ser>
          <c:idx val="4"/>
          <c:order val="4"/>
          <c:tx>
            <c:strRef>
              <c:f>データシート!$A$31</c:f>
              <c:strCache>
                <c:ptCount val="1"/>
                <c:pt idx="0">
                  <c:v>介護保険（保険事業勘定）特別会計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1.45</c:v>
                </c:pt>
                <c:pt idx="2">
                  <c:v>#N/A</c:v>
                </c:pt>
                <c:pt idx="3">
                  <c:v>1.01</c:v>
                </c:pt>
                <c:pt idx="4">
                  <c:v>#N/A</c:v>
                </c:pt>
                <c:pt idx="5">
                  <c:v>0.76</c:v>
                </c:pt>
                <c:pt idx="6">
                  <c:v>#N/A</c:v>
                </c:pt>
                <c:pt idx="7">
                  <c:v>0.56000000000000005</c:v>
                </c:pt>
                <c:pt idx="8">
                  <c:v>#N/A</c:v>
                </c:pt>
                <c:pt idx="9">
                  <c:v>0.56999999999999995</c:v>
                </c:pt>
              </c:numCache>
            </c:numRef>
          </c:val>
          <c:extLst>
            <c:ext xmlns:c16="http://schemas.microsoft.com/office/drawing/2014/chart" uri="{C3380CC4-5D6E-409C-BE32-E72D297353CC}">
              <c16:uniqueId val="{00000004-0D54-41CF-BF0C-3F12001534B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1.39</c:v>
                </c:pt>
                <c:pt idx="2">
                  <c:v>#N/A</c:v>
                </c:pt>
                <c:pt idx="3">
                  <c:v>2.63</c:v>
                </c:pt>
                <c:pt idx="4">
                  <c:v>#N/A</c:v>
                </c:pt>
                <c:pt idx="5">
                  <c:v>1.1499999999999999</c:v>
                </c:pt>
                <c:pt idx="6">
                  <c:v>#N/A</c:v>
                </c:pt>
                <c:pt idx="7">
                  <c:v>0.64</c:v>
                </c:pt>
                <c:pt idx="8">
                  <c:v>#N/A</c:v>
                </c:pt>
                <c:pt idx="9">
                  <c:v>0.62</c:v>
                </c:pt>
              </c:numCache>
            </c:numRef>
          </c:val>
          <c:extLst>
            <c:ext xmlns:c16="http://schemas.microsoft.com/office/drawing/2014/chart" uri="{C3380CC4-5D6E-409C-BE32-E72D297353CC}">
              <c16:uniqueId val="{00000005-0D54-41CF-BF0C-3F12001534B7}"/>
            </c:ext>
          </c:extLst>
        </c:ser>
        <c:ser>
          <c:idx val="6"/>
          <c:order val="6"/>
          <c:tx>
            <c:strRef>
              <c:f>データシート!$A$33</c:f>
              <c:strCache>
                <c:ptCount val="1"/>
                <c:pt idx="0">
                  <c:v>公共駐車場事業特別会計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0.45</c:v>
                </c:pt>
                <c:pt idx="2">
                  <c:v>#N/A</c:v>
                </c:pt>
                <c:pt idx="3">
                  <c:v>0.53</c:v>
                </c:pt>
                <c:pt idx="4">
                  <c:v>#N/A</c:v>
                </c:pt>
                <c:pt idx="5">
                  <c:v>0.66</c:v>
                </c:pt>
                <c:pt idx="6">
                  <c:v>#N/A</c:v>
                </c:pt>
                <c:pt idx="7">
                  <c:v>0.69</c:v>
                </c:pt>
                <c:pt idx="8">
                  <c:v>#N/A</c:v>
                </c:pt>
                <c:pt idx="9">
                  <c:v>0.66</c:v>
                </c:pt>
              </c:numCache>
            </c:numRef>
          </c:val>
          <c:extLst>
            <c:ext xmlns:c16="http://schemas.microsoft.com/office/drawing/2014/chart" uri="{C3380CC4-5D6E-409C-BE32-E72D297353CC}">
              <c16:uniqueId val="{00000006-0D54-41CF-BF0C-3F12001534B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1.58</c:v>
                </c:pt>
                <c:pt idx="8">
                  <c:v>#N/A</c:v>
                </c:pt>
                <c:pt idx="9">
                  <c:v>3.57</c:v>
                </c:pt>
              </c:numCache>
            </c:numRef>
          </c:val>
          <c:extLst>
            <c:ext xmlns:c16="http://schemas.microsoft.com/office/drawing/2014/chart" uri="{C3380CC4-5D6E-409C-BE32-E72D297353CC}">
              <c16:uniqueId val="{00000007-0D54-41CF-BF0C-3F12001534B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9</c:v>
                </c:pt>
                <c:pt idx="2">
                  <c:v>#N/A</c:v>
                </c:pt>
                <c:pt idx="3">
                  <c:v>6.24</c:v>
                </c:pt>
                <c:pt idx="4">
                  <c:v>#N/A</c:v>
                </c:pt>
                <c:pt idx="5">
                  <c:v>8.27</c:v>
                </c:pt>
                <c:pt idx="6">
                  <c:v>#N/A</c:v>
                </c:pt>
                <c:pt idx="7">
                  <c:v>7.66</c:v>
                </c:pt>
                <c:pt idx="8">
                  <c:v>#N/A</c:v>
                </c:pt>
                <c:pt idx="9">
                  <c:v>7.13</c:v>
                </c:pt>
              </c:numCache>
            </c:numRef>
          </c:val>
          <c:extLst>
            <c:ext xmlns:c16="http://schemas.microsoft.com/office/drawing/2014/chart" uri="{C3380CC4-5D6E-409C-BE32-E72D297353CC}">
              <c16:uniqueId val="{00000008-0D54-41CF-BF0C-3F12001534B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9.9700000000000006</c:v>
                </c:pt>
                <c:pt idx="2">
                  <c:v>#N/A</c:v>
                </c:pt>
                <c:pt idx="3">
                  <c:v>9.3699999999999992</c:v>
                </c:pt>
                <c:pt idx="4">
                  <c:v>#N/A</c:v>
                </c:pt>
                <c:pt idx="5">
                  <c:v>9.93</c:v>
                </c:pt>
                <c:pt idx="6">
                  <c:v>#N/A</c:v>
                </c:pt>
                <c:pt idx="7">
                  <c:v>9.8800000000000008</c:v>
                </c:pt>
                <c:pt idx="8">
                  <c:v>#N/A</c:v>
                </c:pt>
                <c:pt idx="9">
                  <c:v>9.49</c:v>
                </c:pt>
              </c:numCache>
            </c:numRef>
          </c:val>
          <c:extLst>
            <c:ext xmlns:c16="http://schemas.microsoft.com/office/drawing/2014/chart" uri="{C3380CC4-5D6E-409C-BE32-E72D297353CC}">
              <c16:uniqueId val="{00000009-0D54-41CF-BF0C-3F12001534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1524</c:v>
                </c:pt>
                <c:pt idx="5">
                  <c:v>1532</c:v>
                </c:pt>
                <c:pt idx="8">
                  <c:v>1504</c:v>
                </c:pt>
                <c:pt idx="11">
                  <c:v>1217</c:v>
                </c:pt>
                <c:pt idx="14">
                  <c:v>1145</c:v>
                </c:pt>
              </c:numCache>
            </c:numRef>
          </c:val>
          <c:extLst>
            <c:ext xmlns:c16="http://schemas.microsoft.com/office/drawing/2014/chart" uri="{C3380CC4-5D6E-409C-BE32-E72D297353CC}">
              <c16:uniqueId val="{00000000-8581-47CD-A4F1-DF68B9143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581-47CD-A4F1-DF68B9143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6</c:v>
                </c:pt>
                <c:pt idx="12">
                  <c:v>17</c:v>
                </c:pt>
              </c:numCache>
            </c:numRef>
          </c:val>
          <c:extLst>
            <c:ext xmlns:c16="http://schemas.microsoft.com/office/drawing/2014/chart" uri="{C3380CC4-5D6E-409C-BE32-E72D297353CC}">
              <c16:uniqueId val="{00000002-8581-47CD-A4F1-DF68B9143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26</c:v>
                </c:pt>
                <c:pt idx="3">
                  <c:v>50</c:v>
                </c:pt>
                <c:pt idx="6">
                  <c:v>69</c:v>
                </c:pt>
                <c:pt idx="9">
                  <c:v>92</c:v>
                </c:pt>
                <c:pt idx="12">
                  <c:v>116</c:v>
                </c:pt>
              </c:numCache>
            </c:numRef>
          </c:val>
          <c:extLst>
            <c:ext xmlns:c16="http://schemas.microsoft.com/office/drawing/2014/chart" uri="{C3380CC4-5D6E-409C-BE32-E72D297353CC}">
              <c16:uniqueId val="{00000003-8581-47CD-A4F1-DF68B9143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499</c:v>
                </c:pt>
                <c:pt idx="3">
                  <c:v>525</c:v>
                </c:pt>
                <c:pt idx="6">
                  <c:v>531</c:v>
                </c:pt>
                <c:pt idx="9">
                  <c:v>319</c:v>
                </c:pt>
                <c:pt idx="12">
                  <c:v>279</c:v>
                </c:pt>
              </c:numCache>
            </c:numRef>
          </c:val>
          <c:extLst>
            <c:ext xmlns:c16="http://schemas.microsoft.com/office/drawing/2014/chart" uri="{C3380CC4-5D6E-409C-BE32-E72D297353CC}">
              <c16:uniqueId val="{00000004-8581-47CD-A4F1-DF68B9143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581-47CD-A4F1-DF68B9143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581-47CD-A4F1-DF68B9143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904</c:v>
                </c:pt>
                <c:pt idx="3">
                  <c:v>920</c:v>
                </c:pt>
                <c:pt idx="6">
                  <c:v>846</c:v>
                </c:pt>
                <c:pt idx="9">
                  <c:v>789</c:v>
                </c:pt>
                <c:pt idx="12">
                  <c:v>777</c:v>
                </c:pt>
              </c:numCache>
            </c:numRef>
          </c:val>
          <c:extLst>
            <c:ext xmlns:c16="http://schemas.microsoft.com/office/drawing/2014/chart" uri="{C3380CC4-5D6E-409C-BE32-E72D297353CC}">
              <c16:uniqueId val="{00000007-8581-47CD-A4F1-DF68B91430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-95</c:v>
                </c:pt>
                <c:pt idx="2">
                  <c:v>#N/A</c:v>
                </c:pt>
                <c:pt idx="3">
                  <c:v>#N/A</c:v>
                </c:pt>
                <c:pt idx="4">
                  <c:v>-37</c:v>
                </c:pt>
                <c:pt idx="5">
                  <c:v>#N/A</c:v>
                </c:pt>
                <c:pt idx="6">
                  <c:v>#N/A</c:v>
                </c:pt>
                <c:pt idx="7">
                  <c:v>-58</c:v>
                </c:pt>
                <c:pt idx="8">
                  <c:v>#N/A</c:v>
                </c:pt>
                <c:pt idx="9">
                  <c:v>#N/A</c:v>
                </c:pt>
                <c:pt idx="10">
                  <c:v>-11</c:v>
                </c:pt>
                <c:pt idx="11">
                  <c:v>#N/A</c:v>
                </c:pt>
                <c:pt idx="12">
                  <c:v>#N/A</c:v>
                </c:pt>
                <c:pt idx="13">
                  <c:v>44</c:v>
                </c:pt>
                <c:pt idx="14">
                  <c:v>#N/A</c:v>
                </c:pt>
              </c:numCache>
            </c:numRef>
          </c:val>
          <c:smooth val="0"/>
          <c:extLst>
            <c:ext xmlns:c16="http://schemas.microsoft.com/office/drawing/2014/chart" uri="{C3380CC4-5D6E-409C-BE32-E72D297353CC}">
              <c16:uniqueId val="{00000008-8581-47CD-A4F1-DF68B91430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9649</c:v>
                </c:pt>
                <c:pt idx="5">
                  <c:v>9010</c:v>
                </c:pt>
                <c:pt idx="8">
                  <c:v>9614</c:v>
                </c:pt>
                <c:pt idx="11">
                  <c:v>9058</c:v>
                </c:pt>
                <c:pt idx="14">
                  <c:v>9148</c:v>
                </c:pt>
              </c:numCache>
            </c:numRef>
          </c:val>
          <c:extLst>
            <c:ext xmlns:c16="http://schemas.microsoft.com/office/drawing/2014/chart" uri="{C3380CC4-5D6E-409C-BE32-E72D297353CC}">
              <c16:uniqueId val="{00000000-C105-4F38-9EC9-A2AE33CCE8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6394</c:v>
                </c:pt>
                <c:pt idx="5">
                  <c:v>6429</c:v>
                </c:pt>
                <c:pt idx="8">
                  <c:v>6435</c:v>
                </c:pt>
                <c:pt idx="11">
                  <c:v>5603</c:v>
                </c:pt>
                <c:pt idx="14">
                  <c:v>5146</c:v>
                </c:pt>
              </c:numCache>
            </c:numRef>
          </c:val>
          <c:extLst>
            <c:ext xmlns:c16="http://schemas.microsoft.com/office/drawing/2014/chart" uri="{C3380CC4-5D6E-409C-BE32-E72D297353CC}">
              <c16:uniqueId val="{00000001-C105-4F38-9EC9-A2AE33CCE8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3285</c:v>
                </c:pt>
                <c:pt idx="5">
                  <c:v>3264</c:v>
                </c:pt>
                <c:pt idx="8">
                  <c:v>3567</c:v>
                </c:pt>
                <c:pt idx="11">
                  <c:v>3158</c:v>
                </c:pt>
                <c:pt idx="14">
                  <c:v>3404</c:v>
                </c:pt>
              </c:numCache>
            </c:numRef>
          </c:val>
          <c:extLst>
            <c:ext xmlns:c16="http://schemas.microsoft.com/office/drawing/2014/chart" uri="{C3380CC4-5D6E-409C-BE32-E72D297353CC}">
              <c16:uniqueId val="{00000002-C105-4F38-9EC9-A2AE33CCE8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05-4F38-9EC9-A2AE33CCE8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05-4F38-9EC9-A2AE33CCE8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127</c:v>
                </c:pt>
                <c:pt idx="3">
                  <c:v>87</c:v>
                </c:pt>
                <c:pt idx="6">
                  <c:v>117</c:v>
                </c:pt>
                <c:pt idx="9">
                  <c:v>120</c:v>
                </c:pt>
                <c:pt idx="12">
                  <c:v>170</c:v>
                </c:pt>
              </c:numCache>
            </c:numRef>
          </c:val>
          <c:extLst>
            <c:ext xmlns:c16="http://schemas.microsoft.com/office/drawing/2014/chart" uri="{C3380CC4-5D6E-409C-BE32-E72D297353CC}">
              <c16:uniqueId val="{00000005-C105-4F38-9EC9-A2AE33CCE8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1655</c:v>
                </c:pt>
                <c:pt idx="3">
                  <c:v>1668</c:v>
                </c:pt>
                <c:pt idx="6">
                  <c:v>1571</c:v>
                </c:pt>
                <c:pt idx="9">
                  <c:v>1543</c:v>
                </c:pt>
                <c:pt idx="12">
                  <c:v>1488</c:v>
                </c:pt>
              </c:numCache>
            </c:numRef>
          </c:val>
          <c:extLst>
            <c:ext xmlns:c16="http://schemas.microsoft.com/office/drawing/2014/chart" uri="{C3380CC4-5D6E-409C-BE32-E72D297353CC}">
              <c16:uniqueId val="{00000006-C105-4F38-9EC9-A2AE33CCE8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1190</c:v>
                </c:pt>
                <c:pt idx="3">
                  <c:v>1206</c:v>
                </c:pt>
                <c:pt idx="6">
                  <c:v>1199</c:v>
                </c:pt>
                <c:pt idx="9">
                  <c:v>1213</c:v>
                </c:pt>
                <c:pt idx="12">
                  <c:v>1616</c:v>
                </c:pt>
              </c:numCache>
            </c:numRef>
          </c:val>
          <c:extLst>
            <c:ext xmlns:c16="http://schemas.microsoft.com/office/drawing/2014/chart" uri="{C3380CC4-5D6E-409C-BE32-E72D297353CC}">
              <c16:uniqueId val="{00000007-C105-4F38-9EC9-A2AE33CCE8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6757</c:v>
                </c:pt>
                <c:pt idx="3">
                  <c:v>6769</c:v>
                </c:pt>
                <c:pt idx="6">
                  <c:v>6666</c:v>
                </c:pt>
                <c:pt idx="9">
                  <c:v>5759</c:v>
                </c:pt>
                <c:pt idx="12">
                  <c:v>5198</c:v>
                </c:pt>
              </c:numCache>
            </c:numRef>
          </c:val>
          <c:extLst>
            <c:ext xmlns:c16="http://schemas.microsoft.com/office/drawing/2014/chart" uri="{C3380CC4-5D6E-409C-BE32-E72D297353CC}">
              <c16:uniqueId val="{00000008-C105-4F38-9EC9-A2AE33CCE8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187</c:v>
                </c:pt>
                <c:pt idx="3">
                  <c:v>210</c:v>
                </c:pt>
                <c:pt idx="6">
                  <c:v>315</c:v>
                </c:pt>
                <c:pt idx="9">
                  <c:v>238</c:v>
                </c:pt>
                <c:pt idx="12">
                  <c:v>915</c:v>
                </c:pt>
              </c:numCache>
            </c:numRef>
          </c:val>
          <c:extLst>
            <c:ext xmlns:c16="http://schemas.microsoft.com/office/drawing/2014/chart" uri="{C3380CC4-5D6E-409C-BE32-E72D297353CC}">
              <c16:uniqueId val="{00000009-C105-4F38-9EC9-A2AE33CCE8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7797</c:v>
                </c:pt>
                <c:pt idx="3">
                  <c:v>7307</c:v>
                </c:pt>
                <c:pt idx="6">
                  <c:v>8546</c:v>
                </c:pt>
                <c:pt idx="9">
                  <c:v>9014</c:v>
                </c:pt>
                <c:pt idx="12">
                  <c:v>9936</c:v>
                </c:pt>
              </c:numCache>
            </c:numRef>
          </c:val>
          <c:extLst>
            <c:ext xmlns:c16="http://schemas.microsoft.com/office/drawing/2014/chart" uri="{C3380CC4-5D6E-409C-BE32-E72D297353CC}">
              <c16:uniqueId val="{0000000A-C105-4F38-9EC9-A2AE33CCE8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68</c:v>
                </c:pt>
                <c:pt idx="11">
                  <c:v>#N/A</c:v>
                </c:pt>
                <c:pt idx="12">
                  <c:v>#N/A</c:v>
                </c:pt>
                <c:pt idx="13">
                  <c:v>1626</c:v>
                </c:pt>
                <c:pt idx="14">
                  <c:v>#N/A</c:v>
                </c:pt>
              </c:numCache>
            </c:numRef>
          </c:val>
          <c:smooth val="0"/>
          <c:extLst>
            <c:ext xmlns:c16="http://schemas.microsoft.com/office/drawing/2014/chart" uri="{C3380CC4-5D6E-409C-BE32-E72D297353CC}">
              <c16:uniqueId val="{0000000B-C105-4F38-9EC9-A2AE33CCE8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1985</c:v>
                </c:pt>
                <c:pt idx="1">
                  <c:v>1664</c:v>
                </c:pt>
                <c:pt idx="2">
                  <c:v>2080</c:v>
                </c:pt>
              </c:numCache>
            </c:numRef>
          </c:val>
          <c:extLst>
            <c:ext xmlns:c16="http://schemas.microsoft.com/office/drawing/2014/chart" uri="{C3380CC4-5D6E-409C-BE32-E72D297353CC}">
              <c16:uniqueId val="{00000000-92E3-4C94-BBFB-AAACC7D641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2E3-4C94-BBFB-AAACC7D641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968</c:v>
                </c:pt>
                <c:pt idx="1">
                  <c:v>846</c:v>
                </c:pt>
                <c:pt idx="2">
                  <c:v>673</c:v>
                </c:pt>
              </c:numCache>
            </c:numRef>
          </c:val>
          <c:extLst>
            <c:ext xmlns:c16="http://schemas.microsoft.com/office/drawing/2014/chart" uri="{C3380CC4-5D6E-409C-BE32-E72D297353CC}">
              <c16:uniqueId val="{00000002-92E3-4C94-BBFB-AAACC7D641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{A8F9FD9A-3243-4441-B1EA-0751882084AA}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EE3-4310-B0DB-C009A9BF3D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{44A4747E-7AD2-433D-91C5-4635C7A79848}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E3-4310-B0DB-C009A9BF3D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{348B941D-AFB6-493A-84B2-5E576D2337DE}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E3-4310-B0DB-C009A9BF3D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{673F3336-E612-45ED-82FC-51AF77B18B5C}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E3-4310-B0DB-C009A9BF3D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{95B004D5-F81C-4157-8B3E-D6EAD820AED5}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E3-4310-B0DB-C009A9BF3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{CDECD9BF-155F-4271-A496-D4857CC6A297}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EE3-4310-B0DB-C009A9BF3D8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{60312BAC-FF0F-4649-8365-F6D259D9502E}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EE3-4310-B0DB-C009A9BF3D82}"/>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{EE49F8E2-C954-4322-8904-8DB58D6A6437}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EE3-4310-B0DB-C009A9BF3D82}"/>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{F58BE785-B66A-46C1-8FBA-89EA077D4E36}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EE3-4310-B0DB-C009A9BF3D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66.8</c:v>
                </c:pt>
                <c:pt idx="16">
                  <c:v>65.900000000000006</c:v>
                </c:pt>
                <c:pt idx="24">
                  <c:v>65.400000000000006</c:v>
                </c:pt>
                <c:pt idx="32">
                  <c:v>64.8</c:v>
                </c:pt>
              </c:numCache>
            </c:numRef>
          </c:xVal>
          <c:yVal>
            <c:numRef>
              <c:f>公会計指標分析・財政指標組合せ分析表!$BP$51:$DC$51</c:f>
              <c:numCache>
                <c:formatCode>#,##0.0;"▲ "#,##0.0</c:formatCode>
                <c:ptCount val="40"/>
                <c:pt idx="24">
                  <c:v>0.7</c:v>
                </c:pt>
                <c:pt idx="32">
                  <c:v>18.600000000000001</c:v>
                </c:pt>
              </c:numCache>
            </c:numRef>
          </c:yVal>
          <c:smooth val="0"/>
          <c:extLst>
            <c:ext xmlns:c16="http://schemas.microsoft.com/office/drawing/2014/chart" uri="{C3380CC4-5D6E-409C-BE32-E72D297353CC}">
              <c16:uniqueId val="{00000009-FEE3-4310-B0DB-C009A9BF3D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{30F3506C-B587-4007-848E-8FC7AABF8540}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EE3-4310-B0DB-C009A9BF3D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{570ACF8F-25D1-4A3E-9C0C-369EC0EF01A9}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E3-4310-B0DB-C009A9BF3D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{C3BF42A0-00CA-4289-99E4-D2CD4EAA4F4A}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E3-4310-B0DB-C009A9BF3D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{B98E5CFD-6D76-48B8-822E-710167647CC2}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E3-4310-B0DB-C009A9BF3D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{1DEBB2A0-246E-4D05-ABDB-076129C53EBA}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E3-4310-B0DB-C009A9BF3D8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{E4214FE4-3FC1-45D9-8EFB-233168D0D310}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EE3-4310-B0DB-C009A9BF3D82}"/>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{E3980D18-C808-4908-BD9B-6F719B1A2C28}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EE3-4310-B0DB-C009A9BF3D82}"/>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{CFCC4682-39B4-41B8-863D-DB20BB8CF80E}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EE3-4310-B0DB-C009A9BF3D8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{D4BA4113-F412-4BFE-8065-44BB853BD9B8}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EE3-4310-B0DB-C009A9BF3D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FEE3-4310-B0DB-C009A9BF3D82}"/>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{C5A28108-DB74-4AFD-8605-4D6F14D2762F}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EE-4E61-A12F-8989CEF08A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{4371EE55-6D08-4717-AC7F-7BBA7685409A}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EE-4E61-A12F-8989CEF08A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{0A3E02FB-51E8-4DD1-B6B7-60037652FE69}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EE-4E61-A12F-8989CEF08A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{D8FB2814-0E70-43D0-96A3-F17709F69DA8}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EE-4E61-A12F-8989CEF08A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{7C295D28-D458-4DE1-81FB-098186B8D6AF}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EE-4E61-A12F-8989CEF08A71}"/>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{D7B52C5F-CC6F-474B-A3F6-B5C4E7B831D7}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EE-4E61-A12F-8989CEF08A7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{EF0D8A29-2851-49E0-807B-434D283152DA}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EE-4E61-A12F-8989CEF08A7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{E6354A97-D1FB-4064-9FC1-0C6F97A96443}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EE-4E61-A12F-8989CEF08A7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{231B1662-DFFC-419A-BE95-ED462313FC65}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EE-4E61-A12F-8989CEF08A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-0.4</c:v>
                </c:pt>
                <c:pt idx="8">
                  <c:v>-0.4</c:v>
                </c:pt>
                <c:pt idx="16">
                  <c:v>-0.7</c:v>
                </c:pt>
                <c:pt idx="24">
                  <c:v>-0.4</c:v>
                </c:pt>
                <c:pt idx="32">
                  <c:v>-0.1</c:v>
                </c:pt>
              </c:numCache>
            </c:numRef>
          </c:xVal>
          <c:yVal>
            <c:numRef>
              <c:f>公会計指標分析・財政指標組合せ分析表!$BP$73:$DC$73</c:f>
              <c:numCache>
                <c:formatCode>#,##0.0;"▲ "#,##0.0</c:formatCode>
                <c:ptCount val="40"/>
                <c:pt idx="24">
                  <c:v>0.7</c:v>
                </c:pt>
                <c:pt idx="32">
                  <c:v>18.600000000000001</c:v>
                </c:pt>
              </c:numCache>
            </c:numRef>
          </c:yVal>
          <c:smooth val="0"/>
          <c:extLst>
            <c:ext xmlns:c16="http://schemas.microsoft.com/office/drawing/2014/chart" uri="{C3380CC4-5D6E-409C-BE32-E72D297353CC}">
              <c16:uniqueId val="{00000009-86EE-4E61-A12F-8989CEF08A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5188981215926848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{04734611-75D9-4303-AF86-B77DE0DC29AC}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EE-4E61-A12F-8989CEF08A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{7263AEEB-D636-4512-801E-0F638E096E05}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EE-4E61-A12F-8989CEF08A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{0507A801-C7B1-4000-B4DD-56FA01126DE1}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EE-4E61-A12F-8989CEF08A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{66BC76CA-8C35-424B-A470-9E06D990B302}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EE-4E61-A12F-8989CEF08A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{3CA9837B-BB9C-49D5-9368-EA9D54F1588F}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EE-4E61-A12F-8989CEF08A71}"/>
                </c:ext>
              </c:extLst>
            </c:dLbl>
            <c:dLbl>
              <c:idx val="8"/>
              <c:layout>
                <c:manualLayout>
                  <c:x val="0"/>
                  <c:y val="3.00894166546226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{7E0623B7-138F-4B9A-B92B-E3301EB281C0}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EE-4E61-A12F-8989CEF08A71}"/>
                </c:ext>
              </c:extLst>
            </c:dLbl>
            <c:dLbl>
              <c:idx val="16"/>
              <c:layout>
                <c:manualLayout>
                  <c:x val="0"/>
                  <c:y val="1.562205674745035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{AD079518-34A6-4D28-BF47-1EB7C179B81E}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EE-4E61-A12F-8989CEF08A71}"/>
                </c:ext>
              </c:extLst>
            </c:dLbl>
            <c:dLbl>
              <c:idx val="24"/>
              <c:layout>
                <c:manualLayout>
                  <c:x val="0"/>
                  <c:y val="-3.052214969857677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{233ABF8E-EFBB-466B-ADB8-17AFE7BA7529}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EE-4E61-A12F-8989CEF08A7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{97EDFA79-C732-4A97-B30F-BE0A24BAA8A0}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EE-4E61-A12F-8989CEF08A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86EE-4E61-A12F-8989CEF08A71}"/>
            </c:ext>
          </c:extLst>
        </c:ser>
        <c:dLbls>
          <c:showLegendKey val="0"/>
          <c:showVal val="1"/>
          <c:showCatName val="0"/>
          <c:showSerName val="0"/>
          <c:showPercent val="0"/>
          <c:showBubbleSize val="0"/>
        </c:dLbls>
        <c:axId val="84219776"/>
        <c:axId val="84234240"/>
      </c:scatterChart>
      <c:valAx>
        <c:axId val="84219776"/>
        <c:scaling>
          <c:orientation val="maxMin"/>
          <c:max val="20"/>
          <c:min val="-10"/>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元利償還金では、平成２１年度に市立病院の民間移譲に伴い、病院事業会計の起債の償還を一般会計が引き継いだため翌２２年度に大きく増加したものの、以降は順調に減少している。</a:t>
          </a:r>
          <a:endParaRPr lang="ja-JP" altLang="ja-JP" sz="1050">
            <a:effectLst/>
          </a:endParaRPr>
        </a:p>
        <a:p>
          <a:r>
            <a:rPr kumimoji="1" lang="ja-JP" altLang="ja-JP" sz="1050">
              <a:solidFill>
                <a:schemeClr val="dk1"/>
              </a:solidFill>
              <a:effectLst/>
              <a:latin typeface="+mn-lt"/>
              <a:ea typeface="+mn-ea"/>
              <a:cs typeface="+mn-cs"/>
            </a:rPr>
            <a:t>　実質公債費比率の分子については、起債の新規発行を抑制してきたことや過去の大規模事業の償還が終了したことに伴い、減少している。しかし、令和２年度以降も引き続き、公共施設の更新等により多額の起債を発行することから、今後増加していくことを見込んでいる。</a:t>
          </a:r>
          <a:endParaRPr lang="ja-JP" altLang="ja-JP" sz="105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将来負担額では、平成２１年度において、市立病院の民間移譲に伴い、起債残高を病院事業会計から一般会計が引き継いだため一般会計等に係る地方債の現在高が大幅に増加し、公営企業債等繰入見込額が減少したが、平成２２年度からは、一般会計においてはプライマリーバランス黒字の堅持を目標に掲げ、順調に現在高は減少していた。</a:t>
          </a:r>
          <a:endParaRPr lang="ja-JP" altLang="ja-JP" sz="900">
            <a:effectLst/>
          </a:endParaRPr>
        </a:p>
        <a:p>
          <a:r>
            <a:rPr kumimoji="1" lang="ja-JP" altLang="ja-JP" sz="900">
              <a:solidFill>
                <a:schemeClr val="dk1"/>
              </a:solidFill>
              <a:effectLst/>
              <a:latin typeface="+mn-lt"/>
              <a:ea typeface="+mn-ea"/>
              <a:cs typeface="+mn-cs"/>
            </a:rPr>
            <a:t>　しかしながら、平成３０年度以降、公共施設の更新に伴う地方債の新規発行により、地方債現在高が上昇している。</a:t>
          </a:r>
          <a:endParaRPr lang="ja-JP" altLang="ja-JP" sz="900">
            <a:effectLst/>
          </a:endParaRPr>
        </a:p>
        <a:p>
          <a:r>
            <a:rPr kumimoji="1" lang="ja-JP" altLang="ja-JP" sz="900">
              <a:solidFill>
                <a:schemeClr val="dk1"/>
              </a:solidFill>
              <a:effectLst/>
              <a:latin typeface="+mn-lt"/>
              <a:ea typeface="+mn-ea"/>
              <a:cs typeface="+mn-cs"/>
            </a:rPr>
            <a:t>　また、充当可能財源では、平成２２年度に財政調整基金を取崩し、その影響から充当可能基金は減少したが、市税収入の増加による充当可能特定歳入の増加、臨時財政対策債の発行に伴い、基準財政需要額算入見込額が増加したことにより、将来負担比率の分子は大幅に減少し、平成３０年度まで継続してマイナスとなっていたが、地方債の現在高の増などにより令和元年度よりプラスに転じている。</a:t>
          </a:r>
          <a:endParaRPr lang="ja-JP" altLang="ja-JP" sz="900">
            <a:effectLst/>
          </a:endParaRPr>
        </a:p>
        <a:p>
          <a:r>
            <a:rPr kumimoji="1" lang="ja-JP" altLang="ja-JP" sz="900">
              <a:solidFill>
                <a:schemeClr val="dk1"/>
              </a:solidFill>
              <a:effectLst/>
              <a:latin typeface="+mn-lt"/>
              <a:ea typeface="+mn-ea"/>
              <a:cs typeface="+mn-cs"/>
            </a:rPr>
            <a:t>　今後はより一層プライマリーバランスの黒字を堅持していくことに努めるが、公共施設の更新に伴う地方債の新規発行による地方債現在高の上昇を見込んでおり、予断は許さない。</a:t>
          </a:r>
          <a:endParaRPr lang="ja-JP" altLang="ja-JP" sz="9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愛知県高浜市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基金残高合計は、年度間で総額にバラツキがあり、法人市民税の増減や公共施設等整備基金の取崩し等によるものである。</a:t>
          </a:r>
          <a:endParaRPr lang="ja-JP" altLang="ja-JP" sz="1400">
            <a:effectLst/>
          </a:endParaRPr>
        </a:p>
        <a:p>
          <a:r>
            <a:rPr kumimoji="1" lang="ja-JP" altLang="ja-JP" sz="1100">
              <a:solidFill>
                <a:schemeClr val="dk1"/>
              </a:solidFill>
              <a:effectLst/>
              <a:latin typeface="+mn-lt"/>
              <a:ea typeface="+mn-ea"/>
              <a:cs typeface="+mn-cs"/>
            </a:rPr>
            <a:t>　法人市民税の年度間での増減があることから、各年度において基金活用にバラツキが生じることとともに、継続的な「アウトソーシング戦略」により行政のスリム化を推進し、人件費を抑制しているものの、物件費が増加する傾向にあることが挙げられる。また、高齢者福祉、障がい者福祉や民間保育園等の扶助費の増加によるものが影響しており、これらの財源不足を財政調整基金の活用により対応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近年の傾向として市税が増加傾向にあることが、基金の一定額維持に寄与してきたが、今後は公共施設の更新等により、普通建設事業費及び公債費の増加を見込んでいる。</a:t>
          </a:r>
          <a:r>
            <a:rPr lang="ja-JP" altLang="ja-JP" sz="1100">
              <a:solidFill>
                <a:schemeClr val="dk1"/>
              </a:solidFill>
              <a:effectLst/>
              <a:latin typeface="+mn-lt"/>
              <a:ea typeface="+mn-ea"/>
              <a:cs typeface="+mn-cs"/>
            </a:rPr>
            <a:t>一定額の基金残高維持とともに、適正な運用を行うことによって基金の活用を図るとともに、歳出面においては、</a:t>
          </a:r>
          <a:r>
            <a:rPr kumimoji="1" lang="ja-JP" altLang="ja-JP" sz="1100">
              <a:solidFill>
                <a:schemeClr val="dk1"/>
              </a:solidFill>
              <a:effectLst/>
              <a:latin typeface="+mn-lt"/>
              <a:ea typeface="+mn-ea"/>
              <a:cs typeface="+mn-cs"/>
            </a:rPr>
            <a:t>受益と負担のバランスを考慮していくことで、事業の選択と集中を図り、基金を活用しつつ、効果的な財政運営に努めていく。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公共施設等整備基金：公共施設等の整備に要する経費に充てる基金</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港湾環境対策基金：</a:t>
          </a:r>
          <a:r>
            <a:rPr lang="ja-JP" altLang="ja-JP" sz="1100">
              <a:solidFill>
                <a:schemeClr val="dk1"/>
              </a:solidFill>
              <a:effectLst/>
              <a:latin typeface="+mn-lt"/>
              <a:ea typeface="+mn-ea"/>
              <a:cs typeface="+mn-cs"/>
            </a:rPr>
            <a:t>衣浦港高浜地区の港湾環境の改善及び維持保全を図る事業に</a:t>
          </a:r>
          <a:r>
            <a:rPr kumimoji="1" lang="ja-JP" altLang="ja-JP" sz="1100">
              <a:solidFill>
                <a:schemeClr val="dk1"/>
              </a:solidFill>
              <a:effectLst/>
              <a:latin typeface="+mn-lt"/>
              <a:ea typeface="+mn-ea"/>
              <a:cs typeface="+mn-cs"/>
            </a:rPr>
            <a:t>充てる基金</a:t>
          </a:r>
          <a:endParaRPr lang="ja-JP" altLang="ja-JP" sz="1400">
            <a:effectLst/>
          </a:endParaRPr>
        </a:p>
        <a:p>
          <a:r>
            <a:rPr lang="ja-JP" altLang="ja-JP" sz="1100">
              <a:solidFill>
                <a:schemeClr val="dk1"/>
              </a:solidFill>
              <a:effectLst/>
              <a:latin typeface="+mn-lt"/>
              <a:ea typeface="+mn-ea"/>
              <a:cs typeface="+mn-cs"/>
            </a:rPr>
            <a:t>都市計画事業基金：都市計画事業及び土地区画整理事業に充てる基金</a:t>
          </a:r>
          <a:endParaRPr lang="ja-JP" altLang="ja-JP" sz="1400">
            <a:effectLst/>
          </a:endParaRPr>
        </a:p>
        <a:p>
          <a:r>
            <a:rPr kumimoji="1" lang="ja-JP" altLang="ja-JP" sz="1100">
              <a:solidFill>
                <a:schemeClr val="dk1"/>
              </a:solidFill>
              <a:effectLst/>
              <a:latin typeface="+mn-lt"/>
              <a:ea typeface="+mn-ea"/>
              <a:cs typeface="+mn-cs"/>
            </a:rPr>
            <a:t>まちづくりパートナーズ基金：</a:t>
          </a:r>
          <a:r>
            <a:rPr lang="ja-JP" altLang="ja-JP" sz="1100">
              <a:solidFill>
                <a:schemeClr val="dk1"/>
              </a:solidFill>
              <a:effectLst/>
              <a:latin typeface="+mn-lt"/>
              <a:ea typeface="+mn-ea"/>
              <a:cs typeface="+mn-cs"/>
            </a:rPr>
            <a:t>市と市民が相互に連携し、新しい公共空間を形成していくために実施する協働事業及び地域内分権を推進するとともに、市民公益活動を支援するための事業に充てる基金</a:t>
          </a:r>
          <a:endParaRPr lang="ja-JP" altLang="ja-JP" sz="1400">
            <a:effectLst/>
          </a:endParaRPr>
        </a:p>
        <a:p>
          <a:r>
            <a:rPr kumimoji="1" lang="ja-JP" altLang="ja-JP" sz="1100">
              <a:solidFill>
                <a:schemeClr val="dk1"/>
              </a:solidFill>
              <a:effectLst/>
              <a:latin typeface="+mn-lt"/>
              <a:ea typeface="+mn-ea"/>
              <a:cs typeface="+mn-cs"/>
            </a:rPr>
            <a:t>たかはま夢・未来基金：</a:t>
          </a:r>
          <a:r>
            <a:rPr lang="ja-JP" altLang="ja-JP" sz="1100">
              <a:solidFill>
                <a:schemeClr val="dk1"/>
              </a:solidFill>
              <a:effectLst/>
              <a:latin typeface="+mn-lt"/>
              <a:ea typeface="+mn-ea"/>
              <a:cs typeface="+mn-cs"/>
            </a:rPr>
            <a:t>たかはま夢・未来塾事業の推進を図るための事業費に充てる基金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公共施設等整備基金：前年度と比較して、約１７，３００万円の減である。これは、公共施設の更新等に伴う財政需要に対し、取崩しを行ったことによる。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港湾環境対策基金：：前年度と比較して、約３００万円程度の増である。これは、定期的に行っている港湾環境の改善事業に向けて、港湾環境対策に伴う負担金収入の積立を行っていることによる。</a:t>
          </a:r>
          <a:endParaRPr lang="ja-JP" altLang="ja-JP" sz="1400">
            <a:effectLst/>
          </a:endParaRPr>
        </a:p>
        <a:p>
          <a:pPr eaLnBrk="1" fontAlgn="auto" latinLnBrk="0" hangingPunct="1"/>
          <a:r>
            <a:rPr lang="ja-JP" altLang="ja-JP" sz="1100">
              <a:solidFill>
                <a:schemeClr val="dk1"/>
              </a:solidFill>
              <a:effectLst/>
              <a:latin typeface="+mn-lt"/>
              <a:ea typeface="+mn-ea"/>
              <a:cs typeface="+mn-cs"/>
            </a:rPr>
            <a:t>都市計画事業基金：令和２年度より積立てているため、令和元年度に比べ皆増となっている。</a:t>
          </a:r>
          <a:endParaRPr lang="ja-JP" altLang="ja-JP" sz="1400">
            <a:effectLst/>
          </a:endParaRPr>
        </a:p>
        <a:p>
          <a:r>
            <a:rPr kumimoji="1" lang="ja-JP" altLang="ja-JP" sz="1100">
              <a:solidFill>
                <a:schemeClr val="dk1"/>
              </a:solidFill>
              <a:effectLst/>
              <a:latin typeface="+mn-lt"/>
              <a:ea typeface="+mn-ea"/>
              <a:cs typeface="+mn-cs"/>
            </a:rPr>
            <a:t>たかはま夢・未来基金：前年度と比較して、５０万円の減である。これは、</a:t>
          </a:r>
          <a:r>
            <a:rPr lang="ja-JP" altLang="ja-JP" sz="1100">
              <a:solidFill>
                <a:schemeClr val="dk1"/>
              </a:solidFill>
              <a:effectLst/>
              <a:latin typeface="+mn-lt"/>
              <a:ea typeface="+mn-ea"/>
              <a:cs typeface="+mn-cs"/>
            </a:rPr>
            <a:t>たかはま夢・未来塾事業の推進を図るための事業費</a:t>
          </a:r>
          <a:r>
            <a:rPr kumimoji="1" lang="ja-JP" altLang="ja-JP" sz="1100">
              <a:solidFill>
                <a:schemeClr val="dk1"/>
              </a:solidFill>
              <a:effectLst/>
              <a:latin typeface="+mn-lt"/>
              <a:ea typeface="+mn-ea"/>
              <a:cs typeface="+mn-cs"/>
            </a:rPr>
            <a:t>に充てている。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公共施設等整備基金については、「高浜市公共施設総合管理計画」を着実に進めるため、必要な額を確保することを目標に積立を行ってきた。今後は、公共施設の更新等の事業実施に伴い、取崩しを行っていくものである。</a:t>
          </a:r>
          <a:endParaRPr lang="ja-JP" altLang="ja-JP" sz="1400">
            <a:effectLst/>
          </a:endParaRPr>
        </a:p>
        <a:p>
          <a:r>
            <a:rPr kumimoji="1" lang="ja-JP" altLang="ja-JP" sz="1100">
              <a:solidFill>
                <a:schemeClr val="dk1"/>
              </a:solidFill>
              <a:effectLst/>
              <a:latin typeface="+mn-lt"/>
              <a:ea typeface="+mn-ea"/>
              <a:cs typeface="+mn-cs"/>
            </a:rPr>
            <a:t>　その他の特定目的基金についても、基金の適正な運用を行いつつ、活用を行っていく予定である。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令和元年度においては法人市民税の減収に伴い、前年度末に対して約３億円減少したが、令和２年度においては法人市民税の増収に伴い、約４億円増加した。また、継続的な「アウトソーシング戦略」により行政のスリム化を推進し、人件費増加を抑制しているが、委託料等の物件費が増加する傾向である。これらの財源不足を財政調整基金の活用により対応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については、標準財政規模の１０％程度を目安として、約１０億円の維持は必要と考えている。しかし、過去にリーマンショックの影響にて、財政調整基金が約１０億円減少したことを踏まえ、継続的な行財政運営を行うため、標準財政規模の２０％程度である約２０億円を目標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mn-lt"/>
              <a:ea typeface="+mn-ea"/>
              <a:cs typeface="+mn-cs"/>
            </a:rPr>
            <a:t>平成３０年度末現在高において、同年度に全額を取崩し、令和２年度においても積み立てていないため０円である。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減債基金については、目的に対応する市債の償還予定がなく、定期的な積立も行っていない。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9B190F3-612B-4C29-ACDF-C06D8F6FD1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83A4E97-253E-4623-96FC-C3B7920E9E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94775F1-09B5-4A5E-A79B-A4CE77F240B9}"/>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3A44B8B-3C5D-464F-8A5D-345DF0EEC632}"/>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A661111-F783-4A29-A9B4-63695FDFA57A}"/>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DB6B836A-A0D8-4DBB-838C-4B8FF815CE43}"/>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AB475A74-6F54-432B-98D4-B3E7EB3DD00C}"/>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14FF7497-F654-4DF6-920C-35E8ECAC16D2}"/>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75C15595-E820-42D1-B77C-DDA7B4F971E7}"/>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2259F74C-78F1-46E7-8515-259A4B31D724}"/>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594FCC1-D359-4936-AD94-E0B874B9981E}"/>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63F42A9A-7404-4967-AC62-856BA41E5C7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8A2FEBC-82E6-47B6-8082-0E1AC90A3ACA}"/>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EC9A2B98-2834-4252-A3D8-4E61EBD416E4}"/>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BB2D0F7E-5181-4540-997D-3F123EE3394E}"/>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EB1EE13C-078E-4F89-88F2-F0C417526143}"/>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8CCDEBA3-407E-4660-805B-89163ACD6E53}"/>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54EB8F08-96BD-4A0B-9EA3-D501B03C4BA6}"/>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436813A3-0680-4BE8-861C-37382B16E939}"/>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4AE9DE22-745E-4242-80BF-361B9A2D124C}"/>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5C94FA24-7A75-4A9B-A81F-EB20DF10320D}"/>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B9BA8AFB-739E-45F5-A1CA-6B062D15B39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4CE7A579-F5F4-493E-B80B-CD07D89CC3C9}"/>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D75838C0-2394-4473-914C-FEC952789045}"/>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91088405-D81A-4AD1-BA15-95196F02ED03}"/>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64378EBB-9767-438B-8A26-F13990BDA7E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A1799DDE-0C9E-41EF-8D4D-5387CA10F2D7}"/>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C431286B-3FBB-4BC8-B933-82C0869F1A8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473C0374-B761-431A-BAD1-C55925D19AC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740E7A94-85FA-4DC2-84F6-02E986E8212A}"/>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6DE8799D-31D6-4187-AE2E-B7C5BFAA566F}"/>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FBCE0913-8159-4AA0-B627-6DF095B81DAB}"/>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E88654E9-5577-4816-A363-CC798F93CCFA}"/>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B5F81094-FD77-424B-AC91-F2E81C77F05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5C45DF1A-3A9F-4B61-A019-F8800B88E3A6}"/>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A91CA9D2-C850-447A-B7F8-4EDD682CCF99}"/>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6107CC78-0C3C-48A5-92FE-FA1A9F64D9AA}"/>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29174223-0804-4901-BD4E-292FCFBC800C}"/>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3F40483-7093-4099-A6AD-0C70073BEB7C}"/>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76BD07F1-CA1D-407A-B748-D182DF83E97A}"/>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4596ED9F-96C4-4E59-9390-44CD5F16D86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C73B1AB2-DFF9-45B3-AF4D-36D074A2789B}"/>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D11EA98B-C3A5-4208-AF67-60D8AC3CE17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984DC204-1670-4ED2-B265-33DA7C525B55}"/>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2068B813-1F04-46F2-885C-DEFA266BC3BD}"/>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FC8F9787-67C8-4C45-B4BF-89D82C32A415}"/>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696159F3-19EE-4C72-B604-1ADD72882F7F}"/>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F44D2A2E-7DA5-42DF-9059-33F84BE63ED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A9C635-B6F7-440F-9D21-94D486E65EC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F0FD93D7-DD48-4745-A1C4-DC0F0089C265}"/>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26781AA3-E5AC-41B9-945C-1C27FA8D720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D0684A51-C761-4CB4-84C0-94B11BF8F40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171AC2A-F593-403A-9B1D-A30BEDA08F83}"/>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有形固定資産減価償却率は類似団体より高い水準にあるが、公共施設総合管理計画に基づき、機能重視型の公共施設の複合化や集約化を図ることとしている。</a:t>
          </a:r>
          <a:endParaRPr lang="ja-JP" altLang="ja-JP" sz="1050">
            <a:effectLst/>
          </a:endParaRPr>
        </a:p>
        <a:p>
          <a:r>
            <a:rPr kumimoji="1" lang="ja-JP" altLang="ja-JP" sz="1050">
              <a:solidFill>
                <a:schemeClr val="dk1"/>
              </a:solidFill>
              <a:effectLst/>
              <a:latin typeface="+mn-lt"/>
              <a:ea typeface="+mn-ea"/>
              <a:cs typeface="+mn-cs"/>
            </a:rPr>
            <a:t>　当該計画に基づいた施設の維持管理等の取組みにより、今後はある程度の効果が表れることが期待できる。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2EBB709A-AD96-483D-83FC-FAF1B7CA81B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9D71A12-15CB-4327-BC75-73528A85D45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A4B7D653-D4B1-46FF-9169-F6794697FD4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id="{EA4E9F08-261D-4C19-BD06-B6FE56EF0B1D}"/>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id="{2EFA87FF-0D38-4F3E-B269-515520C7EFC1}"/>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id="{FC3A7947-FFE5-4FD7-977E-2B841FB9F05F}"/>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id="{3FBD270E-0039-476D-A21E-14EA27E80DB9}"/>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id="{4674B7BF-FFA8-4247-8F2A-FF28E8BE9546}"/>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id="{C7C96339-7FD6-4DD3-925D-4F217F5E86A1}"/>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id="{521D6062-DE8F-453E-89DB-F70ABDF2729B}"/>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id="{000AEDF9-7022-437A-A2E4-BB3CFC40D5B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id="{55059DE2-E119-425C-987B-6D4D8F6BC6FE}"/>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id="{F0BAB2D8-E3D9-4E71-8E99-761DCCE919BB}"/>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id="{4CBF2D44-1FF2-4CAF-9747-745F0308E531}"/>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id="{37E16F65-09C1-442F-BF06-D49789798FE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BEBF1285-4395-48DF-B457-B72E32F116E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BD7C1D3E-1E18-4EDF-A5A4-EAF58F9E309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E610EF93-4D83-4166-AA65-8DA317090D8C}"/>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3" name="直線コネクタ 72">
          <a:extLst>
            <a:ext uri="{FF2B5EF4-FFF2-40B4-BE49-F238E27FC236}">
              <a16:creationId xmlns:a16="http://schemas.microsoft.com/office/drawing/2014/main" id="{51B8559D-90C8-4539-BF71-85D8701BF4BB}"/>
            </a:ext>
          </a:extLst>
        </xdr:cNvPr>
        <xdr:cNvCxnSpPr/>
      </xdr:nvCxnSpPr>
      <xdr:spPr>
        <a:xfrm flipV="1">
          <a:off x="4760595" y="4693467"/>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4" name="有形固定資産減価償却率最小値テキスト">
          <a:extLst>
            <a:ext uri="{FF2B5EF4-FFF2-40B4-BE49-F238E27FC236}">
              <a16:creationId xmlns:a16="http://schemas.microsoft.com/office/drawing/2014/main" id="{7080DFB5-235D-4733-A191-25B201DC27C1}"/>
            </a:ext>
          </a:extLst>
        </xdr:cNvPr>
        <xdr:cNvSpPr txBox="1"/>
      </xdr:nvSpPr>
      <xdr:spPr>
        <a:xfrm>
          <a:off x="4813300" y="6060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5" name="直線コネクタ 74">
          <a:extLst>
            <a:ext uri="{FF2B5EF4-FFF2-40B4-BE49-F238E27FC236}">
              <a16:creationId xmlns:a16="http://schemas.microsoft.com/office/drawing/2014/main" id="{02864E0F-8EE3-47B8-90E2-443153DC8C38}"/>
            </a:ext>
          </a:extLst>
        </xdr:cNvPr>
        <xdr:cNvCxnSpPr/>
      </xdr:nvCxnSpPr>
      <xdr:spPr>
        <a:xfrm>
          <a:off x="4673600" y="6056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6" name="有形固定資産減価償却率最大値テキスト">
          <a:extLst>
            <a:ext uri="{FF2B5EF4-FFF2-40B4-BE49-F238E27FC236}">
              <a16:creationId xmlns:a16="http://schemas.microsoft.com/office/drawing/2014/main" id="{726ED3E8-F56C-4DDD-B9DA-E7BEC0029385}"/>
            </a:ext>
          </a:extLst>
        </xdr:cNvPr>
        <xdr:cNvSpPr txBox="1"/>
      </xdr:nvSpPr>
      <xdr:spPr>
        <a:xfrm>
          <a:off x="4813300" y="4468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7" name="直線コネクタ 76">
          <a:extLst>
            <a:ext uri="{FF2B5EF4-FFF2-40B4-BE49-F238E27FC236}">
              <a16:creationId xmlns:a16="http://schemas.microsoft.com/office/drawing/2014/main" id="{1A86EF5E-7015-4925-9C29-BCAB9680F1B3}"/>
            </a:ext>
          </a:extLst>
        </xdr:cNvPr>
        <xdr:cNvCxnSpPr/>
      </xdr:nvCxnSpPr>
      <xdr:spPr>
        <a:xfrm>
          <a:off x="4673600" y="4693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8" name="有形固定資産減価償却率平均値テキスト">
          <a:extLst>
            <a:ext uri="{FF2B5EF4-FFF2-40B4-BE49-F238E27FC236}">
              <a16:creationId xmlns:a16="http://schemas.microsoft.com/office/drawing/2014/main" id="{A7675304-04E7-458F-87FB-2D16B99618AD}"/>
            </a:ext>
          </a:extLst>
        </xdr:cNvPr>
        <xdr:cNvSpPr txBox="1"/>
      </xdr:nvSpPr>
      <xdr:spPr>
        <a:xfrm>
          <a:off x="4813300" y="5271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9" name="フローチャート: 判断 78">
          <a:extLst>
            <a:ext uri="{FF2B5EF4-FFF2-40B4-BE49-F238E27FC236}">
              <a16:creationId xmlns:a16="http://schemas.microsoft.com/office/drawing/2014/main" id="{64AE4911-6788-46CF-B34C-835F7F6CB52B}"/>
            </a:ext>
          </a:extLst>
        </xdr:cNvPr>
        <xdr:cNvSpPr/>
      </xdr:nvSpPr>
      <xdr:spPr>
        <a:xfrm>
          <a:off x="4711700" y="54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0" name="フローチャート: 判断 79">
          <a:extLst>
            <a:ext uri="{FF2B5EF4-FFF2-40B4-BE49-F238E27FC236}">
              <a16:creationId xmlns:a16="http://schemas.microsoft.com/office/drawing/2014/main" id="{F1FC7518-519F-4F2F-9CCC-03E067712CDC}"/>
            </a:ext>
          </a:extLst>
        </xdr:cNvPr>
        <xdr:cNvSpPr/>
      </xdr:nvSpPr>
      <xdr:spPr>
        <a:xfrm>
          <a:off x="4000500" y="536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1" name="フローチャート: 判断 80">
          <a:extLst>
            <a:ext uri="{FF2B5EF4-FFF2-40B4-BE49-F238E27FC236}">
              <a16:creationId xmlns:a16="http://schemas.microsoft.com/office/drawing/2014/main" id="{66E9EEA7-E639-4422-8D1D-95B8F81EB1BF}"/>
            </a:ext>
          </a:extLst>
        </xdr:cNvPr>
        <xdr:cNvSpPr/>
      </xdr:nvSpPr>
      <xdr:spPr>
        <a:xfrm>
          <a:off x="3238500" y="536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2" name="フローチャート: 判断 81">
          <a:extLst>
            <a:ext uri="{FF2B5EF4-FFF2-40B4-BE49-F238E27FC236}">
              <a16:creationId xmlns:a16="http://schemas.microsoft.com/office/drawing/2014/main" id="{912A387C-D8E3-47D4-89F1-30DB10CF0331}"/>
            </a:ext>
          </a:extLst>
        </xdr:cNvPr>
        <xdr:cNvSpPr/>
      </xdr:nvSpPr>
      <xdr:spPr>
        <a:xfrm>
          <a:off x="2476500" y="53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3" name="フローチャート: 判断 82">
          <a:extLst>
            <a:ext uri="{FF2B5EF4-FFF2-40B4-BE49-F238E27FC236}">
              <a16:creationId xmlns:a16="http://schemas.microsoft.com/office/drawing/2014/main" id="{1B90E61B-5AF6-425D-8208-53A6D060C4A3}"/>
            </a:ext>
          </a:extLst>
        </xdr:cNvPr>
        <xdr:cNvSpPr/>
      </xdr:nvSpPr>
      <xdr:spPr>
        <a:xfrm>
          <a:off x="1714500" y="527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75F238FC-629B-4C8A-ADD7-68810BF9107A}"/>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1AD8036-C199-449B-9E44-F0062DD6196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659FA00-6A25-4701-B684-87E9D612EB49}"/>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1A082EB-B490-48F8-8606-3BF8B5E0890D}"/>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49DF372-F045-4519-A336-00238A3D866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9" name="楕円 88">
          <a:extLst>
            <a:ext uri="{FF2B5EF4-FFF2-40B4-BE49-F238E27FC236}">
              <a16:creationId xmlns:a16="http://schemas.microsoft.com/office/drawing/2014/main" id="{A54BF3F5-7B83-4BC5-8636-9465C5D9EDCC}"/>
            </a:ext>
          </a:extLst>
        </xdr:cNvPr>
        <xdr:cNvSpPr/>
      </xdr:nvSpPr>
      <xdr:spPr>
        <a:xfrm>
          <a:off x="4711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90" name="有形固定資産減価償却率該当値テキスト">
          <a:extLst>
            <a:ext uri="{FF2B5EF4-FFF2-40B4-BE49-F238E27FC236}">
              <a16:creationId xmlns:a16="http://schemas.microsoft.com/office/drawing/2014/main" id="{1536489F-8A64-4071-8537-F06941992D75}"/>
            </a:ext>
          </a:extLst>
        </xdr:cNvPr>
        <xdr:cNvSpPr txBox="1"/>
      </xdr:nvSpPr>
      <xdr:spPr>
        <a:xfrm>
          <a:off x="4813300"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44541</xdr:rowOff>
    </xdr:from>
    <xdr:to>
      <xdr:col>19</xdr:col>
      <xdr:colOff>187325</xdr:colOff>
      <xdr:row>32</xdr:row>
      <xdr:rowOff>146141</xdr:rowOff>
    </xdr:to>
    <xdr:sp macro="" textlink="">
      <xdr:nvSpPr>
        <xdr:cNvPr id="91" name="楕円 90">
          <a:extLst>
            <a:ext uri="{FF2B5EF4-FFF2-40B4-BE49-F238E27FC236}">
              <a16:creationId xmlns:a16="http://schemas.microsoft.com/office/drawing/2014/main" id="{53AB3BCA-2745-4AC2-BC38-17C36C7B4045}"/>
            </a:ext>
          </a:extLst>
        </xdr:cNvPr>
        <xdr:cNvSpPr/>
      </xdr:nvSpPr>
      <xdr:spPr>
        <a:xfrm>
          <a:off x="4000500" y="55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95341</xdr:rowOff>
    </xdr:to>
    <xdr:cxnSp macro="">
      <xdr:nvCxnSpPr>
        <xdr:cNvPr id="92" name="直線コネクタ 91">
          <a:extLst>
            <a:ext uri="{FF2B5EF4-FFF2-40B4-BE49-F238E27FC236}">
              <a16:creationId xmlns:a16="http://schemas.microsoft.com/office/drawing/2014/main" id="{9C7AAEC1-60E3-4368-A4C8-5AAD5ECA308B}"/>
            </a:ext>
          </a:extLst>
        </xdr:cNvPr>
        <xdr:cNvCxnSpPr/>
      </xdr:nvCxnSpPr>
      <xdr:spPr>
        <a:xfrm flipV="1">
          <a:off x="4051300" y="5563235"/>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59962</xdr:rowOff>
    </xdr:from>
    <xdr:to>
      <xdr:col>15</xdr:col>
      <xdr:colOff>187325</xdr:colOff>
      <xdr:row>32</xdr:row>
      <xdr:rowOff>161562</xdr:rowOff>
    </xdr:to>
    <xdr:sp macro="" textlink="">
      <xdr:nvSpPr>
        <xdr:cNvPr id="93" name="楕円 92">
          <a:extLst>
            <a:ext uri="{FF2B5EF4-FFF2-40B4-BE49-F238E27FC236}">
              <a16:creationId xmlns:a16="http://schemas.microsoft.com/office/drawing/2014/main" id="{71116EA2-9A76-457E-9492-B36EA3FC0E1D}"/>
            </a:ext>
          </a:extLst>
        </xdr:cNvPr>
        <xdr:cNvSpPr/>
      </xdr:nvSpPr>
      <xdr:spPr>
        <a:xfrm>
          <a:off x="3238500" y="55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110762</xdr:rowOff>
    </xdr:to>
    <xdr:cxnSp macro="">
      <xdr:nvCxnSpPr>
        <xdr:cNvPr id="94" name="直線コネクタ 93">
          <a:extLst>
            <a:ext uri="{FF2B5EF4-FFF2-40B4-BE49-F238E27FC236}">
              <a16:creationId xmlns:a16="http://schemas.microsoft.com/office/drawing/2014/main" id="{5B441A1D-898F-4559-8293-7101700BD3F6}"/>
            </a:ext>
          </a:extLst>
        </xdr:cNvPr>
        <xdr:cNvCxnSpPr/>
      </xdr:nvCxnSpPr>
      <xdr:spPr>
        <a:xfrm flipV="1">
          <a:off x="3289300" y="5581741"/>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87721</xdr:rowOff>
    </xdr:from>
    <xdr:to>
      <xdr:col>11</xdr:col>
      <xdr:colOff>187325</xdr:colOff>
      <xdr:row>33</xdr:row>
      <xdr:rowOff>17871</xdr:rowOff>
    </xdr:to>
    <xdr:sp macro="" textlink="">
      <xdr:nvSpPr>
        <xdr:cNvPr id="95" name="楕円 94">
          <a:extLst>
            <a:ext uri="{FF2B5EF4-FFF2-40B4-BE49-F238E27FC236}">
              <a16:creationId xmlns:a16="http://schemas.microsoft.com/office/drawing/2014/main" id="{A261E831-18B3-42D0-96A4-E2E2038F9A0B}"/>
            </a:ext>
          </a:extLst>
        </xdr:cNvPr>
        <xdr:cNvSpPr/>
      </xdr:nvSpPr>
      <xdr:spPr>
        <a:xfrm>
          <a:off x="2476500" y="557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110762</xdr:rowOff>
    </xdr:from>
    <xdr:to>
      <xdr:col>15</xdr:col>
      <xdr:colOff>136525</xdr:colOff>
      <xdr:row>32</xdr:row>
      <xdr:rowOff>138521</xdr:rowOff>
    </xdr:to>
    <xdr:cxnSp macro="">
      <xdr:nvCxnSpPr>
        <xdr:cNvPr id="96" name="直線コネクタ 95">
          <a:extLst>
            <a:ext uri="{FF2B5EF4-FFF2-40B4-BE49-F238E27FC236}">
              <a16:creationId xmlns:a16="http://schemas.microsoft.com/office/drawing/2014/main" id="{265E0120-7EBE-4C86-90F9-3E608E29F866}"/>
            </a:ext>
          </a:extLst>
        </xdr:cNvPr>
        <xdr:cNvCxnSpPr/>
      </xdr:nvCxnSpPr>
      <xdr:spPr>
        <a:xfrm flipV="1">
          <a:off x="2527300" y="5597162"/>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38372</xdr:rowOff>
    </xdr:from>
    <xdr:to>
      <xdr:col>7</xdr:col>
      <xdr:colOff>187325</xdr:colOff>
      <xdr:row>32</xdr:row>
      <xdr:rowOff>139972</xdr:rowOff>
    </xdr:to>
    <xdr:sp macro="" textlink="">
      <xdr:nvSpPr>
        <xdr:cNvPr id="97" name="楕円 96">
          <a:extLst>
            <a:ext uri="{FF2B5EF4-FFF2-40B4-BE49-F238E27FC236}">
              <a16:creationId xmlns:a16="http://schemas.microsoft.com/office/drawing/2014/main" id="{E1754EFA-E41C-4997-A1B3-7A5C755A5083}"/>
            </a:ext>
          </a:extLst>
        </xdr:cNvPr>
        <xdr:cNvSpPr/>
      </xdr:nvSpPr>
      <xdr:spPr>
        <a:xfrm>
          <a:off x="1714500" y="55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89172</xdr:rowOff>
    </xdr:from>
    <xdr:to>
      <xdr:col>11</xdr:col>
      <xdr:colOff>136525</xdr:colOff>
      <xdr:row>32</xdr:row>
      <xdr:rowOff>138521</xdr:rowOff>
    </xdr:to>
    <xdr:cxnSp macro="">
      <xdr:nvCxnSpPr>
        <xdr:cNvPr id="98" name="直線コネクタ 97">
          <a:extLst>
            <a:ext uri="{FF2B5EF4-FFF2-40B4-BE49-F238E27FC236}">
              <a16:creationId xmlns:a16="http://schemas.microsoft.com/office/drawing/2014/main" id="{B4E50386-7F18-4ADF-B292-67D508B453D7}"/>
            </a:ext>
          </a:extLst>
        </xdr:cNvPr>
        <xdr:cNvCxnSpPr/>
      </xdr:nvCxnSpPr>
      <xdr:spPr>
        <a:xfrm>
          <a:off x="1765300" y="5575572"/>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9" name="n_1aveValue有形固定資産減価償却率">
          <a:extLst>
            <a:ext uri="{FF2B5EF4-FFF2-40B4-BE49-F238E27FC236}">
              <a16:creationId xmlns:a16="http://schemas.microsoft.com/office/drawing/2014/main" id="{74CCF0D0-CEBD-49A9-8E66-8A481B861CE4}"/>
            </a:ext>
          </a:extLst>
        </xdr:cNvPr>
        <xdr:cNvSpPr txBox="1"/>
      </xdr:nvSpPr>
      <xdr:spPr>
        <a:xfrm>
          <a:off x="3836044" y="514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0" name="n_2aveValue有形固定資産減価償却率">
          <a:extLst>
            <a:ext uri="{FF2B5EF4-FFF2-40B4-BE49-F238E27FC236}">
              <a16:creationId xmlns:a16="http://schemas.microsoft.com/office/drawing/2014/main" id="{1758F322-8B09-489A-A3C6-C134529A87C1}"/>
            </a:ext>
          </a:extLst>
        </xdr:cNvPr>
        <xdr:cNvSpPr txBox="1"/>
      </xdr:nvSpPr>
      <xdr:spPr>
        <a:xfrm>
          <a:off x="3086744" y="513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1" name="n_3aveValue有形固定資産減価償却率">
          <a:extLst>
            <a:ext uri="{FF2B5EF4-FFF2-40B4-BE49-F238E27FC236}">
              <a16:creationId xmlns:a16="http://schemas.microsoft.com/office/drawing/2014/main" id="{20900CF6-B7C2-4E73-8D42-DAD0F987E9F5}"/>
            </a:ext>
          </a:extLst>
        </xdr:cNvPr>
        <xdr:cNvSpPr txBox="1"/>
      </xdr:nvSpPr>
      <xdr:spPr>
        <a:xfrm>
          <a:off x="2324744" y="50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2" name="n_4aveValue有形固定資産減価償却率">
          <a:extLst>
            <a:ext uri="{FF2B5EF4-FFF2-40B4-BE49-F238E27FC236}">
              <a16:creationId xmlns:a16="http://schemas.microsoft.com/office/drawing/2014/main" id="{2770598B-0770-43AA-BB34-E5ACB586EF4F}"/>
            </a:ext>
          </a:extLst>
        </xdr:cNvPr>
        <xdr:cNvSpPr txBox="1"/>
      </xdr:nvSpPr>
      <xdr:spPr>
        <a:xfrm>
          <a:off x="1562744" y="5050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137268</xdr:rowOff>
    </xdr:from>
    <xdr:ext cx="405111" cy="259045"/>
    <xdr:sp macro="" textlink="">
      <xdr:nvSpPr>
        <xdr:cNvPr id="103" name="n_1mainValue有形固定資産減価償却率">
          <a:extLst>
            <a:ext uri="{FF2B5EF4-FFF2-40B4-BE49-F238E27FC236}">
              <a16:creationId xmlns:a16="http://schemas.microsoft.com/office/drawing/2014/main" id="{DABFDCE6-ADD4-410D-AA35-93F46D6CE23F}"/>
            </a:ext>
          </a:extLst>
        </xdr:cNvPr>
        <xdr:cNvSpPr txBox="1"/>
      </xdr:nvSpPr>
      <xdr:spPr>
        <a:xfrm>
          <a:off x="3836044" y="562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152689</xdr:rowOff>
    </xdr:from>
    <xdr:ext cx="405111" cy="259045"/>
    <xdr:sp macro="" textlink="">
      <xdr:nvSpPr>
        <xdr:cNvPr id="104" name="n_2mainValue有形固定資産減価償却率">
          <a:extLst>
            <a:ext uri="{FF2B5EF4-FFF2-40B4-BE49-F238E27FC236}">
              <a16:creationId xmlns:a16="http://schemas.microsoft.com/office/drawing/2014/main" id="{8EA9FE95-1596-47AB-8E35-AED6DC35A8EE}"/>
            </a:ext>
          </a:extLst>
        </xdr:cNvPr>
        <xdr:cNvSpPr txBox="1"/>
      </xdr:nvSpPr>
      <xdr:spPr>
        <a:xfrm>
          <a:off x="3086744" y="563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8998</xdr:rowOff>
    </xdr:from>
    <xdr:ext cx="405111" cy="259045"/>
    <xdr:sp macro="" textlink="">
      <xdr:nvSpPr>
        <xdr:cNvPr id="105" name="n_3mainValue有形固定資産減価償却率">
          <a:extLst>
            <a:ext uri="{FF2B5EF4-FFF2-40B4-BE49-F238E27FC236}">
              <a16:creationId xmlns:a16="http://schemas.microsoft.com/office/drawing/2014/main" id="{7AB7C6B1-6042-41D0-B67E-ADB4F9DD9F88}"/>
            </a:ext>
          </a:extLst>
        </xdr:cNvPr>
        <xdr:cNvSpPr txBox="1"/>
      </xdr:nvSpPr>
      <xdr:spPr>
        <a:xfrm>
          <a:off x="2324744" y="5666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131099</xdr:rowOff>
    </xdr:from>
    <xdr:ext cx="405111" cy="259045"/>
    <xdr:sp macro="" textlink="">
      <xdr:nvSpPr>
        <xdr:cNvPr id="106" name="n_4mainValue有形固定資産減価償却率">
          <a:extLst>
            <a:ext uri="{FF2B5EF4-FFF2-40B4-BE49-F238E27FC236}">
              <a16:creationId xmlns:a16="http://schemas.microsoft.com/office/drawing/2014/main" id="{F83F905F-9ECE-4983-BB28-E939ED197874}"/>
            </a:ext>
          </a:extLst>
        </xdr:cNvPr>
        <xdr:cNvSpPr txBox="1"/>
      </xdr:nvSpPr>
      <xdr:spPr>
        <a:xfrm>
          <a:off x="1562744" y="5617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B889E1D2-E066-4BD5-97B5-525EF156CE6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5D102D20-9647-4A00-BBD5-9128A437D2DC}"/>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86B26F64-501F-476E-A98A-0A3080546888}"/>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E9C88B97-23EE-4A0F-B5F0-B68CBA23BACC}"/>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A40FCB35-FABF-41BB-9F12-9AB9B27495CD}"/>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94444E09-1D23-44AD-A525-67B00727C69E}"/>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740A123-488B-460B-8B39-D3C76A2589A7}"/>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BBDFE288-4D99-4121-9AC2-1CC7007085D5}"/>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A396F356-C213-475E-92F6-40F46F8DCD3B}"/>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FB0805E0-F1BF-4B1A-B50C-5BBA5E462CB7}"/>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F4DDAA2-0D7E-4A2E-8BF9-612319EADAB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23D2E8A-00F7-4E5B-BE37-B836C8B639AB}"/>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3A29E7E8-282B-4446-9806-7D19D938D13C}"/>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債務償還比率は類似団体の中でも低い水準にある。地方債</a:t>
          </a:r>
          <a:r>
            <a:rPr kumimoji="1" lang="ja-JP" altLang="en-US" sz="1050">
              <a:solidFill>
                <a:schemeClr val="dk1"/>
              </a:solidFill>
              <a:effectLst/>
              <a:latin typeface="+mn-lt"/>
              <a:ea typeface="+mn-ea"/>
              <a:cs typeface="+mn-cs"/>
            </a:rPr>
            <a:t>現在</a:t>
          </a:r>
          <a:r>
            <a:rPr kumimoji="1" lang="ja-JP" altLang="ja-JP" sz="1050">
              <a:solidFill>
                <a:schemeClr val="dk1"/>
              </a:solidFill>
              <a:effectLst/>
              <a:latin typeface="+mn-lt"/>
              <a:ea typeface="+mn-ea"/>
              <a:cs typeface="+mn-cs"/>
            </a:rPr>
            <a:t>高が増加し</a:t>
          </a:r>
          <a:r>
            <a:rPr kumimoji="1" lang="ja-JP" altLang="en-US" sz="1050">
              <a:solidFill>
                <a:schemeClr val="dk1"/>
              </a:solidFill>
              <a:effectLst/>
              <a:latin typeface="+mn-lt"/>
              <a:ea typeface="+mn-ea"/>
              <a:cs typeface="+mn-cs"/>
            </a:rPr>
            <a:t>ているものの</a:t>
          </a:r>
          <a:r>
            <a:rPr kumimoji="1" lang="ja-JP" altLang="ja-JP" sz="1050">
              <a:solidFill>
                <a:schemeClr val="dk1"/>
              </a:solidFill>
              <a:effectLst/>
              <a:latin typeface="+mn-lt"/>
              <a:ea typeface="+mn-ea"/>
              <a:cs typeface="+mn-cs"/>
            </a:rPr>
            <a:t>、経常一般財源</a:t>
          </a:r>
          <a:r>
            <a:rPr kumimoji="1" lang="ja-JP" altLang="en-US" sz="1050">
              <a:solidFill>
                <a:schemeClr val="dk1"/>
              </a:solidFill>
              <a:effectLst/>
              <a:latin typeface="+mn-lt"/>
              <a:ea typeface="+mn-ea"/>
              <a:cs typeface="+mn-cs"/>
            </a:rPr>
            <a:t>も増加したため、</a:t>
          </a:r>
          <a:r>
            <a:rPr kumimoji="1" lang="ja-JP" altLang="ja-JP" sz="1050">
              <a:solidFill>
                <a:schemeClr val="dk1"/>
              </a:solidFill>
              <a:effectLst/>
              <a:latin typeface="+mn-lt"/>
              <a:ea typeface="+mn-ea"/>
              <a:cs typeface="+mn-cs"/>
            </a:rPr>
            <a:t>昨年度に比べて</a:t>
          </a:r>
          <a:r>
            <a:rPr kumimoji="1" lang="ja-JP" altLang="en-US" sz="1050">
              <a:solidFill>
                <a:schemeClr val="dk1"/>
              </a:solidFill>
              <a:effectLst/>
              <a:latin typeface="+mn-lt"/>
              <a:ea typeface="+mn-ea"/>
              <a:cs typeface="+mn-cs"/>
            </a:rPr>
            <a:t>やや低く</a:t>
          </a:r>
          <a:r>
            <a:rPr kumimoji="1" lang="ja-JP" altLang="ja-JP" sz="1050">
              <a:solidFill>
                <a:schemeClr val="dk1"/>
              </a:solidFill>
              <a:effectLst/>
              <a:latin typeface="+mn-lt"/>
              <a:ea typeface="+mn-ea"/>
              <a:cs typeface="+mn-cs"/>
            </a:rPr>
            <a:t>なっている。</a:t>
          </a:r>
          <a:endParaRPr lang="ja-JP" altLang="ja-JP" sz="1050">
            <a:effectLst/>
          </a:endParaRPr>
        </a:p>
        <a:p>
          <a:r>
            <a:rPr kumimoji="1" lang="ja-JP" altLang="ja-JP" sz="1050">
              <a:solidFill>
                <a:schemeClr val="dk1"/>
              </a:solidFill>
              <a:effectLst/>
              <a:latin typeface="+mn-lt"/>
              <a:ea typeface="+mn-ea"/>
              <a:cs typeface="+mn-cs"/>
            </a:rPr>
            <a:t>また、公共施設総合管理計画を確実に推進していくことによって、今後も地方債の発行額が増加する見込みである。また市税の動向によっては、債務償還比率が減少することが考えられる。</a:t>
          </a:r>
          <a:endParaRPr lang="ja-JP" altLang="ja-JP" sz="1050">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0943DD9E-DABD-4191-A3FF-1C8235758DA2}"/>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8D6B5DA0-381B-43F0-8BE3-79F873E020E7}"/>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E5EEDDA5-900C-4956-9787-AE72F46105A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19DB135F-4A69-4829-BBBF-D9CF496FB249}"/>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686F2CB2-CD6F-4B78-911B-4A2AD1A7DE5C}"/>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0B0BC660-C922-482D-97C1-8E42987C07AC}"/>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0DDA962B-4B84-4712-B36E-C5F818BA2C59}"/>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7A40F4A0-FB5E-4623-A924-6FF758BC53C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5E404B0-DFE7-411B-BFF7-031F69359B80}"/>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0689BFAB-895E-4F1D-9BE2-215F12EA28D3}"/>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2FD624FE-F453-4CB4-A3D6-1E3179530C54}"/>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6755B5F-1A9D-4E2C-8423-CE6FEF945035}"/>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9F136C28-F059-4042-9345-BCA4377237B6}"/>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A40A0FE5-169F-4F48-9C4E-CFB2FC4500FE}"/>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4" name="テキスト ボックス 133">
          <a:extLst>
            <a:ext uri="{FF2B5EF4-FFF2-40B4-BE49-F238E27FC236}">
              <a16:creationId xmlns:a16="http://schemas.microsoft.com/office/drawing/2014/main" id="{B8702D5B-667C-4F61-A09E-73923926C8EC}"/>
            </a:ext>
          </a:extLst>
        </xdr:cNvPr>
        <xdr:cNvSpPr txBox="1"/>
      </xdr:nvSpPr>
      <xdr:spPr>
        <a:xfrm>
          <a:off x="10828811" y="43961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AA3B3C7E-EA5A-4F4E-B443-8F47BB7A72E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A4A2C459-0687-4146-9EFE-6DA7F2263745}"/>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47DB244A-634E-40B2-B2A9-173642056057}"/>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8" name="直線コネクタ 137">
          <a:extLst>
            <a:ext uri="{FF2B5EF4-FFF2-40B4-BE49-F238E27FC236}">
              <a16:creationId xmlns:a16="http://schemas.microsoft.com/office/drawing/2014/main" id="{535BC09C-D0FC-4373-9888-C0BD6586A0F3}"/>
            </a:ext>
          </a:extLst>
        </xdr:cNvPr>
        <xdr:cNvCxnSpPr/>
      </xdr:nvCxnSpPr>
      <xdr:spPr>
        <a:xfrm flipV="1">
          <a:off x="14793595" y="4586133"/>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9" name="債務償還比率最小値テキスト">
          <a:extLst>
            <a:ext uri="{FF2B5EF4-FFF2-40B4-BE49-F238E27FC236}">
              <a16:creationId xmlns:a16="http://schemas.microsoft.com/office/drawing/2014/main" id="{9CB2E2A1-F3C9-4610-A872-A788D75A4D77}"/>
            </a:ext>
          </a:extLst>
        </xdr:cNvPr>
        <xdr:cNvSpPr txBox="1"/>
      </xdr:nvSpPr>
      <xdr:spPr>
        <a:xfrm>
          <a:off x="14846300" y="5914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0" name="直線コネクタ 139">
          <a:extLst>
            <a:ext uri="{FF2B5EF4-FFF2-40B4-BE49-F238E27FC236}">
              <a16:creationId xmlns:a16="http://schemas.microsoft.com/office/drawing/2014/main" id="{19ABAD4A-8A2F-45E5-96B6-B0F739AF7D0F}"/>
            </a:ext>
          </a:extLst>
        </xdr:cNvPr>
        <xdr:cNvCxnSpPr/>
      </xdr:nvCxnSpPr>
      <xdr:spPr>
        <a:xfrm>
          <a:off x="14706600" y="591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1" name="債務償還比率最大値テキスト">
          <a:extLst>
            <a:ext uri="{FF2B5EF4-FFF2-40B4-BE49-F238E27FC236}">
              <a16:creationId xmlns:a16="http://schemas.microsoft.com/office/drawing/2014/main" id="{F05C9206-7529-4672-9DAD-461C5F6218BA}"/>
            </a:ext>
          </a:extLst>
        </xdr:cNvPr>
        <xdr:cNvSpPr txBox="1"/>
      </xdr:nvSpPr>
      <xdr:spPr>
        <a:xfrm>
          <a:off x="14846300" y="436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2" name="直線コネクタ 141">
          <a:extLst>
            <a:ext uri="{FF2B5EF4-FFF2-40B4-BE49-F238E27FC236}">
              <a16:creationId xmlns:a16="http://schemas.microsoft.com/office/drawing/2014/main" id="{BB02F306-0F02-40D1-BE75-1B3935A79107}"/>
            </a:ext>
          </a:extLst>
        </xdr:cNvPr>
        <xdr:cNvCxnSpPr/>
      </xdr:nvCxnSpPr>
      <xdr:spPr>
        <a:xfrm>
          <a:off x="14706600" y="45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3" name="債務償還比率平均値テキスト">
          <a:extLst>
            <a:ext uri="{FF2B5EF4-FFF2-40B4-BE49-F238E27FC236}">
              <a16:creationId xmlns:a16="http://schemas.microsoft.com/office/drawing/2014/main" id="{C3F76BF9-16A9-4987-BA25-9AEE41836C25}"/>
            </a:ext>
          </a:extLst>
        </xdr:cNvPr>
        <xdr:cNvSpPr txBox="1"/>
      </xdr:nvSpPr>
      <xdr:spPr>
        <a:xfrm>
          <a:off x="14846300" y="51107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4" name="フローチャート: 判断 143">
          <a:extLst>
            <a:ext uri="{FF2B5EF4-FFF2-40B4-BE49-F238E27FC236}">
              <a16:creationId xmlns:a16="http://schemas.microsoft.com/office/drawing/2014/main" id="{0D63A900-EC38-4538-953D-168224CBA78E}"/>
            </a:ext>
          </a:extLst>
        </xdr:cNvPr>
        <xdr:cNvSpPr/>
      </xdr:nvSpPr>
      <xdr:spPr>
        <a:xfrm>
          <a:off x="14744700" y="513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5" name="フローチャート: 判断 144">
          <a:extLst>
            <a:ext uri="{FF2B5EF4-FFF2-40B4-BE49-F238E27FC236}">
              <a16:creationId xmlns:a16="http://schemas.microsoft.com/office/drawing/2014/main" id="{9CDE4A40-EC36-48EA-A7A6-B04D2652983B}"/>
            </a:ext>
          </a:extLst>
        </xdr:cNvPr>
        <xdr:cNvSpPr/>
      </xdr:nvSpPr>
      <xdr:spPr>
        <a:xfrm>
          <a:off x="14033500" y="52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6" name="フローチャート: 判断 145">
          <a:extLst>
            <a:ext uri="{FF2B5EF4-FFF2-40B4-BE49-F238E27FC236}">
              <a16:creationId xmlns:a16="http://schemas.microsoft.com/office/drawing/2014/main" id="{FAC0EF6B-B9F5-4D4F-877E-71D746846179}"/>
            </a:ext>
          </a:extLst>
        </xdr:cNvPr>
        <xdr:cNvSpPr/>
      </xdr:nvSpPr>
      <xdr:spPr>
        <a:xfrm>
          <a:off x="13271500" y="52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7" name="フローチャート: 判断 146">
          <a:extLst>
            <a:ext uri="{FF2B5EF4-FFF2-40B4-BE49-F238E27FC236}">
              <a16:creationId xmlns:a16="http://schemas.microsoft.com/office/drawing/2014/main" id="{98BC7102-F004-4A97-973C-CE889437E71B}"/>
            </a:ext>
          </a:extLst>
        </xdr:cNvPr>
        <xdr:cNvSpPr/>
      </xdr:nvSpPr>
      <xdr:spPr>
        <a:xfrm>
          <a:off x="12509500" y="522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8" name="フローチャート: 判断 147">
          <a:extLst>
            <a:ext uri="{FF2B5EF4-FFF2-40B4-BE49-F238E27FC236}">
              <a16:creationId xmlns:a16="http://schemas.microsoft.com/office/drawing/2014/main" id="{A852490F-3DD1-4CEA-8FDD-06F11B2C03FF}"/>
            </a:ext>
          </a:extLst>
        </xdr:cNvPr>
        <xdr:cNvSpPr/>
      </xdr:nvSpPr>
      <xdr:spPr>
        <a:xfrm>
          <a:off x="11747500" y="518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BE64C76-0FEC-430D-8941-2D89723C4996}"/>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44517EB-C57D-4866-B46C-5631BF7721B1}"/>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47A8D4D3-3C24-47FE-BED0-B170D435D64E}"/>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73AD820C-1190-4C0B-8225-9ADB67FD71A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A911EF19-E0C9-4BEA-B153-D747BC43691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109474</xdr:rowOff>
    </xdr:from>
    <xdr:to>
      <xdr:col>76</xdr:col>
      <xdr:colOff>73025</xdr:colOff>
      <xdr:row>29</xdr:row>
      <xdr:rowOff>39624</xdr:rowOff>
    </xdr:to>
    <xdr:sp macro="" textlink="">
      <xdr:nvSpPr>
        <xdr:cNvPr id="154" name="楕円 153">
          <a:extLst>
            <a:ext uri="{FF2B5EF4-FFF2-40B4-BE49-F238E27FC236}">
              <a16:creationId xmlns:a16="http://schemas.microsoft.com/office/drawing/2014/main" id="{80900D27-4CC2-42F0-AD42-9E41717DA083}"/>
            </a:ext>
          </a:extLst>
        </xdr:cNvPr>
        <xdr:cNvSpPr/>
      </xdr:nvSpPr>
      <xdr:spPr>
        <a:xfrm>
          <a:off x="14744700" y="49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132351</xdr:rowOff>
    </xdr:from>
    <xdr:ext cx="469744" cy="259045"/>
    <xdr:sp macro="" textlink="">
      <xdr:nvSpPr>
        <xdr:cNvPr id="155" name="債務償還比率該当値テキスト">
          <a:extLst>
            <a:ext uri="{FF2B5EF4-FFF2-40B4-BE49-F238E27FC236}">
              <a16:creationId xmlns:a16="http://schemas.microsoft.com/office/drawing/2014/main" id="{E1D5C9B4-6010-42E5-B051-7AC702A998C3}"/>
            </a:ext>
          </a:extLst>
        </xdr:cNvPr>
        <xdr:cNvSpPr txBox="1"/>
      </xdr:nvSpPr>
      <xdr:spPr>
        <a:xfrm>
          <a:off x="14846300" y="4761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142167</xdr:rowOff>
    </xdr:from>
    <xdr:to>
      <xdr:col>72</xdr:col>
      <xdr:colOff>123825</xdr:colOff>
      <xdr:row>29</xdr:row>
      <xdr:rowOff>72317</xdr:rowOff>
    </xdr:to>
    <xdr:sp macro="" textlink="">
      <xdr:nvSpPr>
        <xdr:cNvPr id="156" name="楕円 155">
          <a:extLst>
            <a:ext uri="{FF2B5EF4-FFF2-40B4-BE49-F238E27FC236}">
              <a16:creationId xmlns:a16="http://schemas.microsoft.com/office/drawing/2014/main" id="{8D43C03C-EBC0-48B9-9907-7660C4DCD7B3}"/>
            </a:ext>
          </a:extLst>
        </xdr:cNvPr>
        <xdr:cNvSpPr/>
      </xdr:nvSpPr>
      <xdr:spPr>
        <a:xfrm>
          <a:off x="14033500" y="494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160274</xdr:rowOff>
    </xdr:from>
    <xdr:to>
      <xdr:col>76</xdr:col>
      <xdr:colOff>22225</xdr:colOff>
      <xdr:row>29</xdr:row>
      <xdr:rowOff>21517</xdr:rowOff>
    </xdr:to>
    <xdr:cxnSp macro="">
      <xdr:nvCxnSpPr>
        <xdr:cNvPr id="157" name="直線コネクタ 156">
          <a:extLst>
            <a:ext uri="{FF2B5EF4-FFF2-40B4-BE49-F238E27FC236}">
              <a16:creationId xmlns:a16="http://schemas.microsoft.com/office/drawing/2014/main" id="{8A553994-0898-41C4-9865-2C44C57CA308}"/>
            </a:ext>
          </a:extLst>
        </xdr:cNvPr>
        <xdr:cNvCxnSpPr/>
      </xdr:nvCxnSpPr>
      <xdr:spPr>
        <a:xfrm flipV="1">
          <a:off x="14084300" y="4960874"/>
          <a:ext cx="711200" cy="3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141478</xdr:rowOff>
    </xdr:from>
    <xdr:to>
      <xdr:col>68</xdr:col>
      <xdr:colOff>123825</xdr:colOff>
      <xdr:row>27</xdr:row>
      <xdr:rowOff>71628</xdr:rowOff>
    </xdr:to>
    <xdr:sp macro="" textlink="">
      <xdr:nvSpPr>
        <xdr:cNvPr id="158" name="楕円 157">
          <a:extLst>
            <a:ext uri="{FF2B5EF4-FFF2-40B4-BE49-F238E27FC236}">
              <a16:creationId xmlns:a16="http://schemas.microsoft.com/office/drawing/2014/main" id="{EFBC5054-7D10-45A1-8213-CB748D91D74E}"/>
            </a:ext>
          </a:extLst>
        </xdr:cNvPr>
        <xdr:cNvSpPr/>
      </xdr:nvSpPr>
      <xdr:spPr>
        <a:xfrm>
          <a:off x="13271500" y="459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20828</xdr:rowOff>
    </xdr:from>
    <xdr:to>
      <xdr:col>72</xdr:col>
      <xdr:colOff>73025</xdr:colOff>
      <xdr:row>29</xdr:row>
      <xdr:rowOff>21517</xdr:rowOff>
    </xdr:to>
    <xdr:cxnSp macro="">
      <xdr:nvCxnSpPr>
        <xdr:cNvPr id="159" name="直線コネクタ 158">
          <a:extLst>
            <a:ext uri="{FF2B5EF4-FFF2-40B4-BE49-F238E27FC236}">
              <a16:creationId xmlns:a16="http://schemas.microsoft.com/office/drawing/2014/main" id="{CF682084-4F67-4445-AD73-983390C056C9}"/>
            </a:ext>
          </a:extLst>
        </xdr:cNvPr>
        <xdr:cNvCxnSpPr/>
      </xdr:nvCxnSpPr>
      <xdr:spPr>
        <a:xfrm>
          <a:off x="13322300" y="4649978"/>
          <a:ext cx="762000" cy="34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90007</xdr:rowOff>
    </xdr:from>
    <xdr:to>
      <xdr:col>64</xdr:col>
      <xdr:colOff>123825</xdr:colOff>
      <xdr:row>28</xdr:row>
      <xdr:rowOff>20157</xdr:rowOff>
    </xdr:to>
    <xdr:sp macro="" textlink="">
      <xdr:nvSpPr>
        <xdr:cNvPr id="160" name="楕円 159">
          <a:extLst>
            <a:ext uri="{FF2B5EF4-FFF2-40B4-BE49-F238E27FC236}">
              <a16:creationId xmlns:a16="http://schemas.microsoft.com/office/drawing/2014/main" id="{451C984A-660B-491D-9827-6381D1B75A78}"/>
            </a:ext>
          </a:extLst>
        </xdr:cNvPr>
        <xdr:cNvSpPr/>
      </xdr:nvSpPr>
      <xdr:spPr>
        <a:xfrm>
          <a:off x="12509500" y="47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20828</xdr:rowOff>
    </xdr:from>
    <xdr:to>
      <xdr:col>68</xdr:col>
      <xdr:colOff>73025</xdr:colOff>
      <xdr:row>27</xdr:row>
      <xdr:rowOff>140807</xdr:rowOff>
    </xdr:to>
    <xdr:cxnSp macro="">
      <xdr:nvCxnSpPr>
        <xdr:cNvPr id="161" name="直線コネクタ 160">
          <a:extLst>
            <a:ext uri="{FF2B5EF4-FFF2-40B4-BE49-F238E27FC236}">
              <a16:creationId xmlns:a16="http://schemas.microsoft.com/office/drawing/2014/main" id="{791C242F-F65B-4FE1-BC9A-F999E779C19D}"/>
            </a:ext>
          </a:extLst>
        </xdr:cNvPr>
        <xdr:cNvCxnSpPr/>
      </xdr:nvCxnSpPr>
      <xdr:spPr>
        <a:xfrm flipV="1">
          <a:off x="12560300" y="4649978"/>
          <a:ext cx="762000" cy="119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159059</xdr:rowOff>
    </xdr:from>
    <xdr:to>
      <xdr:col>60</xdr:col>
      <xdr:colOff>123825</xdr:colOff>
      <xdr:row>27</xdr:row>
      <xdr:rowOff>89209</xdr:rowOff>
    </xdr:to>
    <xdr:sp macro="" textlink="">
      <xdr:nvSpPr>
        <xdr:cNvPr id="162" name="楕円 161">
          <a:extLst>
            <a:ext uri="{FF2B5EF4-FFF2-40B4-BE49-F238E27FC236}">
              <a16:creationId xmlns:a16="http://schemas.microsoft.com/office/drawing/2014/main" id="{84D5DC29-BAE3-415A-AB84-0174D2C07424}"/>
            </a:ext>
          </a:extLst>
        </xdr:cNvPr>
        <xdr:cNvSpPr/>
      </xdr:nvSpPr>
      <xdr:spPr>
        <a:xfrm>
          <a:off x="11747500" y="46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38409</xdr:rowOff>
    </xdr:from>
    <xdr:to>
      <xdr:col>64</xdr:col>
      <xdr:colOff>73025</xdr:colOff>
      <xdr:row>27</xdr:row>
      <xdr:rowOff>140807</xdr:rowOff>
    </xdr:to>
    <xdr:cxnSp macro="">
      <xdr:nvCxnSpPr>
        <xdr:cNvPr id="163" name="直線コネクタ 162">
          <a:extLst>
            <a:ext uri="{FF2B5EF4-FFF2-40B4-BE49-F238E27FC236}">
              <a16:creationId xmlns:a16="http://schemas.microsoft.com/office/drawing/2014/main" id="{0B73AA8D-C1B0-4B5D-9608-D543E50E3FBB}"/>
            </a:ext>
          </a:extLst>
        </xdr:cNvPr>
        <xdr:cNvCxnSpPr/>
      </xdr:nvCxnSpPr>
      <xdr:spPr>
        <a:xfrm>
          <a:off x="11798300" y="4667559"/>
          <a:ext cx="762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4" name="n_1aveValue債務償還比率">
          <a:extLst>
            <a:ext uri="{FF2B5EF4-FFF2-40B4-BE49-F238E27FC236}">
              <a16:creationId xmlns:a16="http://schemas.microsoft.com/office/drawing/2014/main" id="{CC6ADC98-83C8-4DF4-A9C6-90877378F863}"/>
            </a:ext>
          </a:extLst>
        </xdr:cNvPr>
        <xdr:cNvSpPr txBox="1"/>
      </xdr:nvSpPr>
      <xdr:spPr>
        <a:xfrm>
          <a:off x="13836727" y="53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5" name="n_2aveValue債務償還比率">
          <a:extLst>
            <a:ext uri="{FF2B5EF4-FFF2-40B4-BE49-F238E27FC236}">
              <a16:creationId xmlns:a16="http://schemas.microsoft.com/office/drawing/2014/main" id="{7542E20D-676B-4BEE-85A7-BBD2826568CF}"/>
            </a:ext>
          </a:extLst>
        </xdr:cNvPr>
        <xdr:cNvSpPr txBox="1"/>
      </xdr:nvSpPr>
      <xdr:spPr>
        <a:xfrm>
          <a:off x="13087427" y="5311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6" name="n_3aveValue債務償還比率">
          <a:extLst>
            <a:ext uri="{FF2B5EF4-FFF2-40B4-BE49-F238E27FC236}">
              <a16:creationId xmlns:a16="http://schemas.microsoft.com/office/drawing/2014/main" id="{0A2ED621-402C-445B-B0FE-DBDD64823CB3}"/>
            </a:ext>
          </a:extLst>
        </xdr:cNvPr>
        <xdr:cNvSpPr txBox="1"/>
      </xdr:nvSpPr>
      <xdr:spPr>
        <a:xfrm>
          <a:off x="12325427" y="531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7" name="n_4aveValue債務償還比率">
          <a:extLst>
            <a:ext uri="{FF2B5EF4-FFF2-40B4-BE49-F238E27FC236}">
              <a16:creationId xmlns:a16="http://schemas.microsoft.com/office/drawing/2014/main" id="{8F991D50-74DF-4D5A-A88E-416242032635}"/>
            </a:ext>
          </a:extLst>
        </xdr:cNvPr>
        <xdr:cNvSpPr txBox="1"/>
      </xdr:nvSpPr>
      <xdr:spPr>
        <a:xfrm>
          <a:off x="11563427" y="527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88844</xdr:rowOff>
    </xdr:from>
    <xdr:ext cx="469744" cy="259045"/>
    <xdr:sp macro="" textlink="">
      <xdr:nvSpPr>
        <xdr:cNvPr id="168" name="n_1mainValue債務償還比率">
          <a:extLst>
            <a:ext uri="{FF2B5EF4-FFF2-40B4-BE49-F238E27FC236}">
              <a16:creationId xmlns:a16="http://schemas.microsoft.com/office/drawing/2014/main" id="{AF1AB9D5-FD82-4A54-822E-429B3389A785}"/>
            </a:ext>
          </a:extLst>
        </xdr:cNvPr>
        <xdr:cNvSpPr txBox="1"/>
      </xdr:nvSpPr>
      <xdr:spPr>
        <a:xfrm>
          <a:off x="13836727" y="471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88155</xdr:rowOff>
    </xdr:from>
    <xdr:ext cx="469744" cy="259045"/>
    <xdr:sp macro="" textlink="">
      <xdr:nvSpPr>
        <xdr:cNvPr id="169" name="n_2mainValue債務償還比率">
          <a:extLst>
            <a:ext uri="{FF2B5EF4-FFF2-40B4-BE49-F238E27FC236}">
              <a16:creationId xmlns:a16="http://schemas.microsoft.com/office/drawing/2014/main" id="{03A7A7E1-C114-4C35-B0FB-EE0EF05AD0BD}"/>
            </a:ext>
          </a:extLst>
        </xdr:cNvPr>
        <xdr:cNvSpPr txBox="1"/>
      </xdr:nvSpPr>
      <xdr:spPr>
        <a:xfrm>
          <a:off x="13087427" y="437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36684</xdr:rowOff>
    </xdr:from>
    <xdr:ext cx="469744" cy="259045"/>
    <xdr:sp macro="" textlink="">
      <xdr:nvSpPr>
        <xdr:cNvPr id="170" name="n_3mainValue債務償還比率">
          <a:extLst>
            <a:ext uri="{FF2B5EF4-FFF2-40B4-BE49-F238E27FC236}">
              <a16:creationId xmlns:a16="http://schemas.microsoft.com/office/drawing/2014/main" id="{F2F65BD2-DC53-4499-8D2D-A1CCDD75917B}"/>
            </a:ext>
          </a:extLst>
        </xdr:cNvPr>
        <xdr:cNvSpPr txBox="1"/>
      </xdr:nvSpPr>
      <xdr:spPr>
        <a:xfrm>
          <a:off x="12325427" y="4494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105736</xdr:rowOff>
    </xdr:from>
    <xdr:ext cx="469744" cy="259045"/>
    <xdr:sp macro="" textlink="">
      <xdr:nvSpPr>
        <xdr:cNvPr id="171" name="n_4mainValue債務償還比率">
          <a:extLst>
            <a:ext uri="{FF2B5EF4-FFF2-40B4-BE49-F238E27FC236}">
              <a16:creationId xmlns:a16="http://schemas.microsoft.com/office/drawing/2014/main" id="{19027DBD-D973-497B-83EF-871B6FE459E1}"/>
            </a:ext>
          </a:extLst>
        </xdr:cNvPr>
        <xdr:cNvSpPr txBox="1"/>
      </xdr:nvSpPr>
      <xdr:spPr>
        <a:xfrm>
          <a:off x="11563427" y="439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FED0B353-1D08-46A1-8A22-FBC52CFAB675}"/>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3F3BCA72-A13E-4DA5-BB70-2D5EDA14E2C5}"/>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D97F6AA4-8BDA-4AC3-BE88-CFBA1D2D925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77097404-F847-4CB3-84BC-F2A3677531BA}"/>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6B33D235-FE86-48E3-A380-FD0AFFE38CF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F6EB3F0B-1371-4D4B-BEB4-9B418CB468C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DF6A31-D99A-4B89-8189-4E8D725535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933F572-6269-4F64-A2EF-531318A531E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5084D6D-6E23-421F-8335-8F2E8855A31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E7F2E0D-E76B-4E33-8DAD-D33F625FADB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14EE80-0FA6-402B-A228-84228CE308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7EEEAFB-7062-4B23-87C8-CE6F3A24ADF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FF9E728-0438-4476-BC1A-4F0AC0649FE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DB40AB1-0B91-426F-90EE-6F98FF00CED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AB03EC7-0BD6-4AA1-B9D3-7B540ABE655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3A21771-38E8-4150-A771-C9D6946C4D6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2986CB-E992-485A-BCA1-A8B41B57FB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3085895-0368-4A41-881B-D8EE24EB412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70AE8E8-660D-40B2-98EB-D56B1362BE6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10C929-F410-4B71-87AD-856B89DE1C6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0AEEC0-AAF0-44C8-BAED-68F746E9E82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E291486-2214-45CE-8062-2B591EA7E7C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E76CE6-AD57-40EC-B09E-0F5C3D8DB7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CFEF8F0-2296-4C85-95DF-5DCB6127F9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5199DD7-BDFF-4A30-A25C-36A6A13A22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19DE336-BED6-4DFC-909C-41F820B0EAD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FA72DD5-26C8-4C56-BEF5-4171341A7A2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2E9ACB-99CD-4C1B-A529-618D8E801B6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BF35DA0-D273-439A-B8F0-B07F30228B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5F7B54-5E58-4365-9451-6A1451804D7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887293-3280-47DF-8E9D-F976155C40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864944F-5CF0-4AE6-9DE9-D6D1979F78D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51842D-CC18-4DD4-AB68-5F0F915F9BE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4DDE8C4-21BD-4015-83A0-B4E31E0679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D683D8F-3449-41DA-A00F-9188522AC09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DFE9BEF-2775-4501-BFA1-65D2402EA84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F7DBAB2-BFE6-4E0B-AA50-76F285495F7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37F289D-67D4-490E-8BA6-55CE920DB95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A7CCD03-85E0-4895-AF8A-A35FCD76E5D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05C761A-FD1C-4891-A346-7F07A712BE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25AA504-73A5-4E1E-B11E-2815DF53DAF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57110CE-9704-46CD-B611-A6A1D32F1B1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EEE6E98-75CC-4CEC-90C9-84333902463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01FCC0-5556-48DD-8028-04E5149123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184E9AC-9EA2-4397-9A21-4C2FAF5442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062BC53-4D32-4120-B288-6CC69B2A5DF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367D3CE-DAEF-4F38-96AD-3D9AC547C05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41E077-3FD1-466F-8074-5F1C772165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F352803-71F3-4016-AE6C-0A3531C68D7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452E5F3-E939-40AA-A4F5-DC79F6B6967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81ABBB0B-4D49-484D-AD70-80278044AEA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E1544DF-5038-4F46-ABB1-B999B97BBC4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6F23D1DD-123C-486C-96B5-F3CC4A67542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77B9288-C814-4192-9EE1-5EF4C7CD804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D6E7551-D581-4A1A-B133-DEB9EF8ACFC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04B1A6C-7AD3-44CF-807E-9529064773F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657CFB-81D3-4B3F-AA0C-B6FBE4E524D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9E00E17-7B2D-4575-822A-C68F7923E05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6925A1A-6DB9-496D-8701-33C1B2FCE30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849F804A-0957-484F-923E-9D7962E0FDC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FD8C68A-DD79-47F4-9641-B5A8648376C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AE54F555-E594-41A2-81B0-09F57B1FD8C5}"/>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D40E573D-83F2-4348-AE94-C62A54F08B4A}"/>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2AA7DC79-7B12-46C3-86EB-2A8354AE898E}"/>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A92D58A6-9C67-4450-86DF-A094DCC3B9DC}"/>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9F667FCF-0479-43A7-B61A-EF9AC4FD37C4}"/>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a:extLst>
            <a:ext uri="{FF2B5EF4-FFF2-40B4-BE49-F238E27FC236}">
              <a16:creationId xmlns:a16="http://schemas.microsoft.com/office/drawing/2014/main" id="{38E077F6-26AB-499A-99B6-B03C9F970C22}"/>
            </a:ext>
          </a:extLst>
        </xdr:cNvPr>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270F21ED-7A24-4B8C-B515-450CCA2A4E91}"/>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D86838E9-DBB3-4C0D-B60C-2CA7B34F6851}"/>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B63F8EC4-6340-43A9-890B-B74B94567578}"/>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EBBAD339-2589-4D86-AAEF-32ACD86B497C}"/>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AADB44A8-F998-4CB8-A153-A062756FDC6D}"/>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EC4D562-BB96-4BC2-B505-76FDD078204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8748773-844E-4E23-97C3-25C1F09407F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8ACF950-8F21-4C67-8610-C635005F645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E87B1FB-02A4-400A-8884-C34155F6DF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2E6CA44-BAC4-48D7-9ACA-37BB83053D8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105410</xdr:rowOff>
    </xdr:from>
    <xdr:to>
      <xdr:col>24</xdr:col>
      <xdr:colOff>114300</xdr:colOff>
      <xdr:row>40</xdr:row>
      <xdr:rowOff>35560</xdr:rowOff>
    </xdr:to>
    <xdr:sp macro="" textlink="">
      <xdr:nvSpPr>
        <xdr:cNvPr id="73" name="楕円 72">
          <a:extLst>
            <a:ext uri="{FF2B5EF4-FFF2-40B4-BE49-F238E27FC236}">
              <a16:creationId xmlns:a16="http://schemas.microsoft.com/office/drawing/2014/main" id="{4BA88089-7558-4E54-92CA-BE6A61A0456E}"/>
            </a:ext>
          </a:extLst>
        </xdr:cNvPr>
        <xdr:cNvSpPr/>
      </xdr:nvSpPr>
      <xdr:spPr>
        <a:xfrm>
          <a:off x="4584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83837</xdr:rowOff>
    </xdr:from>
    <xdr:ext cx="405111" cy="259045"/>
    <xdr:sp macro="" textlink="">
      <xdr:nvSpPr>
        <xdr:cNvPr id="74" name="【道路】&#10;有形固定資産減価償却率該当値テキスト">
          <a:extLst>
            <a:ext uri="{FF2B5EF4-FFF2-40B4-BE49-F238E27FC236}">
              <a16:creationId xmlns:a16="http://schemas.microsoft.com/office/drawing/2014/main" id="{46B14B2E-38F8-4B22-9FE1-D6E95B883CC9}"/>
            </a:ext>
          </a:extLst>
        </xdr:cNvPr>
        <xdr:cNvSpPr txBox="1"/>
      </xdr:nvSpPr>
      <xdr:spPr>
        <a:xfrm>
          <a:off x="46736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73025</xdr:rowOff>
    </xdr:from>
    <xdr:to>
      <xdr:col>20</xdr:col>
      <xdr:colOff>38100</xdr:colOff>
      <xdr:row>40</xdr:row>
      <xdr:rowOff>3175</xdr:rowOff>
    </xdr:to>
    <xdr:sp macro="" textlink="">
      <xdr:nvSpPr>
        <xdr:cNvPr id="75" name="楕円 74">
          <a:extLst>
            <a:ext uri="{FF2B5EF4-FFF2-40B4-BE49-F238E27FC236}">
              <a16:creationId xmlns:a16="http://schemas.microsoft.com/office/drawing/2014/main" id="{F940E7BE-8D30-4145-A9CC-178BE1BBC4BA}"/>
            </a:ext>
          </a:extLst>
        </xdr:cNvPr>
        <xdr:cNvSpPr/>
      </xdr:nvSpPr>
      <xdr:spPr>
        <a:xfrm>
          <a:off x="3746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123825</xdr:rowOff>
    </xdr:from>
    <xdr:to>
      <xdr:col>24</xdr:col>
      <xdr:colOff>63500</xdr:colOff>
      <xdr:row>39</xdr:row>
      <xdr:rowOff>156210</xdr:rowOff>
    </xdr:to>
    <xdr:cxnSp macro="">
      <xdr:nvCxnSpPr>
        <xdr:cNvPr id="76" name="直線コネクタ 75">
          <a:extLst>
            <a:ext uri="{FF2B5EF4-FFF2-40B4-BE49-F238E27FC236}">
              <a16:creationId xmlns:a16="http://schemas.microsoft.com/office/drawing/2014/main" id="{42865B77-E951-4696-A3BE-BFBDF8253CFF}"/>
            </a:ext>
          </a:extLst>
        </xdr:cNvPr>
        <xdr:cNvCxnSpPr/>
      </xdr:nvCxnSpPr>
      <xdr:spPr>
        <a:xfrm>
          <a:off x="3797300" y="681037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40640</xdr:rowOff>
    </xdr:from>
    <xdr:to>
      <xdr:col>15</xdr:col>
      <xdr:colOff>101600</xdr:colOff>
      <xdr:row>39</xdr:row>
      <xdr:rowOff>142240</xdr:rowOff>
    </xdr:to>
    <xdr:sp macro="" textlink="">
      <xdr:nvSpPr>
        <xdr:cNvPr id="77" name="楕円 76">
          <a:extLst>
            <a:ext uri="{FF2B5EF4-FFF2-40B4-BE49-F238E27FC236}">
              <a16:creationId xmlns:a16="http://schemas.microsoft.com/office/drawing/2014/main" id="{4AADC8B2-A571-41A6-8B67-911A81169085}"/>
            </a:ext>
          </a:extLst>
        </xdr:cNvPr>
        <xdr:cNvSpPr/>
      </xdr:nvSpPr>
      <xdr:spPr>
        <a:xfrm>
          <a:off x="2857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91440</xdr:rowOff>
    </xdr:from>
    <xdr:to>
      <xdr:col>19</xdr:col>
      <xdr:colOff>177800</xdr:colOff>
      <xdr:row>39</xdr:row>
      <xdr:rowOff>123825</xdr:rowOff>
    </xdr:to>
    <xdr:cxnSp macro="">
      <xdr:nvCxnSpPr>
        <xdr:cNvPr id="78" name="直線コネクタ 77">
          <a:extLst>
            <a:ext uri="{FF2B5EF4-FFF2-40B4-BE49-F238E27FC236}">
              <a16:creationId xmlns:a16="http://schemas.microsoft.com/office/drawing/2014/main" id="{F0607C38-0B7E-4949-8BB6-4AEC888B3C8D}"/>
            </a:ext>
          </a:extLst>
        </xdr:cNvPr>
        <xdr:cNvCxnSpPr/>
      </xdr:nvCxnSpPr>
      <xdr:spPr>
        <a:xfrm>
          <a:off x="2908300" y="6777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12065</xdr:rowOff>
    </xdr:from>
    <xdr:to>
      <xdr:col>10</xdr:col>
      <xdr:colOff>165100</xdr:colOff>
      <xdr:row>39</xdr:row>
      <xdr:rowOff>113665</xdr:rowOff>
    </xdr:to>
    <xdr:sp macro="" textlink="">
      <xdr:nvSpPr>
        <xdr:cNvPr id="79" name="楕円 78">
          <a:extLst>
            <a:ext uri="{FF2B5EF4-FFF2-40B4-BE49-F238E27FC236}">
              <a16:creationId xmlns:a16="http://schemas.microsoft.com/office/drawing/2014/main" id="{9EFB76CB-5A5A-4834-A8BE-D85DF0044E65}"/>
            </a:ext>
          </a:extLst>
        </xdr:cNvPr>
        <xdr:cNvSpPr/>
      </xdr:nvSpPr>
      <xdr:spPr>
        <a:xfrm>
          <a:off x="1968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62865</xdr:rowOff>
    </xdr:from>
    <xdr:to>
      <xdr:col>15</xdr:col>
      <xdr:colOff>50800</xdr:colOff>
      <xdr:row>39</xdr:row>
      <xdr:rowOff>91440</xdr:rowOff>
    </xdr:to>
    <xdr:cxnSp macro="">
      <xdr:nvCxnSpPr>
        <xdr:cNvPr id="80" name="直線コネクタ 79">
          <a:extLst>
            <a:ext uri="{FF2B5EF4-FFF2-40B4-BE49-F238E27FC236}">
              <a16:creationId xmlns:a16="http://schemas.microsoft.com/office/drawing/2014/main" id="{B31448A4-0BE6-4038-8FAE-19DE618F194F}"/>
            </a:ext>
          </a:extLst>
        </xdr:cNvPr>
        <xdr:cNvCxnSpPr/>
      </xdr:nvCxnSpPr>
      <xdr:spPr>
        <a:xfrm>
          <a:off x="2019300" y="67494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145415</xdr:rowOff>
    </xdr:from>
    <xdr:to>
      <xdr:col>6</xdr:col>
      <xdr:colOff>38100</xdr:colOff>
      <xdr:row>39</xdr:row>
      <xdr:rowOff>75565</xdr:rowOff>
    </xdr:to>
    <xdr:sp macro="" textlink="">
      <xdr:nvSpPr>
        <xdr:cNvPr id="81" name="楕円 80">
          <a:extLst>
            <a:ext uri="{FF2B5EF4-FFF2-40B4-BE49-F238E27FC236}">
              <a16:creationId xmlns:a16="http://schemas.microsoft.com/office/drawing/2014/main" id="{17C2E6CC-A652-486A-BCF8-2EC294B1CB81}"/>
            </a:ext>
          </a:extLst>
        </xdr:cNvPr>
        <xdr:cNvSpPr/>
      </xdr:nvSpPr>
      <xdr:spPr>
        <a:xfrm>
          <a:off x="107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24765</xdr:rowOff>
    </xdr:from>
    <xdr:to>
      <xdr:col>10</xdr:col>
      <xdr:colOff>114300</xdr:colOff>
      <xdr:row>39</xdr:row>
      <xdr:rowOff>62865</xdr:rowOff>
    </xdr:to>
    <xdr:cxnSp macro="">
      <xdr:nvCxnSpPr>
        <xdr:cNvPr id="82" name="直線コネクタ 81">
          <a:extLst>
            <a:ext uri="{FF2B5EF4-FFF2-40B4-BE49-F238E27FC236}">
              <a16:creationId xmlns:a16="http://schemas.microsoft.com/office/drawing/2014/main" id="{9B8736FE-9B2C-40D8-AC6D-7261256B14A3}"/>
            </a:ext>
          </a:extLst>
        </xdr:cNvPr>
        <xdr:cNvCxnSpPr/>
      </xdr:nvCxnSpPr>
      <xdr:spPr>
        <a:xfrm>
          <a:off x="1130300" y="671131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a:extLst>
            <a:ext uri="{FF2B5EF4-FFF2-40B4-BE49-F238E27FC236}">
              <a16:creationId xmlns:a16="http://schemas.microsoft.com/office/drawing/2014/main" id="{996671A1-E8E8-4A70-9042-1EFAE7A7BAD2}"/>
            </a:ext>
          </a:extLst>
        </xdr:cNvPr>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a:extLst>
            <a:ext uri="{FF2B5EF4-FFF2-40B4-BE49-F238E27FC236}">
              <a16:creationId xmlns:a16="http://schemas.microsoft.com/office/drawing/2014/main" id="{4849742D-6E18-45F4-AF15-64081E7441FB}"/>
            </a:ext>
          </a:extLst>
        </xdr:cNvPr>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a:extLst>
            <a:ext uri="{FF2B5EF4-FFF2-40B4-BE49-F238E27FC236}">
              <a16:creationId xmlns:a16="http://schemas.microsoft.com/office/drawing/2014/main" id="{ED4A8A24-29FD-4E6F-A2DF-71F8F06EFC3E}"/>
            </a:ext>
          </a:extLst>
        </xdr:cNvPr>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a:extLst>
            <a:ext uri="{FF2B5EF4-FFF2-40B4-BE49-F238E27FC236}">
              <a16:creationId xmlns:a16="http://schemas.microsoft.com/office/drawing/2014/main" id="{FC2239C9-0EDE-4AF7-AB47-3B98874A97D4}"/>
            </a:ext>
          </a:extLst>
        </xdr:cNvPr>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165752</xdr:rowOff>
    </xdr:from>
    <xdr:ext cx="405111" cy="259045"/>
    <xdr:sp macro="" textlink="">
      <xdr:nvSpPr>
        <xdr:cNvPr id="87" name="n_1mainValue【道路】&#10;有形固定資産減価償却率">
          <a:extLst>
            <a:ext uri="{FF2B5EF4-FFF2-40B4-BE49-F238E27FC236}">
              <a16:creationId xmlns:a16="http://schemas.microsoft.com/office/drawing/2014/main" id="{7F749099-F33B-4447-A115-F67CF4D478E1}"/>
            </a:ext>
          </a:extLst>
        </xdr:cNvPr>
        <xdr:cNvSpPr txBox="1"/>
      </xdr:nvSpPr>
      <xdr:spPr>
        <a:xfrm>
          <a:off x="3582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133367</xdr:rowOff>
    </xdr:from>
    <xdr:ext cx="405111" cy="259045"/>
    <xdr:sp macro="" textlink="">
      <xdr:nvSpPr>
        <xdr:cNvPr id="88" name="n_2mainValue【道路】&#10;有形固定資産減価償却率">
          <a:extLst>
            <a:ext uri="{FF2B5EF4-FFF2-40B4-BE49-F238E27FC236}">
              <a16:creationId xmlns:a16="http://schemas.microsoft.com/office/drawing/2014/main" id="{F835C31A-9134-4258-872A-3FFF5B2FFC60}"/>
            </a:ext>
          </a:extLst>
        </xdr:cNvPr>
        <xdr:cNvSpPr txBox="1"/>
      </xdr:nvSpPr>
      <xdr:spPr>
        <a:xfrm>
          <a:off x="2705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104792</xdr:rowOff>
    </xdr:from>
    <xdr:ext cx="405111" cy="259045"/>
    <xdr:sp macro="" textlink="">
      <xdr:nvSpPr>
        <xdr:cNvPr id="89" name="n_3mainValue【道路】&#10;有形固定資産減価償却率">
          <a:extLst>
            <a:ext uri="{FF2B5EF4-FFF2-40B4-BE49-F238E27FC236}">
              <a16:creationId xmlns:a16="http://schemas.microsoft.com/office/drawing/2014/main" id="{9F2ACBDB-092A-4E4F-A54B-733F0FB2CE93}"/>
            </a:ext>
          </a:extLst>
        </xdr:cNvPr>
        <xdr:cNvSpPr txBox="1"/>
      </xdr:nvSpPr>
      <xdr:spPr>
        <a:xfrm>
          <a:off x="1816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66692</xdr:rowOff>
    </xdr:from>
    <xdr:ext cx="405111" cy="259045"/>
    <xdr:sp macro="" textlink="">
      <xdr:nvSpPr>
        <xdr:cNvPr id="90" name="n_4mainValue【道路】&#10;有形固定資産減価償却率">
          <a:extLst>
            <a:ext uri="{FF2B5EF4-FFF2-40B4-BE49-F238E27FC236}">
              <a16:creationId xmlns:a16="http://schemas.microsoft.com/office/drawing/2014/main" id="{F26644D3-D2FF-4ABD-96A1-D6D628FDDFBC}"/>
            </a:ext>
          </a:extLst>
        </xdr:cNvPr>
        <xdr:cNvSpPr txBox="1"/>
      </xdr:nvSpPr>
      <xdr:spPr>
        <a:xfrm>
          <a:off x="927744" y="675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FC3FF80-0546-4EBB-8771-6A75AB21433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A924AD6-DE6C-45C5-9788-2AFE55380A4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97626E88-E8D3-4BC2-BC6B-E39AB05837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80628B5-78EF-4C43-AF0A-16F7DF93B0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9224DAA6-6EBF-47D9-BDE1-085B5DA3E0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E24CE3A7-FEDD-4815-80C3-22D810E559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4F3EE5B-F681-4707-AE8C-49CE633B0D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FEB58EC-4D76-4E7F-B9DF-FC783235BA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9BB1E81-AE90-4CFB-9837-40C02578B20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4E2BCA0-1D3C-40A1-98FD-D42BB1B3E99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A358C0F-D9A4-4F19-BE31-37FE6B46AD7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35907D57-D7F7-4A9D-9098-17321826B3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AED2212-6601-440A-90BE-9A65C1C89C6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7A5853D-594F-428C-9BFD-D1AB9245AD7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A7717FB-2778-4C08-8FA7-116578C2805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F1C5B5C7-666F-4476-B53C-042F67C6653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7CA478E5-67DD-4507-9FAB-E3E079677F71}"/>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33DB6B72-67EC-4DE4-A640-7F39280690AA}"/>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35EB77DF-7295-4B0F-AFED-2E144697583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3D3A3B66-AAA3-458D-A7D0-02A84DDE5681}"/>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BCFA512-4E92-4531-A0D1-13043FD26E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7E572CF6-46BB-48BD-885E-2D50481C2C9F}"/>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5A2A2DFB-4D36-4511-BAB5-8A474DD96A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7F56E4E6-FB9B-42BE-ADEE-4709A87EE903}"/>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980F3193-424D-4E29-BE34-97A74FEF04AC}"/>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41F4AF89-7817-4DC1-BD37-67A8400C672B}"/>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DDF25287-89BF-4D08-B501-1B42BC720601}"/>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A0DF8E1A-065D-4E1C-891E-259110865E22}"/>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BE2A7464-55B2-4F4F-8FA6-F88DE63ED18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6A8918CB-A5AC-42EB-B0C0-155120ECC1A4}"/>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FDC51215-7227-4933-B5FE-B29859E570D1}"/>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F4A85550-4BEC-485A-B410-E64992E9CE59}"/>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4A1A4718-D789-4936-9C66-5A5717A3D824}"/>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BAB0541B-9AB7-44D6-BED1-94A4B3CA3F56}"/>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5C50272-F7EB-4F45-BDA9-7A797BAD426A}"/>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6D0272C-BCC7-4781-BA48-8F7407430A5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7D386925-063A-440C-94E2-8D0DCF97CFA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856307E-7F16-48E4-9DA9-9ABF822975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7DE3BC2-B51F-4C44-A5EB-9962C2212BB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171056</xdr:rowOff>
    </xdr:from>
    <xdr:to>
      <xdr:col>55</xdr:col>
      <xdr:colOff>50800</xdr:colOff>
      <xdr:row>41</xdr:row>
      <xdr:rowOff>101206</xdr:rowOff>
    </xdr:to>
    <xdr:sp macro="" textlink="">
      <xdr:nvSpPr>
        <xdr:cNvPr id="130" name="楕円 129">
          <a:extLst>
            <a:ext uri="{FF2B5EF4-FFF2-40B4-BE49-F238E27FC236}">
              <a16:creationId xmlns:a16="http://schemas.microsoft.com/office/drawing/2014/main" id="{2AEE366D-E580-40CF-A752-34C4143052F4}"/>
            </a:ext>
          </a:extLst>
        </xdr:cNvPr>
        <xdr:cNvSpPr/>
      </xdr:nvSpPr>
      <xdr:spPr>
        <a:xfrm>
          <a:off x="10426700" y="70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85983</xdr:rowOff>
    </xdr:from>
    <xdr:ext cx="469744" cy="259045"/>
    <xdr:sp macro="" textlink="">
      <xdr:nvSpPr>
        <xdr:cNvPr id="131" name="【道路】&#10;一人当たり延長該当値テキスト">
          <a:extLst>
            <a:ext uri="{FF2B5EF4-FFF2-40B4-BE49-F238E27FC236}">
              <a16:creationId xmlns:a16="http://schemas.microsoft.com/office/drawing/2014/main" id="{4834328E-5181-4AAD-8011-5E44240056D1}"/>
            </a:ext>
          </a:extLst>
        </xdr:cNvPr>
        <xdr:cNvSpPr txBox="1"/>
      </xdr:nvSpPr>
      <xdr:spPr>
        <a:xfrm>
          <a:off x="10515600" y="694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3911</xdr:rowOff>
    </xdr:from>
    <xdr:to>
      <xdr:col>50</xdr:col>
      <xdr:colOff>165100</xdr:colOff>
      <xdr:row>41</xdr:row>
      <xdr:rowOff>105511</xdr:rowOff>
    </xdr:to>
    <xdr:sp macro="" textlink="">
      <xdr:nvSpPr>
        <xdr:cNvPr id="132" name="楕円 131">
          <a:extLst>
            <a:ext uri="{FF2B5EF4-FFF2-40B4-BE49-F238E27FC236}">
              <a16:creationId xmlns:a16="http://schemas.microsoft.com/office/drawing/2014/main" id="{A3C16CEF-3AB4-4059-890D-E3CC7AF4ABAF}"/>
            </a:ext>
          </a:extLst>
        </xdr:cNvPr>
        <xdr:cNvSpPr/>
      </xdr:nvSpPr>
      <xdr:spPr>
        <a:xfrm>
          <a:off x="9588500" y="703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50406</xdr:rowOff>
    </xdr:from>
    <xdr:to>
      <xdr:col>55</xdr:col>
      <xdr:colOff>0</xdr:colOff>
      <xdr:row>41</xdr:row>
      <xdr:rowOff>54711</xdr:rowOff>
    </xdr:to>
    <xdr:cxnSp macro="">
      <xdr:nvCxnSpPr>
        <xdr:cNvPr id="133" name="直線コネクタ 132">
          <a:extLst>
            <a:ext uri="{FF2B5EF4-FFF2-40B4-BE49-F238E27FC236}">
              <a16:creationId xmlns:a16="http://schemas.microsoft.com/office/drawing/2014/main" id="{0E1AC4AD-8D9C-4861-A2F5-BC872668B173}"/>
            </a:ext>
          </a:extLst>
        </xdr:cNvPr>
        <xdr:cNvCxnSpPr/>
      </xdr:nvCxnSpPr>
      <xdr:spPr>
        <a:xfrm flipV="1">
          <a:off x="9639300" y="7079856"/>
          <a:ext cx="8382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2349</xdr:rowOff>
    </xdr:from>
    <xdr:to>
      <xdr:col>46</xdr:col>
      <xdr:colOff>38100</xdr:colOff>
      <xdr:row>41</xdr:row>
      <xdr:rowOff>103949</xdr:rowOff>
    </xdr:to>
    <xdr:sp macro="" textlink="">
      <xdr:nvSpPr>
        <xdr:cNvPr id="134" name="楕円 133">
          <a:extLst>
            <a:ext uri="{FF2B5EF4-FFF2-40B4-BE49-F238E27FC236}">
              <a16:creationId xmlns:a16="http://schemas.microsoft.com/office/drawing/2014/main" id="{5B1EB728-8268-4411-8C6A-EE237E93660A}"/>
            </a:ext>
          </a:extLst>
        </xdr:cNvPr>
        <xdr:cNvSpPr/>
      </xdr:nvSpPr>
      <xdr:spPr>
        <a:xfrm>
          <a:off x="8699500" y="703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53149</xdr:rowOff>
    </xdr:from>
    <xdr:to>
      <xdr:col>50</xdr:col>
      <xdr:colOff>114300</xdr:colOff>
      <xdr:row>41</xdr:row>
      <xdr:rowOff>54711</xdr:rowOff>
    </xdr:to>
    <xdr:cxnSp macro="">
      <xdr:nvCxnSpPr>
        <xdr:cNvPr id="135" name="直線コネクタ 134">
          <a:extLst>
            <a:ext uri="{FF2B5EF4-FFF2-40B4-BE49-F238E27FC236}">
              <a16:creationId xmlns:a16="http://schemas.microsoft.com/office/drawing/2014/main" id="{928C0BA3-2933-4E0C-948E-401099FF4728}"/>
            </a:ext>
          </a:extLst>
        </xdr:cNvPr>
        <xdr:cNvCxnSpPr/>
      </xdr:nvCxnSpPr>
      <xdr:spPr>
        <a:xfrm>
          <a:off x="8750300" y="708259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1168</xdr:rowOff>
    </xdr:from>
    <xdr:to>
      <xdr:col>41</xdr:col>
      <xdr:colOff>101600</xdr:colOff>
      <xdr:row>41</xdr:row>
      <xdr:rowOff>102768</xdr:rowOff>
    </xdr:to>
    <xdr:sp macro="" textlink="">
      <xdr:nvSpPr>
        <xdr:cNvPr id="136" name="楕円 135">
          <a:extLst>
            <a:ext uri="{FF2B5EF4-FFF2-40B4-BE49-F238E27FC236}">
              <a16:creationId xmlns:a16="http://schemas.microsoft.com/office/drawing/2014/main" id="{3E190946-8550-49B1-BAB3-D00C6850808B}"/>
            </a:ext>
          </a:extLst>
        </xdr:cNvPr>
        <xdr:cNvSpPr/>
      </xdr:nvSpPr>
      <xdr:spPr>
        <a:xfrm>
          <a:off x="7810500" y="703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51968</xdr:rowOff>
    </xdr:from>
    <xdr:to>
      <xdr:col>45</xdr:col>
      <xdr:colOff>177800</xdr:colOff>
      <xdr:row>41</xdr:row>
      <xdr:rowOff>53149</xdr:rowOff>
    </xdr:to>
    <xdr:cxnSp macro="">
      <xdr:nvCxnSpPr>
        <xdr:cNvPr id="137" name="直線コネクタ 136">
          <a:extLst>
            <a:ext uri="{FF2B5EF4-FFF2-40B4-BE49-F238E27FC236}">
              <a16:creationId xmlns:a16="http://schemas.microsoft.com/office/drawing/2014/main" id="{97D27AD3-C5F7-4BC8-BA38-BCC310240D09}"/>
            </a:ext>
          </a:extLst>
        </xdr:cNvPr>
        <xdr:cNvCxnSpPr/>
      </xdr:nvCxnSpPr>
      <xdr:spPr>
        <a:xfrm>
          <a:off x="7861300" y="7081418"/>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170637</xdr:rowOff>
    </xdr:from>
    <xdr:to>
      <xdr:col>36</xdr:col>
      <xdr:colOff>165100</xdr:colOff>
      <xdr:row>41</xdr:row>
      <xdr:rowOff>100787</xdr:rowOff>
    </xdr:to>
    <xdr:sp macro="" textlink="">
      <xdr:nvSpPr>
        <xdr:cNvPr id="138" name="楕円 137">
          <a:extLst>
            <a:ext uri="{FF2B5EF4-FFF2-40B4-BE49-F238E27FC236}">
              <a16:creationId xmlns:a16="http://schemas.microsoft.com/office/drawing/2014/main" id="{62AA1994-9889-4F9F-99BB-0D22B6F34F70}"/>
            </a:ext>
          </a:extLst>
        </xdr:cNvPr>
        <xdr:cNvSpPr/>
      </xdr:nvSpPr>
      <xdr:spPr>
        <a:xfrm>
          <a:off x="6921500" y="70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49987</xdr:rowOff>
    </xdr:from>
    <xdr:to>
      <xdr:col>41</xdr:col>
      <xdr:colOff>50800</xdr:colOff>
      <xdr:row>41</xdr:row>
      <xdr:rowOff>51968</xdr:rowOff>
    </xdr:to>
    <xdr:cxnSp macro="">
      <xdr:nvCxnSpPr>
        <xdr:cNvPr id="139" name="直線コネクタ 138">
          <a:extLst>
            <a:ext uri="{FF2B5EF4-FFF2-40B4-BE49-F238E27FC236}">
              <a16:creationId xmlns:a16="http://schemas.microsoft.com/office/drawing/2014/main" id="{3FD13EB1-1F17-4D94-B53A-E8346D0A4E1C}"/>
            </a:ext>
          </a:extLst>
        </xdr:cNvPr>
        <xdr:cNvCxnSpPr/>
      </xdr:nvCxnSpPr>
      <xdr:spPr>
        <a:xfrm>
          <a:off x="6972300" y="7079437"/>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CF590D65-AC52-438D-9DF0-94485BC39C61}"/>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249FD5D3-3E96-4CAB-BF9A-09E70B90DC43}"/>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E07EDFFE-3940-469D-BDAF-D9048781067F}"/>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969320FC-ED0B-4B75-9798-DFC8574D864C}"/>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96638</xdr:rowOff>
    </xdr:from>
    <xdr:ext cx="469744" cy="259045"/>
    <xdr:sp macro="" textlink="">
      <xdr:nvSpPr>
        <xdr:cNvPr id="144" name="n_1mainValue【道路】&#10;一人当たり延長">
          <a:extLst>
            <a:ext uri="{FF2B5EF4-FFF2-40B4-BE49-F238E27FC236}">
              <a16:creationId xmlns:a16="http://schemas.microsoft.com/office/drawing/2014/main" id="{1C53F76D-3DBC-4233-8952-AC82CDFFEC7A}"/>
            </a:ext>
          </a:extLst>
        </xdr:cNvPr>
        <xdr:cNvSpPr txBox="1"/>
      </xdr:nvSpPr>
      <xdr:spPr>
        <a:xfrm>
          <a:off x="9391727" y="712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95076</xdr:rowOff>
    </xdr:from>
    <xdr:ext cx="469744" cy="259045"/>
    <xdr:sp macro="" textlink="">
      <xdr:nvSpPr>
        <xdr:cNvPr id="145" name="n_2mainValue【道路】&#10;一人当たり延長">
          <a:extLst>
            <a:ext uri="{FF2B5EF4-FFF2-40B4-BE49-F238E27FC236}">
              <a16:creationId xmlns:a16="http://schemas.microsoft.com/office/drawing/2014/main" id="{7C7748B3-4529-4B98-B5C3-B49FE288A71B}"/>
            </a:ext>
          </a:extLst>
        </xdr:cNvPr>
        <xdr:cNvSpPr txBox="1"/>
      </xdr:nvSpPr>
      <xdr:spPr>
        <a:xfrm>
          <a:off x="8515427" y="71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93895</xdr:rowOff>
    </xdr:from>
    <xdr:ext cx="469744" cy="259045"/>
    <xdr:sp macro="" textlink="">
      <xdr:nvSpPr>
        <xdr:cNvPr id="146" name="n_3mainValue【道路】&#10;一人当たり延長">
          <a:extLst>
            <a:ext uri="{FF2B5EF4-FFF2-40B4-BE49-F238E27FC236}">
              <a16:creationId xmlns:a16="http://schemas.microsoft.com/office/drawing/2014/main" id="{024657B4-2B13-41B1-8515-728743CBC19C}"/>
            </a:ext>
          </a:extLst>
        </xdr:cNvPr>
        <xdr:cNvSpPr txBox="1"/>
      </xdr:nvSpPr>
      <xdr:spPr>
        <a:xfrm>
          <a:off x="7626427" y="712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91914</xdr:rowOff>
    </xdr:from>
    <xdr:ext cx="469744" cy="259045"/>
    <xdr:sp macro="" textlink="">
      <xdr:nvSpPr>
        <xdr:cNvPr id="147" name="n_4mainValue【道路】&#10;一人当たり延長">
          <a:extLst>
            <a:ext uri="{FF2B5EF4-FFF2-40B4-BE49-F238E27FC236}">
              <a16:creationId xmlns:a16="http://schemas.microsoft.com/office/drawing/2014/main" id="{907F91AE-4913-401F-85D2-69E61B34F932}"/>
            </a:ext>
          </a:extLst>
        </xdr:cNvPr>
        <xdr:cNvSpPr txBox="1"/>
      </xdr:nvSpPr>
      <xdr:spPr>
        <a:xfrm>
          <a:off x="6737427" y="712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5E3DE3DD-F9D5-4EF9-AE42-14D9136F2E8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76ECB3B-2B7E-4FE3-9FE0-10623E886F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2A329F3-6095-42B3-B6AC-04395F7BF81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CD41E28D-A9A3-46AD-B0E9-D80A014B0B6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E1412D7F-3781-4C22-8152-0EE05FA075C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8F5F2DB-1C6D-4153-A22D-42CBEC38E66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18EF9124-C289-4FEC-A7D5-87F44FC0133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5A308080-7078-418E-9F85-79C8497AE1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9DF7F442-D3B7-43CB-8CDD-10831AD8FF1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4F2DA3A-B4F6-46C0-A123-E811997CA2F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FE5D346-BBEA-4D61-ABE1-C77AE49D145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67FEF453-3BCA-4FF0-B530-FE08BC18355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E07E479F-58EA-4B48-83F4-3238A9C34BB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D21954F-610C-4775-AACF-5DA72862B28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C7AFC221-9A34-4C29-8772-089A29C0ACB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9DC95DC-A534-44B7-8CCC-7728892ED8F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F9DACACF-F9C8-4AFF-949B-63ECA75238A9}"/>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8FD7751-E434-480A-BDA4-6F2E0EAF8549}"/>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AEE9144-36C1-4EE7-892F-CEA4D1010DF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84D846A-AE5D-4FF8-930E-6076148123A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613D2AF-318C-4998-A124-5FBF6EB9F31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E4CBD0AF-835C-4372-ABB4-11646DB6C5F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A63A70D-7D44-4ABC-921C-7E219A3DA5B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5F10821-006B-4E9E-B1A2-2C91A45120C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50A54201-24E1-40EF-965B-9B2C2B01B51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D7A4D07E-FF1C-4E84-BD28-3D7272D646F3}"/>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E17748C2-31C9-4C42-9709-64F1A60B2A1A}"/>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4EE9DB03-171B-426D-A40F-68454AFCD042}"/>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35BC494E-29DF-4B5B-B456-4AC4CA4AB0D2}"/>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C8D1C9DF-0FED-4294-B3FE-49978D9E6B48}"/>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9820BEE8-AF59-42DD-8BCE-B3AC1A6B1AB9}"/>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A7E7B6A6-4BD8-4338-B289-764D1C2B6A9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9E9C6586-2B1C-4852-A746-F828A9D79329}"/>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5412996F-7384-4D7E-8054-67F971CB1FE2}"/>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4435B29A-F972-4DDB-B56E-AD362A307D1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D31A87AC-DDE9-4EFF-8D45-700EE8BF2F13}"/>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E35F14D9-C129-4663-8D04-AE7B8314CE8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753E663-1A55-4923-854B-DC96FE0BFF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201121D-9CF9-47ED-9D37-3D313A4953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84A7908-1AEB-4FF3-AF47-B549A20E684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F7B625D-DABB-4F27-9D41-6FFF25ED408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87993</xdr:rowOff>
    </xdr:from>
    <xdr:to>
      <xdr:col>24</xdr:col>
      <xdr:colOff>114300</xdr:colOff>
      <xdr:row>62</xdr:row>
      <xdr:rowOff>18143</xdr:rowOff>
    </xdr:to>
    <xdr:sp macro="" textlink="">
      <xdr:nvSpPr>
        <xdr:cNvPr id="189" name="楕円 188">
          <a:extLst>
            <a:ext uri="{FF2B5EF4-FFF2-40B4-BE49-F238E27FC236}">
              <a16:creationId xmlns:a16="http://schemas.microsoft.com/office/drawing/2014/main" id="{C7AC1E8C-D25A-4E09-A18D-D63B64391061}"/>
            </a:ext>
          </a:extLst>
        </xdr:cNvPr>
        <xdr:cNvSpPr/>
      </xdr:nvSpPr>
      <xdr:spPr>
        <a:xfrm>
          <a:off x="45847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66420</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826C67E5-DD98-4B53-8031-108F706B545E}"/>
            </a:ext>
          </a:extLst>
        </xdr:cNvPr>
        <xdr:cNvSpPr txBox="1"/>
      </xdr:nvSpPr>
      <xdr:spPr>
        <a:xfrm>
          <a:off x="4673600"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1" name="楕円 190">
          <a:extLst>
            <a:ext uri="{FF2B5EF4-FFF2-40B4-BE49-F238E27FC236}">
              <a16:creationId xmlns:a16="http://schemas.microsoft.com/office/drawing/2014/main" id="{2B0954CC-F3D9-4197-B7B0-0B4B72D446F0}"/>
            </a:ext>
          </a:extLst>
        </xdr:cNvPr>
        <xdr:cNvSpPr/>
      </xdr:nvSpPr>
      <xdr:spPr>
        <a:xfrm>
          <a:off x="37465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115933</xdr:rowOff>
    </xdr:from>
    <xdr:to>
      <xdr:col>24</xdr:col>
      <xdr:colOff>63500</xdr:colOff>
      <xdr:row>61</xdr:row>
      <xdr:rowOff>138793</xdr:rowOff>
    </xdr:to>
    <xdr:cxnSp macro="">
      <xdr:nvCxnSpPr>
        <xdr:cNvPr id="192" name="直線コネクタ 191">
          <a:extLst>
            <a:ext uri="{FF2B5EF4-FFF2-40B4-BE49-F238E27FC236}">
              <a16:creationId xmlns:a16="http://schemas.microsoft.com/office/drawing/2014/main" id="{97C49AF2-0FBC-4C52-8F61-A30BC82ABD5D}"/>
            </a:ext>
          </a:extLst>
        </xdr:cNvPr>
        <xdr:cNvCxnSpPr/>
      </xdr:nvCxnSpPr>
      <xdr:spPr>
        <a:xfrm>
          <a:off x="3797300" y="1057438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40640</xdr:rowOff>
    </xdr:from>
    <xdr:to>
      <xdr:col>15</xdr:col>
      <xdr:colOff>101600</xdr:colOff>
      <xdr:row>61</xdr:row>
      <xdr:rowOff>142240</xdr:rowOff>
    </xdr:to>
    <xdr:sp macro="" textlink="">
      <xdr:nvSpPr>
        <xdr:cNvPr id="193" name="楕円 192">
          <a:extLst>
            <a:ext uri="{FF2B5EF4-FFF2-40B4-BE49-F238E27FC236}">
              <a16:creationId xmlns:a16="http://schemas.microsoft.com/office/drawing/2014/main" id="{784DA18C-606D-4AE0-83C4-2F9B7C0DC078}"/>
            </a:ext>
          </a:extLst>
        </xdr:cNvPr>
        <xdr:cNvSpPr/>
      </xdr:nvSpPr>
      <xdr:spPr>
        <a:xfrm>
          <a:off x="28575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91440</xdr:rowOff>
    </xdr:from>
    <xdr:to>
      <xdr:col>19</xdr:col>
      <xdr:colOff>177800</xdr:colOff>
      <xdr:row>61</xdr:row>
      <xdr:rowOff>115933</xdr:rowOff>
    </xdr:to>
    <xdr:cxnSp macro="">
      <xdr:nvCxnSpPr>
        <xdr:cNvPr id="194" name="直線コネクタ 193">
          <a:extLst>
            <a:ext uri="{FF2B5EF4-FFF2-40B4-BE49-F238E27FC236}">
              <a16:creationId xmlns:a16="http://schemas.microsoft.com/office/drawing/2014/main" id="{8F59F5DB-907E-4E0F-B08F-82550DAE93F2}"/>
            </a:ext>
          </a:extLst>
        </xdr:cNvPr>
        <xdr:cNvCxnSpPr/>
      </xdr:nvCxnSpPr>
      <xdr:spPr>
        <a:xfrm>
          <a:off x="2908300" y="1054989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95" name="楕円 194">
          <a:extLst>
            <a:ext uri="{FF2B5EF4-FFF2-40B4-BE49-F238E27FC236}">
              <a16:creationId xmlns:a16="http://schemas.microsoft.com/office/drawing/2014/main" id="{BF3D47BA-3148-4264-82E3-3EC43EE7A6BC}"/>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91440</xdr:rowOff>
    </xdr:to>
    <xdr:cxnSp macro="">
      <xdr:nvCxnSpPr>
        <xdr:cNvPr id="196" name="直線コネクタ 195">
          <a:extLst>
            <a:ext uri="{FF2B5EF4-FFF2-40B4-BE49-F238E27FC236}">
              <a16:creationId xmlns:a16="http://schemas.microsoft.com/office/drawing/2014/main" id="{1C3FBA06-E07E-4F31-8434-C12A10EF4765}"/>
            </a:ext>
          </a:extLst>
        </xdr:cNvPr>
        <xdr:cNvCxnSpPr/>
      </xdr:nvCxnSpPr>
      <xdr:spPr>
        <a:xfrm>
          <a:off x="2019300" y="10527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164737</xdr:rowOff>
    </xdr:from>
    <xdr:to>
      <xdr:col>6</xdr:col>
      <xdr:colOff>38100</xdr:colOff>
      <xdr:row>61</xdr:row>
      <xdr:rowOff>94887</xdr:rowOff>
    </xdr:to>
    <xdr:sp macro="" textlink="">
      <xdr:nvSpPr>
        <xdr:cNvPr id="197" name="楕円 196">
          <a:extLst>
            <a:ext uri="{FF2B5EF4-FFF2-40B4-BE49-F238E27FC236}">
              <a16:creationId xmlns:a16="http://schemas.microsoft.com/office/drawing/2014/main" id="{086820CB-3C4A-4FF9-84C1-E3A1CED1E67D}"/>
            </a:ext>
          </a:extLst>
        </xdr:cNvPr>
        <xdr:cNvSpPr/>
      </xdr:nvSpPr>
      <xdr:spPr>
        <a:xfrm>
          <a:off x="1079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44087</xdr:rowOff>
    </xdr:from>
    <xdr:to>
      <xdr:col>10</xdr:col>
      <xdr:colOff>114300</xdr:colOff>
      <xdr:row>61</xdr:row>
      <xdr:rowOff>68580</xdr:rowOff>
    </xdr:to>
    <xdr:cxnSp macro="">
      <xdr:nvCxnSpPr>
        <xdr:cNvPr id="198" name="直線コネクタ 197">
          <a:extLst>
            <a:ext uri="{FF2B5EF4-FFF2-40B4-BE49-F238E27FC236}">
              <a16:creationId xmlns:a16="http://schemas.microsoft.com/office/drawing/2014/main" id="{61C062A2-A561-4F12-8435-356FA91E5087}"/>
            </a:ext>
          </a:extLst>
        </xdr:cNvPr>
        <xdr:cNvCxnSpPr/>
      </xdr:nvCxnSpPr>
      <xdr:spPr>
        <a:xfrm>
          <a:off x="1130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8DE6E23-0E64-4B28-B09A-89FA6C4BE3A6}"/>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439E57E2-6A6C-43CE-98D9-C064FAFA1826}"/>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9DA7AD9-5CDF-4516-AB04-2374D414F25D}"/>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2A82857-EB39-465F-BBE0-31B2C5E8C46B}"/>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157860</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202FB2F1-683E-494F-834B-356A96E55603}"/>
            </a:ext>
          </a:extLst>
        </xdr:cNvPr>
        <xdr:cNvSpPr txBox="1"/>
      </xdr:nvSpPr>
      <xdr:spPr>
        <a:xfrm>
          <a:off x="3582044"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133367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0601DE2-27C5-4D78-8B0D-D71D694AFA30}"/>
            </a:ext>
          </a:extLst>
        </xdr:cNvPr>
        <xdr:cNvSpPr txBox="1"/>
      </xdr:nvSpPr>
      <xdr:spPr>
        <a:xfrm>
          <a:off x="2705744" y="1059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397B1A1D-87E5-4230-AE35-A734979A2A90}"/>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86014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D0FF779-0EDE-4732-8B77-5A281B2B2885}"/>
            </a:ext>
          </a:extLst>
        </xdr:cNvPr>
        <xdr:cNvSpPr txBox="1"/>
      </xdr:nvSpPr>
      <xdr:spPr>
        <a:xfrm>
          <a:off x="927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D5B403B-F98A-4152-A041-8B79BC5C55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4FC79A28-D91E-4A60-91A2-7F6A63BC4D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29F361CF-3493-4E0E-B73E-4118303CD3B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90D7C1B-7397-45D0-891C-D3A32622A49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5C3B583-E9B8-4ACF-8386-DF64575E25D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C6A2C64E-CD8A-422F-8D98-20B818B69A8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9D06BFBE-4817-4174-8D46-E428361731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1201343-233E-49D5-9FA8-D40217F694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17AD55E-37B9-427E-B1B8-29D7C125E46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610AF550-4B24-4D29-A909-C26B5790E5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F89C660D-C172-4ECD-B166-FC242CBD359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7645AE00-2A33-4B8B-958A-30E585A648C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4F58FA3-32C2-430A-B264-0ADD81CD543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A87519A2-CB60-4604-B0FA-2570F0C648B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B389607E-1285-4F95-869D-743C24A4F61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EF2A964E-C7DA-4855-8079-47BB98EE5BB9}"/>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47CA3E19-6D5A-4340-AD66-085556770A0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5F8B317A-23A7-4763-8FF9-4FB9E3DC4F4A}"/>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B1A3983E-1FE4-4879-87AB-CA36D819F1A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2010F8E6-B770-4F9E-8CED-C5261EAD3486}"/>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253141EF-8971-4E53-842E-44F6D017FBF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A42DEC05-DA57-419D-8CD9-99A3453DE3C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574E1153-15BF-4586-A12D-0F3980675A9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F5AB87F8-8F10-4CC0-B8C0-420CD1462CE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28F4FF98-33F0-4D38-99FF-C389948B7A1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A186A3F0-CFBB-40A3-8482-9E2467F6FD95}"/>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7CD6C1D5-2492-4172-AD57-764CD3446983}"/>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7ED52847-9E36-4B51-A22D-09238960536F}"/>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D3CDDE1A-CE59-4370-9EC0-0F104302218B}"/>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7F22CFAA-5C43-4E30-999C-69106E31C42E}"/>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D43128E-E56A-419A-9541-0F339759E96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5A12B7BA-2996-41FA-9970-B7A8C5C926EF}"/>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B095E4B5-D8F2-4F3B-8170-239B112A4E22}"/>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5316A6FC-DD3E-4252-8BCD-1F415DBE2BB7}"/>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905DFCC1-9869-4776-9997-BEBE62C41DE5}"/>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D19E9B5D-628E-4886-BE61-DAB72F647CF5}"/>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4B23A84-4811-4A69-95D8-1B9AAE7AFB2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F1F0FC0-BB01-480E-8260-A7C357C538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EDD3F61-4820-4F6E-B5BD-35E23E4A400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602AA10-CC28-4456-A06F-3FBAB76A009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BBB4712-B1C5-474F-9BA8-B14745CBC9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158650</xdr:rowOff>
    </xdr:from>
    <xdr:to>
      <xdr:col>55</xdr:col>
      <xdr:colOff>50800</xdr:colOff>
      <xdr:row>63</xdr:row>
      <xdr:rowOff>88800</xdr:rowOff>
    </xdr:to>
    <xdr:sp macro="" textlink="">
      <xdr:nvSpPr>
        <xdr:cNvPr id="248" name="楕円 247">
          <a:extLst>
            <a:ext uri="{FF2B5EF4-FFF2-40B4-BE49-F238E27FC236}">
              <a16:creationId xmlns:a16="http://schemas.microsoft.com/office/drawing/2014/main" id="{695B04A4-8C05-4CD2-8C79-BF431016E74C}"/>
            </a:ext>
          </a:extLst>
        </xdr:cNvPr>
        <xdr:cNvSpPr/>
      </xdr:nvSpPr>
      <xdr:spPr>
        <a:xfrm>
          <a:off x="10426700" y="107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137077</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29A6C17C-F5FE-4BEA-9DBE-16A7DCCE9354}"/>
            </a:ext>
          </a:extLst>
        </xdr:cNvPr>
        <xdr:cNvSpPr txBox="1"/>
      </xdr:nvSpPr>
      <xdr:spPr>
        <a:xfrm>
          <a:off x="10515600" y="107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159009</xdr:rowOff>
    </xdr:from>
    <xdr:to>
      <xdr:col>50</xdr:col>
      <xdr:colOff>165100</xdr:colOff>
      <xdr:row>63</xdr:row>
      <xdr:rowOff>89159</xdr:rowOff>
    </xdr:to>
    <xdr:sp macro="" textlink="">
      <xdr:nvSpPr>
        <xdr:cNvPr id="250" name="楕円 249">
          <a:extLst>
            <a:ext uri="{FF2B5EF4-FFF2-40B4-BE49-F238E27FC236}">
              <a16:creationId xmlns:a16="http://schemas.microsoft.com/office/drawing/2014/main" id="{51579243-C640-447B-8A17-0C765A5645BD}"/>
            </a:ext>
          </a:extLst>
        </xdr:cNvPr>
        <xdr:cNvSpPr/>
      </xdr:nvSpPr>
      <xdr:spPr>
        <a:xfrm>
          <a:off x="9588500" y="1078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38000</xdr:rowOff>
    </xdr:from>
    <xdr:to>
      <xdr:col>55</xdr:col>
      <xdr:colOff>0</xdr:colOff>
      <xdr:row>63</xdr:row>
      <xdr:rowOff>38359</xdr:rowOff>
    </xdr:to>
    <xdr:cxnSp macro="">
      <xdr:nvCxnSpPr>
        <xdr:cNvPr id="251" name="直線コネクタ 250">
          <a:extLst>
            <a:ext uri="{FF2B5EF4-FFF2-40B4-BE49-F238E27FC236}">
              <a16:creationId xmlns:a16="http://schemas.microsoft.com/office/drawing/2014/main" id="{D91E1660-0B1C-4B62-A2F6-E79B75314CE4}"/>
            </a:ext>
          </a:extLst>
        </xdr:cNvPr>
        <xdr:cNvCxnSpPr/>
      </xdr:nvCxnSpPr>
      <xdr:spPr>
        <a:xfrm flipV="1">
          <a:off x="9639300" y="10839350"/>
          <a:ext cx="8382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155882</xdr:rowOff>
    </xdr:from>
    <xdr:to>
      <xdr:col>46</xdr:col>
      <xdr:colOff>38100</xdr:colOff>
      <xdr:row>63</xdr:row>
      <xdr:rowOff>86032</xdr:rowOff>
    </xdr:to>
    <xdr:sp macro="" textlink="">
      <xdr:nvSpPr>
        <xdr:cNvPr id="252" name="楕円 251">
          <a:extLst>
            <a:ext uri="{FF2B5EF4-FFF2-40B4-BE49-F238E27FC236}">
              <a16:creationId xmlns:a16="http://schemas.microsoft.com/office/drawing/2014/main" id="{75AE50BA-A6B9-447C-8E29-AE0ADAAD3D13}"/>
            </a:ext>
          </a:extLst>
        </xdr:cNvPr>
        <xdr:cNvSpPr/>
      </xdr:nvSpPr>
      <xdr:spPr>
        <a:xfrm>
          <a:off x="8699500" y="107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35232</xdr:rowOff>
    </xdr:from>
    <xdr:to>
      <xdr:col>50</xdr:col>
      <xdr:colOff>114300</xdr:colOff>
      <xdr:row>63</xdr:row>
      <xdr:rowOff>38359</xdr:rowOff>
    </xdr:to>
    <xdr:cxnSp macro="">
      <xdr:nvCxnSpPr>
        <xdr:cNvPr id="253" name="直線コネクタ 252">
          <a:extLst>
            <a:ext uri="{FF2B5EF4-FFF2-40B4-BE49-F238E27FC236}">
              <a16:creationId xmlns:a16="http://schemas.microsoft.com/office/drawing/2014/main" id="{0CA41957-2848-45D7-8A5B-70A6E47BBF0C}"/>
            </a:ext>
          </a:extLst>
        </xdr:cNvPr>
        <xdr:cNvCxnSpPr/>
      </xdr:nvCxnSpPr>
      <xdr:spPr>
        <a:xfrm>
          <a:off x="8750300" y="10836582"/>
          <a:ext cx="889000" cy="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153528</xdr:rowOff>
    </xdr:from>
    <xdr:to>
      <xdr:col>41</xdr:col>
      <xdr:colOff>101600</xdr:colOff>
      <xdr:row>63</xdr:row>
      <xdr:rowOff>83678</xdr:rowOff>
    </xdr:to>
    <xdr:sp macro="" textlink="">
      <xdr:nvSpPr>
        <xdr:cNvPr id="254" name="楕円 253">
          <a:extLst>
            <a:ext uri="{FF2B5EF4-FFF2-40B4-BE49-F238E27FC236}">
              <a16:creationId xmlns:a16="http://schemas.microsoft.com/office/drawing/2014/main" id="{A94B3B89-B80F-461B-8779-39E100F13C0E}"/>
            </a:ext>
          </a:extLst>
        </xdr:cNvPr>
        <xdr:cNvSpPr/>
      </xdr:nvSpPr>
      <xdr:spPr>
        <a:xfrm>
          <a:off x="7810500" y="1078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32878</xdr:rowOff>
    </xdr:from>
    <xdr:to>
      <xdr:col>45</xdr:col>
      <xdr:colOff>177800</xdr:colOff>
      <xdr:row>63</xdr:row>
      <xdr:rowOff>35232</xdr:rowOff>
    </xdr:to>
    <xdr:cxnSp macro="">
      <xdr:nvCxnSpPr>
        <xdr:cNvPr id="255" name="直線コネクタ 254">
          <a:extLst>
            <a:ext uri="{FF2B5EF4-FFF2-40B4-BE49-F238E27FC236}">
              <a16:creationId xmlns:a16="http://schemas.microsoft.com/office/drawing/2014/main" id="{B32B4C78-B82B-41AC-9B40-16C92D7B8297}"/>
            </a:ext>
          </a:extLst>
        </xdr:cNvPr>
        <xdr:cNvCxnSpPr/>
      </xdr:nvCxnSpPr>
      <xdr:spPr>
        <a:xfrm>
          <a:off x="7861300" y="10834228"/>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149659</xdr:rowOff>
    </xdr:from>
    <xdr:to>
      <xdr:col>36</xdr:col>
      <xdr:colOff>165100</xdr:colOff>
      <xdr:row>63</xdr:row>
      <xdr:rowOff>79809</xdr:rowOff>
    </xdr:to>
    <xdr:sp macro="" textlink="">
      <xdr:nvSpPr>
        <xdr:cNvPr id="256" name="楕円 255">
          <a:extLst>
            <a:ext uri="{FF2B5EF4-FFF2-40B4-BE49-F238E27FC236}">
              <a16:creationId xmlns:a16="http://schemas.microsoft.com/office/drawing/2014/main" id="{98710FEA-864F-4BC0-B3AC-79FE37F2E266}"/>
            </a:ext>
          </a:extLst>
        </xdr:cNvPr>
        <xdr:cNvSpPr/>
      </xdr:nvSpPr>
      <xdr:spPr>
        <a:xfrm>
          <a:off x="6921500" y="1077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29009</xdr:rowOff>
    </xdr:from>
    <xdr:to>
      <xdr:col>41</xdr:col>
      <xdr:colOff>50800</xdr:colOff>
      <xdr:row>63</xdr:row>
      <xdr:rowOff>32878</xdr:rowOff>
    </xdr:to>
    <xdr:cxnSp macro="">
      <xdr:nvCxnSpPr>
        <xdr:cNvPr id="257" name="直線コネクタ 256">
          <a:extLst>
            <a:ext uri="{FF2B5EF4-FFF2-40B4-BE49-F238E27FC236}">
              <a16:creationId xmlns:a16="http://schemas.microsoft.com/office/drawing/2014/main" id="{2CED23FF-F199-40DF-A240-5E8D3F50261E}"/>
            </a:ext>
          </a:extLst>
        </xdr:cNvPr>
        <xdr:cNvCxnSpPr/>
      </xdr:nvCxnSpPr>
      <xdr:spPr>
        <a:xfrm>
          <a:off x="6972300" y="10830359"/>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5E44D471-E671-484A-8E43-2BE919876575}"/>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9182619E-C823-4A96-B563-3E979E9C1737}"/>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B55DF78-894A-4EF4-AED0-300541A5D048}"/>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1B142238-E60D-4A2D-862A-B349326F5AE6}"/>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80286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B33947CC-08A7-4D76-BEAA-D273D2A1CFE3}"/>
            </a:ext>
          </a:extLst>
        </xdr:cNvPr>
        <xdr:cNvSpPr txBox="1"/>
      </xdr:nvSpPr>
      <xdr:spPr>
        <a:xfrm>
          <a:off x="9327095" y="10881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77159</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FDE6D515-EDB5-440B-9E1B-8729A724DD5A}"/>
            </a:ext>
          </a:extLst>
        </xdr:cNvPr>
        <xdr:cNvSpPr txBox="1"/>
      </xdr:nvSpPr>
      <xdr:spPr>
        <a:xfrm>
          <a:off x="8450795" y="10878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74805</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215A3F57-AE29-4221-8B42-35B4A9BC8193}"/>
            </a:ext>
          </a:extLst>
        </xdr:cNvPr>
        <xdr:cNvSpPr txBox="1"/>
      </xdr:nvSpPr>
      <xdr:spPr>
        <a:xfrm>
          <a:off x="7561795" y="1087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70936</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C3DD5764-AA60-465F-8992-C1E4F8AA8903}"/>
            </a:ext>
          </a:extLst>
        </xdr:cNvPr>
        <xdr:cNvSpPr txBox="1"/>
      </xdr:nvSpPr>
      <xdr:spPr>
        <a:xfrm>
          <a:off x="6672795" y="1087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E3247BAB-9A15-4C2B-B1BC-F96973F8B3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F2A4645A-3BA9-44B5-82EC-E2B213824F9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4D3F450D-D740-4AA5-A911-3AF32AC6FE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2F51AF6-F9A3-4078-958C-4B5DF1BCCB1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5163CCD0-5585-44C5-B04A-B258EDB8325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4C213721-6CA3-47DA-9DEC-33DF3072B9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EC373449-F8DB-4717-A6C9-9122F59E319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ECE917E1-5388-4B40-8A8F-A9482AF87F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35561F4-C729-43F1-90AC-56D49396B04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72AFC75-E6FA-4C27-9E03-757B63CC5E0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4CBEEE7B-7D67-4A84-BFD8-272387CF35E3}"/>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9DEF74CA-9145-4BBC-B581-3BD67F7B686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4D9AC9B-2F7D-4E7C-A271-19CC8778AD02}"/>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344F6FCB-D5B8-4777-ACE1-F0C022BF26B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18F70FC0-70E9-4DB0-90A2-BAE93628ED9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202521AA-4364-41C1-AEC2-00A25D34A4C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6B7A370-2E0C-4F34-B8FB-50F3842F6C0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664DC2C0-6AAA-4826-938E-A5B06F42D5F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9C749632-C08D-4CB0-BE91-675B6C8800F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78484C1B-87FE-4639-A32D-B87791F84F0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E2434E92-FD52-4154-A155-70F04B8A94B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C7BF5CDC-310D-4D59-9697-74D90BD557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53F12B70-571D-46CE-9D8F-5BDF317A6FE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FD02C023-DE95-4FD9-9594-CF348F2CB11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52DA3782-5F88-4585-98FE-0B61EB45C8BA}"/>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5296973-BB28-4171-B29C-007D87FF267F}"/>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27882EEE-D64E-405C-B9F7-C09FED37436B}"/>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265B51D9-939D-4F8A-8DC8-FB042E26DA27}"/>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4CF25A9C-62B1-4B42-B5F6-91CBDCCAB6C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AC1B8639-A12A-4848-A7B9-D0FE8BEC53A8}"/>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EDC7B899-BC9C-42AB-BB62-043541C97203}"/>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132BE226-0573-49A9-9068-DD60F0F6F22A}"/>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1FA24F0-405E-49C6-85D7-EB97A54AEB7F}"/>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17BC6BB1-9257-4063-91EC-F72C2938891B}"/>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89256C81-0296-4FA7-8A56-1D787F19058C}"/>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E4E22CD-7D2D-4498-8FB0-A96CA05F65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654577D-00EE-496A-A304-11D96E3ADF6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38EE9CE-2F29-4B0A-B3D8-B0C0CAFDE10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E714DF9-FC68-4A05-A31F-897E5032A7A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663D4FE-355A-4664-83A5-11E0494EB44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306" name="楕円 305">
          <a:extLst>
            <a:ext uri="{FF2B5EF4-FFF2-40B4-BE49-F238E27FC236}">
              <a16:creationId xmlns:a16="http://schemas.microsoft.com/office/drawing/2014/main" id="{2E359F57-5668-4ED3-942C-43E9DE408344}"/>
            </a:ext>
          </a:extLst>
        </xdr:cNvPr>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DA09EF73-88D7-4FB1-A095-549F2067B43C}"/>
            </a:ext>
          </a:extLst>
        </xdr:cNvPr>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69214</xdr:rowOff>
    </xdr:from>
    <xdr:to>
      <xdr:col>20</xdr:col>
      <xdr:colOff>38100</xdr:colOff>
      <xdr:row>83</xdr:row>
      <xdr:rowOff>170814</xdr:rowOff>
    </xdr:to>
    <xdr:sp macro="" textlink="">
      <xdr:nvSpPr>
        <xdr:cNvPr id="308" name="楕円 307">
          <a:extLst>
            <a:ext uri="{FF2B5EF4-FFF2-40B4-BE49-F238E27FC236}">
              <a16:creationId xmlns:a16="http://schemas.microsoft.com/office/drawing/2014/main" id="{B0923891-C3B3-427C-A2BD-4EA8483AC2D4}"/>
            </a:ext>
          </a:extLst>
        </xdr:cNvPr>
        <xdr:cNvSpPr/>
      </xdr:nvSpPr>
      <xdr:spPr>
        <a:xfrm>
          <a:off x="3746500" y="1429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120014</xdr:rowOff>
    </xdr:from>
    <xdr:to>
      <xdr:col>24</xdr:col>
      <xdr:colOff>63500</xdr:colOff>
      <xdr:row>83</xdr:row>
      <xdr:rowOff>161925</xdr:rowOff>
    </xdr:to>
    <xdr:cxnSp macro="">
      <xdr:nvCxnSpPr>
        <xdr:cNvPr id="309" name="直線コネクタ 308">
          <a:extLst>
            <a:ext uri="{FF2B5EF4-FFF2-40B4-BE49-F238E27FC236}">
              <a16:creationId xmlns:a16="http://schemas.microsoft.com/office/drawing/2014/main" id="{585B4073-2937-4308-A870-54152131CE1E}"/>
            </a:ext>
          </a:extLst>
        </xdr:cNvPr>
        <xdr:cNvCxnSpPr/>
      </xdr:nvCxnSpPr>
      <xdr:spPr>
        <a:xfrm>
          <a:off x="3797300" y="14350364"/>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27305</xdr:rowOff>
    </xdr:from>
    <xdr:to>
      <xdr:col>15</xdr:col>
      <xdr:colOff>101600</xdr:colOff>
      <xdr:row>83</xdr:row>
      <xdr:rowOff>128905</xdr:rowOff>
    </xdr:to>
    <xdr:sp macro="" textlink="">
      <xdr:nvSpPr>
        <xdr:cNvPr id="310" name="楕円 309">
          <a:extLst>
            <a:ext uri="{FF2B5EF4-FFF2-40B4-BE49-F238E27FC236}">
              <a16:creationId xmlns:a16="http://schemas.microsoft.com/office/drawing/2014/main" id="{67F38F2E-6E8F-406E-990D-E2DC84F7E53E}"/>
            </a:ext>
          </a:extLst>
        </xdr:cNvPr>
        <xdr:cNvSpPr/>
      </xdr:nvSpPr>
      <xdr:spPr>
        <a:xfrm>
          <a:off x="2857500" y="1425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78105</xdr:rowOff>
    </xdr:from>
    <xdr:to>
      <xdr:col>19</xdr:col>
      <xdr:colOff>177800</xdr:colOff>
      <xdr:row>83</xdr:row>
      <xdr:rowOff>120014</xdr:rowOff>
    </xdr:to>
    <xdr:cxnSp macro="">
      <xdr:nvCxnSpPr>
        <xdr:cNvPr id="311" name="直線コネクタ 310">
          <a:extLst>
            <a:ext uri="{FF2B5EF4-FFF2-40B4-BE49-F238E27FC236}">
              <a16:creationId xmlns:a16="http://schemas.microsoft.com/office/drawing/2014/main" id="{5B7AF605-3F79-4C8F-A91E-9D3DCCF8980B}"/>
            </a:ext>
          </a:extLst>
        </xdr:cNvPr>
        <xdr:cNvCxnSpPr/>
      </xdr:nvCxnSpPr>
      <xdr:spPr>
        <a:xfrm>
          <a:off x="2908300" y="143084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2" name="楕円 311">
          <a:extLst>
            <a:ext uri="{FF2B5EF4-FFF2-40B4-BE49-F238E27FC236}">
              <a16:creationId xmlns:a16="http://schemas.microsoft.com/office/drawing/2014/main" id="{1C673007-EDC4-4210-A8DE-16429A6E9063}"/>
            </a:ext>
          </a:extLst>
        </xdr:cNvPr>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78105</xdr:rowOff>
    </xdr:from>
    <xdr:to>
      <xdr:col>15</xdr:col>
      <xdr:colOff>50800</xdr:colOff>
      <xdr:row>83</xdr:row>
      <xdr:rowOff>89536</xdr:rowOff>
    </xdr:to>
    <xdr:cxnSp macro="">
      <xdr:nvCxnSpPr>
        <xdr:cNvPr id="313" name="直線コネクタ 312">
          <a:extLst>
            <a:ext uri="{FF2B5EF4-FFF2-40B4-BE49-F238E27FC236}">
              <a16:creationId xmlns:a16="http://schemas.microsoft.com/office/drawing/2014/main" id="{A0A178F7-2C2F-4118-8379-0D514801D4BA}"/>
            </a:ext>
          </a:extLst>
        </xdr:cNvPr>
        <xdr:cNvCxnSpPr/>
      </xdr:nvCxnSpPr>
      <xdr:spPr>
        <a:xfrm flipV="1">
          <a:off x="2019300" y="143084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2539</xdr:rowOff>
    </xdr:from>
    <xdr:to>
      <xdr:col>6</xdr:col>
      <xdr:colOff>38100</xdr:colOff>
      <xdr:row>83</xdr:row>
      <xdr:rowOff>104139</xdr:rowOff>
    </xdr:to>
    <xdr:sp macro="" textlink="">
      <xdr:nvSpPr>
        <xdr:cNvPr id="314" name="楕円 313">
          <a:extLst>
            <a:ext uri="{FF2B5EF4-FFF2-40B4-BE49-F238E27FC236}">
              <a16:creationId xmlns:a16="http://schemas.microsoft.com/office/drawing/2014/main" id="{0DCFE0D3-7C21-4CF3-9E61-71E343E64820}"/>
            </a:ext>
          </a:extLst>
        </xdr:cNvPr>
        <xdr:cNvSpPr/>
      </xdr:nvSpPr>
      <xdr:spPr>
        <a:xfrm>
          <a:off x="1079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53339</xdr:rowOff>
    </xdr:from>
    <xdr:to>
      <xdr:col>10</xdr:col>
      <xdr:colOff>114300</xdr:colOff>
      <xdr:row>83</xdr:row>
      <xdr:rowOff>89536</xdr:rowOff>
    </xdr:to>
    <xdr:cxnSp macro="">
      <xdr:nvCxnSpPr>
        <xdr:cNvPr id="315" name="直線コネクタ 314">
          <a:extLst>
            <a:ext uri="{FF2B5EF4-FFF2-40B4-BE49-F238E27FC236}">
              <a16:creationId xmlns:a16="http://schemas.microsoft.com/office/drawing/2014/main" id="{93D59C02-5E7C-4D62-876C-650359F66011}"/>
            </a:ext>
          </a:extLst>
        </xdr:cNvPr>
        <xdr:cNvCxnSpPr/>
      </xdr:nvCxnSpPr>
      <xdr:spPr>
        <a:xfrm>
          <a:off x="1130300" y="142836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3AC2FF47-2479-4A2E-85D5-09F44B3930BE}"/>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13D49D66-0F59-4394-BA04-08D96D4C4D6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E9BAA12A-7A78-4256-BDE4-0859BFA23A0E}"/>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35CDDF5C-76AD-4C79-9772-0E220E46506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161941</xdr:rowOff>
    </xdr:from>
    <xdr:ext cx="405111" cy="259045"/>
    <xdr:sp macro="" textlink="">
      <xdr:nvSpPr>
        <xdr:cNvPr id="320" name="n_1mainValue【公営住宅】&#10;有形固定資産減価償却率">
          <a:extLst>
            <a:ext uri="{FF2B5EF4-FFF2-40B4-BE49-F238E27FC236}">
              <a16:creationId xmlns:a16="http://schemas.microsoft.com/office/drawing/2014/main" id="{B83BCCB5-9A38-4FE4-9546-93A4938D7C21}"/>
            </a:ext>
          </a:extLst>
        </xdr:cNvPr>
        <xdr:cNvSpPr txBox="1"/>
      </xdr:nvSpPr>
      <xdr:spPr>
        <a:xfrm>
          <a:off x="35820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120032</xdr:rowOff>
    </xdr:from>
    <xdr:ext cx="405111" cy="259045"/>
    <xdr:sp macro="" textlink="">
      <xdr:nvSpPr>
        <xdr:cNvPr id="321" name="n_2mainValue【公営住宅】&#10;有形固定資産減価償却率">
          <a:extLst>
            <a:ext uri="{FF2B5EF4-FFF2-40B4-BE49-F238E27FC236}">
              <a16:creationId xmlns:a16="http://schemas.microsoft.com/office/drawing/2014/main" id="{F6B30C7D-D8D6-4F90-9C56-72D65A39093C}"/>
            </a:ext>
          </a:extLst>
        </xdr:cNvPr>
        <xdr:cNvSpPr txBox="1"/>
      </xdr:nvSpPr>
      <xdr:spPr>
        <a:xfrm>
          <a:off x="2705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2" name="n_3mainValue【公営住宅】&#10;有形固定資産減価償却率">
          <a:extLst>
            <a:ext uri="{FF2B5EF4-FFF2-40B4-BE49-F238E27FC236}">
              <a16:creationId xmlns:a16="http://schemas.microsoft.com/office/drawing/2014/main" id="{EA002273-9E7B-45E5-8CE6-B3F73C148802}"/>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95266</xdr:rowOff>
    </xdr:from>
    <xdr:ext cx="405111" cy="259045"/>
    <xdr:sp macro="" textlink="">
      <xdr:nvSpPr>
        <xdr:cNvPr id="323" name="n_4mainValue【公営住宅】&#10;有形固定資産減価償却率">
          <a:extLst>
            <a:ext uri="{FF2B5EF4-FFF2-40B4-BE49-F238E27FC236}">
              <a16:creationId xmlns:a16="http://schemas.microsoft.com/office/drawing/2014/main" id="{61971A72-E47B-45FF-9DFA-69300C95FD22}"/>
            </a:ext>
          </a:extLst>
        </xdr:cNvPr>
        <xdr:cNvSpPr txBox="1"/>
      </xdr:nvSpPr>
      <xdr:spPr>
        <a:xfrm>
          <a:off x="927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34DCEF8D-5AA0-4B3E-A4AF-EAF3D2C4600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EB359BE-50FB-46D6-BAE3-2C66A542F59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1F4D1C6-B89C-423C-9889-16944EE87EA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42E6040-9340-46B9-AEDC-A5D9B5EF50C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6D6FD0F0-AC03-43A8-9073-99B01A356A1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60830398-BDEE-4F32-8210-EAB8E97CD9F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638C16E0-A472-4A27-9BEB-2AE825F1017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DB55B1C7-0E6B-4D9C-96AA-F1D1F75EA44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EA607A6-005C-4439-A71A-2ADF832CCA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7965940A-B85F-49AF-B4A3-EA6D9F5135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90E3478F-6DF5-4A8F-BFCE-9AC966E31D3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EA61FD72-21B4-4D03-AA51-1C8FCEE78FB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14C693D1-9F72-49FA-8FAC-424E53CE61E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5D98CE44-DACD-4F5C-96EA-7DFCDDF3342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A2265286-F4A1-48E6-8875-03D8E67F815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A7AF7FA-2F34-4452-A9F8-A76F4F48017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C80EAE8-A649-4F23-893E-2B3DF58154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A8449A7E-4E56-4CAB-BA77-34A696DF91E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53DA2FFF-DD87-444D-A860-C1CE1DA93A3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AD5948A-601B-404F-BB20-6338E1B0B99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7FB18DD6-5E71-47F6-9FF4-521267C2669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3B4C3E03-4A2F-4335-8160-828FC7EFA01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F3D59B8-87CF-4FFB-ADE1-F97C519514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B5613798-B419-45A9-9392-53A03131D6CE}"/>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42983004-D079-4F6D-9F74-CE8AA0294E1E}"/>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43731B49-C63B-4919-805A-E50EFEE27273}"/>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1AE26E4-7A8B-4E03-8FA5-304488D11A3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F0C6E230-DCD2-4ADB-89FD-0F0EF05F277E}"/>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3DED7640-0976-4D02-A501-B349E801842A}"/>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7D5D73FF-C4B4-4C02-A9EB-FE4EC4F617E9}"/>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17076015-B5D6-4BC1-BFBC-2FCD843411D9}"/>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40735C79-EDE7-46A2-88D3-339D930313C9}"/>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F6D4988B-13C0-4FC1-9ED4-35C0C8B768B6}"/>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3622E515-84F8-4999-97AC-BB50F9845CC5}"/>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92924BD0-88CB-47A2-ABC8-F39E46A9F29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05DE497-511F-4FA4-A045-A1E13A351A1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4D954BDD-4CB2-44CF-8914-3CC2AAF98B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99990DF-FA1F-45C8-B36F-8B5CD8CA02C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72467BD-94D8-4E1E-80B8-17B62978D6E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156083</xdr:rowOff>
    </xdr:from>
    <xdr:to>
      <xdr:col>55</xdr:col>
      <xdr:colOff>50800</xdr:colOff>
      <xdr:row>86</xdr:row>
      <xdr:rowOff>86233</xdr:rowOff>
    </xdr:to>
    <xdr:sp macro="" textlink="">
      <xdr:nvSpPr>
        <xdr:cNvPr id="363" name="楕円 362">
          <a:extLst>
            <a:ext uri="{FF2B5EF4-FFF2-40B4-BE49-F238E27FC236}">
              <a16:creationId xmlns:a16="http://schemas.microsoft.com/office/drawing/2014/main" id="{8E2F4E1B-57A1-4AEB-80C2-2B72FE1340BB}"/>
            </a:ext>
          </a:extLst>
        </xdr:cNvPr>
        <xdr:cNvSpPr/>
      </xdr:nvSpPr>
      <xdr:spPr>
        <a:xfrm>
          <a:off x="10426700" y="1472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71010</xdr:rowOff>
    </xdr:from>
    <xdr:ext cx="469744" cy="259045"/>
    <xdr:sp macro="" textlink="">
      <xdr:nvSpPr>
        <xdr:cNvPr id="364" name="【公営住宅】&#10;一人当たり面積該当値テキスト">
          <a:extLst>
            <a:ext uri="{FF2B5EF4-FFF2-40B4-BE49-F238E27FC236}">
              <a16:creationId xmlns:a16="http://schemas.microsoft.com/office/drawing/2014/main" id="{8195F25D-AAD6-446A-9ECC-21AD118D8AF3}"/>
            </a:ext>
          </a:extLst>
        </xdr:cNvPr>
        <xdr:cNvSpPr txBox="1"/>
      </xdr:nvSpPr>
      <xdr:spPr>
        <a:xfrm>
          <a:off x="10515600" y="1464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156463</xdr:rowOff>
    </xdr:from>
    <xdr:to>
      <xdr:col>50</xdr:col>
      <xdr:colOff>165100</xdr:colOff>
      <xdr:row>86</xdr:row>
      <xdr:rowOff>86613</xdr:rowOff>
    </xdr:to>
    <xdr:sp macro="" textlink="">
      <xdr:nvSpPr>
        <xdr:cNvPr id="365" name="楕円 364">
          <a:extLst>
            <a:ext uri="{FF2B5EF4-FFF2-40B4-BE49-F238E27FC236}">
              <a16:creationId xmlns:a16="http://schemas.microsoft.com/office/drawing/2014/main" id="{81E625B9-F50B-4D32-BED7-8ACCE04B99E9}"/>
            </a:ext>
          </a:extLst>
        </xdr:cNvPr>
        <xdr:cNvSpPr/>
      </xdr:nvSpPr>
      <xdr:spPr>
        <a:xfrm>
          <a:off x="9588500" y="147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35433</xdr:rowOff>
    </xdr:from>
    <xdr:to>
      <xdr:col>55</xdr:col>
      <xdr:colOff>0</xdr:colOff>
      <xdr:row>86</xdr:row>
      <xdr:rowOff>35813</xdr:rowOff>
    </xdr:to>
    <xdr:cxnSp macro="">
      <xdr:nvCxnSpPr>
        <xdr:cNvPr id="366" name="直線コネクタ 365">
          <a:extLst>
            <a:ext uri="{FF2B5EF4-FFF2-40B4-BE49-F238E27FC236}">
              <a16:creationId xmlns:a16="http://schemas.microsoft.com/office/drawing/2014/main" id="{0E980CA9-ECF9-415E-AAAF-3033EBB2EA39}"/>
            </a:ext>
          </a:extLst>
        </xdr:cNvPr>
        <xdr:cNvCxnSpPr/>
      </xdr:nvCxnSpPr>
      <xdr:spPr>
        <a:xfrm flipV="1">
          <a:off x="9639300" y="14780133"/>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155321</xdr:rowOff>
    </xdr:from>
    <xdr:to>
      <xdr:col>46</xdr:col>
      <xdr:colOff>38100</xdr:colOff>
      <xdr:row>86</xdr:row>
      <xdr:rowOff>85471</xdr:rowOff>
    </xdr:to>
    <xdr:sp macro="" textlink="">
      <xdr:nvSpPr>
        <xdr:cNvPr id="367" name="楕円 366">
          <a:extLst>
            <a:ext uri="{FF2B5EF4-FFF2-40B4-BE49-F238E27FC236}">
              <a16:creationId xmlns:a16="http://schemas.microsoft.com/office/drawing/2014/main" id="{3A4EDF80-D984-48C5-B41D-012CAA2E7BBA}"/>
            </a:ext>
          </a:extLst>
        </xdr:cNvPr>
        <xdr:cNvSpPr/>
      </xdr:nvSpPr>
      <xdr:spPr>
        <a:xfrm>
          <a:off x="8699500" y="1472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34671</xdr:rowOff>
    </xdr:from>
    <xdr:to>
      <xdr:col>50</xdr:col>
      <xdr:colOff>114300</xdr:colOff>
      <xdr:row>86</xdr:row>
      <xdr:rowOff>35813</xdr:rowOff>
    </xdr:to>
    <xdr:cxnSp macro="">
      <xdr:nvCxnSpPr>
        <xdr:cNvPr id="368" name="直線コネクタ 367">
          <a:extLst>
            <a:ext uri="{FF2B5EF4-FFF2-40B4-BE49-F238E27FC236}">
              <a16:creationId xmlns:a16="http://schemas.microsoft.com/office/drawing/2014/main" id="{BF04C018-E138-4F7A-A93A-D888E31424F9}"/>
            </a:ext>
          </a:extLst>
        </xdr:cNvPr>
        <xdr:cNvCxnSpPr/>
      </xdr:nvCxnSpPr>
      <xdr:spPr>
        <a:xfrm>
          <a:off x="8750300" y="1477937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152273</xdr:rowOff>
    </xdr:from>
    <xdr:to>
      <xdr:col>41</xdr:col>
      <xdr:colOff>101600</xdr:colOff>
      <xdr:row>86</xdr:row>
      <xdr:rowOff>82423</xdr:rowOff>
    </xdr:to>
    <xdr:sp macro="" textlink="">
      <xdr:nvSpPr>
        <xdr:cNvPr id="369" name="楕円 368">
          <a:extLst>
            <a:ext uri="{FF2B5EF4-FFF2-40B4-BE49-F238E27FC236}">
              <a16:creationId xmlns:a16="http://schemas.microsoft.com/office/drawing/2014/main" id="{827F1821-9EE1-4831-8A1C-0CB6DE1B1583}"/>
            </a:ext>
          </a:extLst>
        </xdr:cNvPr>
        <xdr:cNvSpPr/>
      </xdr:nvSpPr>
      <xdr:spPr>
        <a:xfrm>
          <a:off x="7810500" y="1472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31623</xdr:rowOff>
    </xdr:from>
    <xdr:to>
      <xdr:col>45</xdr:col>
      <xdr:colOff>177800</xdr:colOff>
      <xdr:row>86</xdr:row>
      <xdr:rowOff>34671</xdr:rowOff>
    </xdr:to>
    <xdr:cxnSp macro="">
      <xdr:nvCxnSpPr>
        <xdr:cNvPr id="370" name="直線コネクタ 369">
          <a:extLst>
            <a:ext uri="{FF2B5EF4-FFF2-40B4-BE49-F238E27FC236}">
              <a16:creationId xmlns:a16="http://schemas.microsoft.com/office/drawing/2014/main" id="{C10E3BD7-A372-4E4E-B326-3619D833D1B4}"/>
            </a:ext>
          </a:extLst>
        </xdr:cNvPr>
        <xdr:cNvCxnSpPr/>
      </xdr:nvCxnSpPr>
      <xdr:spPr>
        <a:xfrm>
          <a:off x="7861300" y="14776323"/>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150749</xdr:rowOff>
    </xdr:from>
    <xdr:to>
      <xdr:col>36</xdr:col>
      <xdr:colOff>165100</xdr:colOff>
      <xdr:row>86</xdr:row>
      <xdr:rowOff>80899</xdr:rowOff>
    </xdr:to>
    <xdr:sp macro="" textlink="">
      <xdr:nvSpPr>
        <xdr:cNvPr id="371" name="楕円 370">
          <a:extLst>
            <a:ext uri="{FF2B5EF4-FFF2-40B4-BE49-F238E27FC236}">
              <a16:creationId xmlns:a16="http://schemas.microsoft.com/office/drawing/2014/main" id="{6FA40583-F819-4F28-BF5B-3FE640E24C4C}"/>
            </a:ext>
          </a:extLst>
        </xdr:cNvPr>
        <xdr:cNvSpPr/>
      </xdr:nvSpPr>
      <xdr:spPr>
        <a:xfrm>
          <a:off x="6921500" y="1472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30099</xdr:rowOff>
    </xdr:from>
    <xdr:to>
      <xdr:col>41</xdr:col>
      <xdr:colOff>50800</xdr:colOff>
      <xdr:row>86</xdr:row>
      <xdr:rowOff>31623</xdr:rowOff>
    </xdr:to>
    <xdr:cxnSp macro="">
      <xdr:nvCxnSpPr>
        <xdr:cNvPr id="372" name="直線コネクタ 371">
          <a:extLst>
            <a:ext uri="{FF2B5EF4-FFF2-40B4-BE49-F238E27FC236}">
              <a16:creationId xmlns:a16="http://schemas.microsoft.com/office/drawing/2014/main" id="{8190DBA3-2F61-47A4-8246-6BBB5EC86B12}"/>
            </a:ext>
          </a:extLst>
        </xdr:cNvPr>
        <xdr:cNvCxnSpPr/>
      </xdr:nvCxnSpPr>
      <xdr:spPr>
        <a:xfrm>
          <a:off x="6972300" y="1477479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66184</xdr:rowOff>
    </xdr:from>
    <xdr:ext cx="469744" cy="259045"/>
    <xdr:sp macro="" textlink="">
      <xdr:nvSpPr>
        <xdr:cNvPr id="373" name="n_1aveValue【公営住宅】&#10;一人当たり面積">
          <a:extLst>
            <a:ext uri="{FF2B5EF4-FFF2-40B4-BE49-F238E27FC236}">
              <a16:creationId xmlns:a16="http://schemas.microsoft.com/office/drawing/2014/main" id="{56FE181F-6991-4447-9D4D-4022850111D4}"/>
            </a:ext>
          </a:extLst>
        </xdr:cNvPr>
        <xdr:cNvSpPr txBox="1"/>
      </xdr:nvSpPr>
      <xdr:spPr>
        <a:xfrm>
          <a:off x="9391727" y="14296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68090</xdr:rowOff>
    </xdr:from>
    <xdr:ext cx="469744" cy="259045"/>
    <xdr:sp macro="" textlink="">
      <xdr:nvSpPr>
        <xdr:cNvPr id="374" name="n_2aveValue【公営住宅】&#10;一人当たり面積">
          <a:extLst>
            <a:ext uri="{FF2B5EF4-FFF2-40B4-BE49-F238E27FC236}">
              <a16:creationId xmlns:a16="http://schemas.microsoft.com/office/drawing/2014/main" id="{9A626406-1FFE-452F-8591-5B2A70A7900D}"/>
            </a:ext>
          </a:extLst>
        </xdr:cNvPr>
        <xdr:cNvSpPr txBox="1"/>
      </xdr:nvSpPr>
      <xdr:spPr>
        <a:xfrm>
          <a:off x="8515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77615</xdr:rowOff>
    </xdr:from>
    <xdr:ext cx="469744" cy="259045"/>
    <xdr:sp macro="" textlink="">
      <xdr:nvSpPr>
        <xdr:cNvPr id="375" name="n_3aveValue【公営住宅】&#10;一人当たり面積">
          <a:extLst>
            <a:ext uri="{FF2B5EF4-FFF2-40B4-BE49-F238E27FC236}">
              <a16:creationId xmlns:a16="http://schemas.microsoft.com/office/drawing/2014/main" id="{929979B5-4262-43DA-9B4E-005D81E5F112}"/>
            </a:ext>
          </a:extLst>
        </xdr:cNvPr>
        <xdr:cNvSpPr txBox="1"/>
      </xdr:nvSpPr>
      <xdr:spPr>
        <a:xfrm>
          <a:off x="7626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57039</xdr:rowOff>
    </xdr:from>
    <xdr:ext cx="469744" cy="259045"/>
    <xdr:sp macro="" textlink="">
      <xdr:nvSpPr>
        <xdr:cNvPr id="376" name="n_4aveValue【公営住宅】&#10;一人当たり面積">
          <a:extLst>
            <a:ext uri="{FF2B5EF4-FFF2-40B4-BE49-F238E27FC236}">
              <a16:creationId xmlns:a16="http://schemas.microsoft.com/office/drawing/2014/main" id="{5FD4E4A8-9D77-4023-9361-83966C75F992}"/>
            </a:ext>
          </a:extLst>
        </xdr:cNvPr>
        <xdr:cNvSpPr txBox="1"/>
      </xdr:nvSpPr>
      <xdr:spPr>
        <a:xfrm>
          <a:off x="6737427" y="1428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77740</xdr:rowOff>
    </xdr:from>
    <xdr:ext cx="469744" cy="259045"/>
    <xdr:sp macro="" textlink="">
      <xdr:nvSpPr>
        <xdr:cNvPr id="377" name="n_1mainValue【公営住宅】&#10;一人当たり面積">
          <a:extLst>
            <a:ext uri="{FF2B5EF4-FFF2-40B4-BE49-F238E27FC236}">
              <a16:creationId xmlns:a16="http://schemas.microsoft.com/office/drawing/2014/main" id="{72E2FE47-59BA-4F24-8E41-C97A280322CD}"/>
            </a:ext>
          </a:extLst>
        </xdr:cNvPr>
        <xdr:cNvSpPr txBox="1"/>
      </xdr:nvSpPr>
      <xdr:spPr>
        <a:xfrm>
          <a:off x="9391727" y="1482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76598</xdr:rowOff>
    </xdr:from>
    <xdr:ext cx="469744" cy="259045"/>
    <xdr:sp macro="" textlink="">
      <xdr:nvSpPr>
        <xdr:cNvPr id="378" name="n_2mainValue【公営住宅】&#10;一人当たり面積">
          <a:extLst>
            <a:ext uri="{FF2B5EF4-FFF2-40B4-BE49-F238E27FC236}">
              <a16:creationId xmlns:a16="http://schemas.microsoft.com/office/drawing/2014/main" id="{7F33CAA1-ADFB-4DA2-80FF-1EB74FC0E1F0}"/>
            </a:ext>
          </a:extLst>
        </xdr:cNvPr>
        <xdr:cNvSpPr txBox="1"/>
      </xdr:nvSpPr>
      <xdr:spPr>
        <a:xfrm>
          <a:off x="8515427" y="1482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73550</xdr:rowOff>
    </xdr:from>
    <xdr:ext cx="469744" cy="259045"/>
    <xdr:sp macro="" textlink="">
      <xdr:nvSpPr>
        <xdr:cNvPr id="379" name="n_3mainValue【公営住宅】&#10;一人当たり面積">
          <a:extLst>
            <a:ext uri="{FF2B5EF4-FFF2-40B4-BE49-F238E27FC236}">
              <a16:creationId xmlns:a16="http://schemas.microsoft.com/office/drawing/2014/main" id="{1DB2CFC2-8424-4CF0-B827-F90042CB56EC}"/>
            </a:ext>
          </a:extLst>
        </xdr:cNvPr>
        <xdr:cNvSpPr txBox="1"/>
      </xdr:nvSpPr>
      <xdr:spPr>
        <a:xfrm>
          <a:off x="7626427" y="1481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72026</xdr:rowOff>
    </xdr:from>
    <xdr:ext cx="469744" cy="259045"/>
    <xdr:sp macro="" textlink="">
      <xdr:nvSpPr>
        <xdr:cNvPr id="380" name="n_4mainValue【公営住宅】&#10;一人当たり面積">
          <a:extLst>
            <a:ext uri="{FF2B5EF4-FFF2-40B4-BE49-F238E27FC236}">
              <a16:creationId xmlns:a16="http://schemas.microsoft.com/office/drawing/2014/main" id="{7FB4169B-67F7-4073-9171-70B0789DFAA3}"/>
            </a:ext>
          </a:extLst>
        </xdr:cNvPr>
        <xdr:cNvSpPr txBox="1"/>
      </xdr:nvSpPr>
      <xdr:spPr>
        <a:xfrm>
          <a:off x="6737427" y="1481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8F054501-A583-499D-B7D0-3FCEEECDA0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2DCC0CDC-8345-4141-A9AF-3BC5F5101B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7EC2B0E1-1C20-43FB-A3AF-2FF4E1B838E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69B63DD-E921-408D-A59F-ABDCD795B95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D02EDC48-CD0F-4695-B1D4-DA4DAF32710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E33E1463-75E7-4842-9205-39D43D2358A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38FF91C6-130A-4952-AC7E-C6270135336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B411BCEF-A2AE-47EB-A280-189F259612F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03BCDE4-99F0-45C7-B064-EB6CA95A41C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5C1FE81F-7914-4996-A376-136AC7A933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48F08B3A-0D4F-4610-B288-8F2F946F73D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56ED8079-F445-4EA8-B098-71550E956A5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7214EFE-3F5E-45E1-93DD-6BF60B6626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E657D3F-A0FF-4D18-91CA-4145A5E9915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49013EB6-8E51-4B5C-AF2E-C267ACA1500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C9F827D3-DB76-4AE9-BA2A-68612FB88BD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9CF39275-51F9-4A9D-ADFB-70D8B34FFAB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7CEEC99B-CF95-4FA4-AC5D-19ECE997D4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52FA79D1-0103-4552-BD8B-151DA355144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B7F5DE5C-8D43-4974-8F58-6D239C3852A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EB962F6C-CEC7-40E1-8A3D-6BB017892C8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F459A8C-8E69-48A4-9CD8-77A0D270F7E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64F379AE-C28E-4D0D-9BF6-FCECD46044D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ED079019-81B4-4A8F-97E0-EF544197DE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5F9DBB4A-05E3-48B0-831F-84FC6CF2555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338D8D7D-8A88-4182-BD3E-72B45B22126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D353F94A-20E5-48F4-AB76-D61E2A846B2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4253DDFB-EBB8-46E7-8054-55C48ECB780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1AA62729-4E87-4886-B49F-A0529920F52F}"/>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537FD14E-5EE8-4DEC-B98F-AE25826C545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A3705ED4-8DE1-4E4E-80FA-044B0679CCF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2AD25D38-3890-4B9D-91A8-D56D31E41AD4}"/>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CEFD639B-534A-4C77-B5A0-3632FDE56E5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A18F1AB3-851D-498D-B339-E6AC5CEE9AE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ECD03BC7-8B57-4140-AE06-14D4DC30E26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6A9090DD-1576-4584-9774-6CC849185F9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A5C71756-7F6E-4DE7-B5E8-7647CE95D67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9004483C-8091-42AA-8FDF-820706878F5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E7E2D030-DE94-48D8-841B-ED8EB5322EA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300D675B-8AF6-4F89-9F38-02A69F17A1C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1CED09A0-44FA-4C01-8AF5-B5692DD33AFC}"/>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E71992C-8B32-48BD-8377-BB4554BCEE6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E2EE8BD3-CB27-4B28-B330-F98F710A7AE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58B512E-E576-4931-9C1E-69E29E4CF72D}"/>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CE52D7BE-5C4C-4FDB-9F78-A361DB38D4D5}"/>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483EDD2-06B7-4034-BFE9-4F1C88464C8F}"/>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F75F364F-9219-4340-8428-4E5FB73E9B99}"/>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8AE2F541-E093-4C49-9793-FEAE2B97CA1A}"/>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D1A8AECD-86FB-4358-8451-FBFC8C845F01}"/>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3E6657AB-3012-42BC-8199-74995998547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BCEA89D2-E82C-4889-A18A-169BD2B4F6CB}"/>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BD55AB5-9B5A-469B-B334-5DC0AFE30DE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2C51C74-4983-45DB-8557-60207ECF97D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3EF5734F-592A-4B01-B9B8-EBC2E106F2A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A4EC39CA-A846-457B-9E88-75E477DE197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3B2B300-6073-4005-A6D2-5EC37512BD7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37" name="楕円 436">
          <a:extLst>
            <a:ext uri="{FF2B5EF4-FFF2-40B4-BE49-F238E27FC236}">
              <a16:creationId xmlns:a16="http://schemas.microsoft.com/office/drawing/2014/main" id="{79B90F7D-2541-42E6-9173-C190710E2F84}"/>
            </a:ext>
          </a:extLst>
        </xdr:cNvPr>
        <xdr:cNvSpPr/>
      </xdr:nvSpPr>
      <xdr:spPr>
        <a:xfrm>
          <a:off x="162687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144797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256BCBE4-9779-4488-9E64-2D193B5DA630}"/>
            </a:ext>
          </a:extLst>
        </xdr:cNvPr>
        <xdr:cNvSpPr txBox="1"/>
      </xdr:nvSpPr>
      <xdr:spPr>
        <a:xfrm>
          <a:off x="16357600"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122555</xdr:rowOff>
    </xdr:from>
    <xdr:to>
      <xdr:col>81</xdr:col>
      <xdr:colOff>101600</xdr:colOff>
      <xdr:row>38</xdr:row>
      <xdr:rowOff>52705</xdr:rowOff>
    </xdr:to>
    <xdr:sp macro="" textlink="">
      <xdr:nvSpPr>
        <xdr:cNvPr id="439" name="楕円 438">
          <a:extLst>
            <a:ext uri="{FF2B5EF4-FFF2-40B4-BE49-F238E27FC236}">
              <a16:creationId xmlns:a16="http://schemas.microsoft.com/office/drawing/2014/main" id="{D5F8CD09-AAC0-4839-B907-2AEBEC69A89E}"/>
            </a:ext>
          </a:extLst>
        </xdr:cNvPr>
        <xdr:cNvSpPr/>
      </xdr:nvSpPr>
      <xdr:spPr>
        <a:xfrm>
          <a:off x="15430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xdr:rowOff>
    </xdr:from>
    <xdr:to>
      <xdr:col>85</xdr:col>
      <xdr:colOff>127000</xdr:colOff>
      <xdr:row>38</xdr:row>
      <xdr:rowOff>45720</xdr:rowOff>
    </xdr:to>
    <xdr:cxnSp macro="">
      <xdr:nvCxnSpPr>
        <xdr:cNvPr id="440" name="直線コネクタ 439">
          <a:extLst>
            <a:ext uri="{FF2B5EF4-FFF2-40B4-BE49-F238E27FC236}">
              <a16:creationId xmlns:a16="http://schemas.microsoft.com/office/drawing/2014/main" id="{1862D090-A91F-467F-AEEA-6042BAB646AB}"/>
            </a:ext>
          </a:extLst>
        </xdr:cNvPr>
        <xdr:cNvCxnSpPr/>
      </xdr:nvCxnSpPr>
      <xdr:spPr>
        <a:xfrm>
          <a:off x="15481300" y="651700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41" name="楕円 440">
          <a:extLst>
            <a:ext uri="{FF2B5EF4-FFF2-40B4-BE49-F238E27FC236}">
              <a16:creationId xmlns:a16="http://schemas.microsoft.com/office/drawing/2014/main" id="{8E374F75-A49E-4A0E-B5C1-A938E2FCA0D8}"/>
            </a:ext>
          </a:extLst>
        </xdr:cNvPr>
        <xdr:cNvSpPr/>
      </xdr:nvSpPr>
      <xdr:spPr>
        <a:xfrm>
          <a:off x="14541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19050</xdr:rowOff>
    </xdr:to>
    <xdr:cxnSp macro="">
      <xdr:nvCxnSpPr>
        <xdr:cNvPr id="442" name="直線コネクタ 441">
          <a:extLst>
            <a:ext uri="{FF2B5EF4-FFF2-40B4-BE49-F238E27FC236}">
              <a16:creationId xmlns:a16="http://schemas.microsoft.com/office/drawing/2014/main" id="{C96CA9D2-4611-4D4C-BF38-9C653DEFB3AE}"/>
            </a:ext>
          </a:extLst>
        </xdr:cNvPr>
        <xdr:cNvCxnSpPr/>
      </xdr:nvCxnSpPr>
      <xdr:spPr>
        <a:xfrm flipV="1">
          <a:off x="14592300" y="651700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443" name="楕円 442">
          <a:extLst>
            <a:ext uri="{FF2B5EF4-FFF2-40B4-BE49-F238E27FC236}">
              <a16:creationId xmlns:a16="http://schemas.microsoft.com/office/drawing/2014/main" id="{880A7ECB-3E51-4B36-89FF-C860B583ECA4}"/>
            </a:ext>
          </a:extLst>
        </xdr:cNvPr>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150495</xdr:rowOff>
    </xdr:from>
    <xdr:to>
      <xdr:col>76</xdr:col>
      <xdr:colOff>114300</xdr:colOff>
      <xdr:row>38</xdr:row>
      <xdr:rowOff>19050</xdr:rowOff>
    </xdr:to>
    <xdr:cxnSp macro="">
      <xdr:nvCxnSpPr>
        <xdr:cNvPr id="444" name="直線コネクタ 443">
          <a:extLst>
            <a:ext uri="{FF2B5EF4-FFF2-40B4-BE49-F238E27FC236}">
              <a16:creationId xmlns:a16="http://schemas.microsoft.com/office/drawing/2014/main" id="{CBBF1D62-D471-4276-81CF-542FC0CE42E5}"/>
            </a:ext>
          </a:extLst>
        </xdr:cNvPr>
        <xdr:cNvCxnSpPr/>
      </xdr:nvCxnSpPr>
      <xdr:spPr>
        <a:xfrm>
          <a:off x="13703300" y="6494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63500</xdr:rowOff>
    </xdr:from>
    <xdr:to>
      <xdr:col>67</xdr:col>
      <xdr:colOff>101600</xdr:colOff>
      <xdr:row>37</xdr:row>
      <xdr:rowOff>165100</xdr:rowOff>
    </xdr:to>
    <xdr:sp macro="" textlink="">
      <xdr:nvSpPr>
        <xdr:cNvPr id="445" name="楕円 444">
          <a:extLst>
            <a:ext uri="{FF2B5EF4-FFF2-40B4-BE49-F238E27FC236}">
              <a16:creationId xmlns:a16="http://schemas.microsoft.com/office/drawing/2014/main" id="{2CA4FB53-22F3-4CBD-B3F8-23AB16C8162C}"/>
            </a:ext>
          </a:extLst>
        </xdr:cNvPr>
        <xdr:cNvSpPr/>
      </xdr:nvSpPr>
      <xdr:spPr>
        <a:xfrm>
          <a:off x="12763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114300</xdr:rowOff>
    </xdr:from>
    <xdr:to>
      <xdr:col>71</xdr:col>
      <xdr:colOff>177800</xdr:colOff>
      <xdr:row>37</xdr:row>
      <xdr:rowOff>150495</xdr:rowOff>
    </xdr:to>
    <xdr:cxnSp macro="">
      <xdr:nvCxnSpPr>
        <xdr:cNvPr id="446" name="直線コネクタ 445">
          <a:extLst>
            <a:ext uri="{FF2B5EF4-FFF2-40B4-BE49-F238E27FC236}">
              <a16:creationId xmlns:a16="http://schemas.microsoft.com/office/drawing/2014/main" id="{8000126E-AF3D-4FD4-B50B-E1A6CE78E0F1}"/>
            </a:ext>
          </a:extLst>
        </xdr:cNvPr>
        <xdr:cNvCxnSpPr/>
      </xdr:nvCxnSpPr>
      <xdr:spPr>
        <a:xfrm>
          <a:off x="12814300" y="64579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CF4F035-5903-462C-B842-7A85C7433FF4}"/>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FF9A04F1-9CBA-4592-B68B-FCC049684107}"/>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91F7EF50-F12A-42AF-83DB-E8C5CAE1B2B5}"/>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3DABC3E-C536-44C7-A4A1-85C95F32028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43832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1AC37652-B075-4D43-B096-120237D92C5D}"/>
            </a:ext>
          </a:extLst>
        </xdr:cNvPr>
        <xdr:cNvSpPr txBox="1"/>
      </xdr:nvSpPr>
      <xdr:spPr>
        <a:xfrm>
          <a:off x="152660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AC281B49-F295-42CD-ADE9-9A344F338571}"/>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20972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FCF6240E-E370-4B89-A89F-DE7ADE5C0F2F}"/>
            </a:ext>
          </a:extLst>
        </xdr:cNvPr>
        <xdr:cNvSpPr txBox="1"/>
      </xdr:nvSpPr>
      <xdr:spPr>
        <a:xfrm>
          <a:off x="13500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156227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77CA3D6F-71AC-4B5A-B522-DCC844A5122E}"/>
            </a:ext>
          </a:extLst>
        </xdr:cNvPr>
        <xdr:cNvSpPr txBox="1"/>
      </xdr:nvSpPr>
      <xdr:spPr>
        <a:xfrm>
          <a:off x="12611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A05BC97A-FE6B-477A-B6F2-1635EB2F852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20E0ABF1-5E69-4F81-8BAA-51D778110B8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625402F2-3CD1-4C1E-BCF4-64D1DC8257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DE2371A6-4A25-4FAB-B4AC-BFE557DE33C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2C8181C1-FB19-4E9D-8A39-2916206DD68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78028E89-3D12-4031-97A8-19B51F5A82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89C8A15A-78FC-44C2-AC8E-61AD02DE8B7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E8658C19-0062-4A6F-9DB7-F2B81FAF6B3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A8DDA3A2-9522-457A-ACC6-AB9AF86E41A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55691E3A-760D-4B5F-88B9-E7F27148A86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F3AD665D-5EFE-48CB-8E66-E89A411C888A}"/>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E7A0F94A-7E95-413A-8FFB-55FC984A7AD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D48CEF09-E857-40CD-B304-D29653DEB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B01EC407-6C23-486B-9186-6C44255B0A9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597D9DB4-2E30-4D20-A55A-3777374AE688}"/>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399ADD82-C896-49B0-9148-C2E49353AE7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54CB8823-C937-44AA-B500-BE42C228A9F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8F154DE-53B8-42B1-87F2-9D40E5E766C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8524B014-A56F-4EC7-B3AE-F3F5DDDC9F8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D98D87C7-AC48-4235-9F93-76C4867EA6F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A6E231FB-0C39-4A98-8608-4E1AA7BC100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232BE237-2A90-4C5A-AE32-2A0F1DA93088}"/>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B0CB5AF0-CE0D-46C9-8B1A-3BEE5A114D8D}"/>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FE1AEEFE-7E84-4F80-9AB7-3F55648A9C7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9E1C648-CEED-4111-B4C8-D11F021B1AAD}"/>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9844FB7C-4F1B-4C9C-8BF7-CF4363EEBAC7}"/>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6E9E3607-6845-4983-8600-994C802FC02A}"/>
            </a:ext>
          </a:extLst>
        </xdr:cNvPr>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E0A3D3B-D59D-4B7C-94EB-6F1E12ACE28F}"/>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95F64F99-7B5A-4C53-8EB1-4D5D1A51EC7C}"/>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9D4B0D96-5FAA-49B9-8836-2CCFF7ED1261}"/>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F258D887-8F52-4711-935E-A950D72CCF5B}"/>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1959FDA3-5220-410E-9551-204D70E3BB02}"/>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5E72258-BBE7-416D-91C2-0234EFE078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29E356B-999B-4F33-9A8C-BEA67D15BBE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2555D3C-C9C3-4DDB-9317-505AAA8FF65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2E6E3FE-C41B-4B7E-A516-2496320BFA1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71368-230B-456E-A634-812CDC2E1A3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151130</xdr:rowOff>
    </xdr:from>
    <xdr:to>
      <xdr:col>116</xdr:col>
      <xdr:colOff>114300</xdr:colOff>
      <xdr:row>41</xdr:row>
      <xdr:rowOff>81280</xdr:rowOff>
    </xdr:to>
    <xdr:sp macro="" textlink="">
      <xdr:nvSpPr>
        <xdr:cNvPr id="492" name="楕円 491">
          <a:extLst>
            <a:ext uri="{FF2B5EF4-FFF2-40B4-BE49-F238E27FC236}">
              <a16:creationId xmlns:a16="http://schemas.microsoft.com/office/drawing/2014/main" id="{8C22E660-18CF-4790-A393-2FA0D5E75F51}"/>
            </a:ext>
          </a:extLst>
        </xdr:cNvPr>
        <xdr:cNvSpPr/>
      </xdr:nvSpPr>
      <xdr:spPr>
        <a:xfrm>
          <a:off x="221107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66057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60670B73-17E4-4A09-8CCB-2A92EE8AC6BD}"/>
            </a:ext>
          </a:extLst>
        </xdr:cNvPr>
        <xdr:cNvSpPr txBox="1"/>
      </xdr:nvSpPr>
      <xdr:spPr>
        <a:xfrm>
          <a:off x="22199600" y="692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116840</xdr:rowOff>
    </xdr:from>
    <xdr:to>
      <xdr:col>112</xdr:col>
      <xdr:colOff>38100</xdr:colOff>
      <xdr:row>41</xdr:row>
      <xdr:rowOff>46990</xdr:rowOff>
    </xdr:to>
    <xdr:sp macro="" textlink="">
      <xdr:nvSpPr>
        <xdr:cNvPr id="494" name="楕円 493">
          <a:extLst>
            <a:ext uri="{FF2B5EF4-FFF2-40B4-BE49-F238E27FC236}">
              <a16:creationId xmlns:a16="http://schemas.microsoft.com/office/drawing/2014/main" id="{99168914-FD2D-46FA-B2D5-408A648ECF22}"/>
            </a:ext>
          </a:extLst>
        </xdr:cNvPr>
        <xdr:cNvSpPr/>
      </xdr:nvSpPr>
      <xdr:spPr>
        <a:xfrm>
          <a:off x="2127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167640</xdr:rowOff>
    </xdr:from>
    <xdr:to>
      <xdr:col>116</xdr:col>
      <xdr:colOff>63500</xdr:colOff>
      <xdr:row>41</xdr:row>
      <xdr:rowOff>30480</xdr:rowOff>
    </xdr:to>
    <xdr:cxnSp macro="">
      <xdr:nvCxnSpPr>
        <xdr:cNvPr id="495" name="直線コネクタ 494">
          <a:extLst>
            <a:ext uri="{FF2B5EF4-FFF2-40B4-BE49-F238E27FC236}">
              <a16:creationId xmlns:a16="http://schemas.microsoft.com/office/drawing/2014/main" id="{0ABBCAA7-D486-434B-A7B3-57D3592F9894}"/>
            </a:ext>
          </a:extLst>
        </xdr:cNvPr>
        <xdr:cNvCxnSpPr/>
      </xdr:nvCxnSpPr>
      <xdr:spPr>
        <a:xfrm>
          <a:off x="21323300" y="70256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73406</xdr:rowOff>
    </xdr:from>
    <xdr:to>
      <xdr:col>107</xdr:col>
      <xdr:colOff>101600</xdr:colOff>
      <xdr:row>41</xdr:row>
      <xdr:rowOff>3556</xdr:rowOff>
    </xdr:to>
    <xdr:sp macro="" textlink="">
      <xdr:nvSpPr>
        <xdr:cNvPr id="496" name="楕円 495">
          <a:extLst>
            <a:ext uri="{FF2B5EF4-FFF2-40B4-BE49-F238E27FC236}">
              <a16:creationId xmlns:a16="http://schemas.microsoft.com/office/drawing/2014/main" id="{DE50C3BF-9287-4C99-BA79-93C3E493DA37}"/>
            </a:ext>
          </a:extLst>
        </xdr:cNvPr>
        <xdr:cNvSpPr/>
      </xdr:nvSpPr>
      <xdr:spPr>
        <a:xfrm>
          <a:off x="20383500" y="693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124206</xdr:rowOff>
    </xdr:from>
    <xdr:to>
      <xdr:col>111</xdr:col>
      <xdr:colOff>177800</xdr:colOff>
      <xdr:row>40</xdr:row>
      <xdr:rowOff>167640</xdr:rowOff>
    </xdr:to>
    <xdr:cxnSp macro="">
      <xdr:nvCxnSpPr>
        <xdr:cNvPr id="497" name="直線コネクタ 496">
          <a:extLst>
            <a:ext uri="{FF2B5EF4-FFF2-40B4-BE49-F238E27FC236}">
              <a16:creationId xmlns:a16="http://schemas.microsoft.com/office/drawing/2014/main" id="{49109781-603F-4092-B069-CBA3C831B0FC}"/>
            </a:ext>
          </a:extLst>
        </xdr:cNvPr>
        <xdr:cNvCxnSpPr/>
      </xdr:nvCxnSpPr>
      <xdr:spPr>
        <a:xfrm>
          <a:off x="20434300" y="69822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39116</xdr:rowOff>
    </xdr:from>
    <xdr:to>
      <xdr:col>102</xdr:col>
      <xdr:colOff>165100</xdr:colOff>
      <xdr:row>40</xdr:row>
      <xdr:rowOff>140716</xdr:rowOff>
    </xdr:to>
    <xdr:sp macro="" textlink="">
      <xdr:nvSpPr>
        <xdr:cNvPr id="498" name="楕円 497">
          <a:extLst>
            <a:ext uri="{FF2B5EF4-FFF2-40B4-BE49-F238E27FC236}">
              <a16:creationId xmlns:a16="http://schemas.microsoft.com/office/drawing/2014/main" id="{0A1F247A-60D9-4999-9805-8B86EDE1A21D}"/>
            </a:ext>
          </a:extLst>
        </xdr:cNvPr>
        <xdr:cNvSpPr/>
      </xdr:nvSpPr>
      <xdr:spPr>
        <a:xfrm>
          <a:off x="19494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89916</xdr:rowOff>
    </xdr:from>
    <xdr:to>
      <xdr:col>107</xdr:col>
      <xdr:colOff>50800</xdr:colOff>
      <xdr:row>40</xdr:row>
      <xdr:rowOff>124206</xdr:rowOff>
    </xdr:to>
    <xdr:cxnSp macro="">
      <xdr:nvCxnSpPr>
        <xdr:cNvPr id="499" name="直線コネクタ 498">
          <a:extLst>
            <a:ext uri="{FF2B5EF4-FFF2-40B4-BE49-F238E27FC236}">
              <a16:creationId xmlns:a16="http://schemas.microsoft.com/office/drawing/2014/main" id="{44033AC9-F26A-47EA-99D2-EB3F810B43D4}"/>
            </a:ext>
          </a:extLst>
        </xdr:cNvPr>
        <xdr:cNvCxnSpPr/>
      </xdr:nvCxnSpPr>
      <xdr:spPr>
        <a:xfrm>
          <a:off x="19545300" y="69479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500" name="楕円 499">
          <a:extLst>
            <a:ext uri="{FF2B5EF4-FFF2-40B4-BE49-F238E27FC236}">
              <a16:creationId xmlns:a16="http://schemas.microsoft.com/office/drawing/2014/main" id="{3911BCA3-342B-4495-9F65-9133FC9B9405}"/>
            </a:ext>
          </a:extLst>
        </xdr:cNvPr>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89916</xdr:rowOff>
    </xdr:to>
    <xdr:cxnSp macro="">
      <xdr:nvCxnSpPr>
        <xdr:cNvPr id="501" name="直線コネクタ 500">
          <a:extLst>
            <a:ext uri="{FF2B5EF4-FFF2-40B4-BE49-F238E27FC236}">
              <a16:creationId xmlns:a16="http://schemas.microsoft.com/office/drawing/2014/main" id="{D9E648F2-5E33-4EBB-B825-FCDB3EDCAF48}"/>
            </a:ext>
          </a:extLst>
        </xdr:cNvPr>
        <xdr:cNvCxnSpPr/>
      </xdr:nvCxnSpPr>
      <xdr:spPr>
        <a:xfrm>
          <a:off x="18656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E3C6FB9-CD24-4001-A36C-1AA38D6F8362}"/>
            </a:ext>
          </a:extLst>
        </xdr:cNvPr>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92D23F5-DF1C-4A30-A73C-DA0AE86D6E08}"/>
            </a:ext>
          </a:extLst>
        </xdr:cNvPr>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82A362D1-0162-4207-9A9F-6F248632D56B}"/>
            </a:ext>
          </a:extLst>
        </xdr:cNvPr>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CF962DED-62A3-4300-BF8B-45F4F3DF8F3C}"/>
            </a:ext>
          </a:extLst>
        </xdr:cNvPr>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38117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4C4EB6C5-6CE0-4ED0-90ED-56B0B75159E1}"/>
            </a:ext>
          </a:extLst>
        </xdr:cNvPr>
        <xdr:cNvSpPr txBox="1"/>
      </xdr:nvSpPr>
      <xdr:spPr>
        <a:xfrm>
          <a:off x="210757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166133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F60C4372-696C-4D8C-8D1D-B44AF6C231F2}"/>
            </a:ext>
          </a:extLst>
        </xdr:cNvPr>
        <xdr:cNvSpPr txBox="1"/>
      </xdr:nvSpPr>
      <xdr:spPr>
        <a:xfrm>
          <a:off x="20199427" y="702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131843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AFD554E-52A8-4BC7-9270-A877B622F144}"/>
            </a:ext>
          </a:extLst>
        </xdr:cNvPr>
        <xdr:cNvSpPr txBox="1"/>
      </xdr:nvSpPr>
      <xdr:spPr>
        <a:xfrm>
          <a:off x="19310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9C8493D-CC3E-476C-B4AE-FB13BA78763E}"/>
            </a:ext>
          </a:extLst>
        </xdr:cNvPr>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40C66F00-7B46-44BF-9212-053FE881AFD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C1835B2D-2754-4DD0-92FF-A58EC3DF316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D4CA025A-5873-4A1C-B64B-D2832D58767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F7D6DB1-447B-4559-8F0C-F243EEF9C66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6B3573CD-D344-4506-9437-56FD13CB1FC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FE2D7CFE-AEFF-47B0-9370-905743DEE55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5F25AADB-0B94-4CDE-9E85-0EA45CA0300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52DA3FF7-B736-463D-9F0E-3ECBB6FD93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A099F51B-5402-4499-B815-A045E855124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D944F24B-9A92-405D-9C12-F5BBD63311F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B80BDB1-52D1-4B4C-B82C-B9058CFA6216}"/>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CEE6FAA1-0F98-4FC9-821F-1E06DBF2DF7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E4C6E3E6-4B54-4F6F-B4F4-A1993E34E8DA}"/>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862338F3-8D45-4B11-BF2A-A1AEEF5F4E8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C5FA866B-0D06-434B-A0E5-C1BBD13D1BE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C360A214-F867-47F8-88C8-039E4D43808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C5BA1B2D-043C-4993-A927-8031CAFA46A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9AB80391-59E7-4F03-A931-016EC02953A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7121BFE4-DD7F-4B41-AB1B-CB58D4FA05E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84C5C2DA-D6FA-4126-8E9E-1C016835F73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55655A75-4181-4266-B9A9-3EAD1BD3399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BC8EAB8-2FE3-474C-B163-AF080823FF5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B480F206-7720-409F-9424-49CCFA0E2AF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6CFF50AC-683B-4706-8DAF-260180E2996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7ADC7790-04A1-4D9C-A1EF-2F818EE67765}"/>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D5744DEF-0A50-4155-B93A-EED75B9A8DD8}"/>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43F873B7-A975-4AAA-B44A-72B976FEE7D3}"/>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25255599-9FE7-414C-9511-FC57F2B0E065}"/>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666C5A77-2EEB-48BA-8D70-2AA5C3C3DA0F}"/>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7490A11C-5625-4BBB-B946-53A7DB86E467}"/>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5C543E37-7678-4F92-9A47-481ED691D979}"/>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CCC60354-2622-43AE-B3F8-167486B2AE75}"/>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4922D69C-11F7-4C6B-8159-655EA5ED1AC7}"/>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CA5EB25D-AD5D-4BC7-887C-2D3BF7CD487C}"/>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6C9A5F0C-96C6-4D76-AA9E-3D54269D215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EED1085-2836-4082-855C-EB5D327FE16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3A53A7CC-6566-478E-982E-7FD6ADE0EFC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EC3E34E-D7F5-4A35-BDEC-6ABDF01159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696351F-D98D-42AB-A44F-8C68FEF1CD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DAA1F19C-B3D9-4D3E-89D8-0A85C2017F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93980</xdr:rowOff>
    </xdr:from>
    <xdr:to>
      <xdr:col>85</xdr:col>
      <xdr:colOff>177800</xdr:colOff>
      <xdr:row>58</xdr:row>
      <xdr:rowOff>24130</xdr:rowOff>
    </xdr:to>
    <xdr:sp macro="" textlink="">
      <xdr:nvSpPr>
        <xdr:cNvPr id="550" name="楕円 549">
          <a:extLst>
            <a:ext uri="{FF2B5EF4-FFF2-40B4-BE49-F238E27FC236}">
              <a16:creationId xmlns:a16="http://schemas.microsoft.com/office/drawing/2014/main" id="{77C86BBD-8542-46A9-9EA5-002600F94EEC}"/>
            </a:ext>
          </a:extLst>
        </xdr:cNvPr>
        <xdr:cNvSpPr/>
      </xdr:nvSpPr>
      <xdr:spPr>
        <a:xfrm>
          <a:off x="16268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116857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4CDD1784-8259-4B13-AC41-7506367AD480}"/>
            </a:ext>
          </a:extLst>
        </xdr:cNvPr>
        <xdr:cNvSpPr txBox="1"/>
      </xdr:nvSpPr>
      <xdr:spPr>
        <a:xfrm>
          <a:off x="16357600"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48260</xdr:rowOff>
    </xdr:from>
    <xdr:to>
      <xdr:col>81</xdr:col>
      <xdr:colOff>101600</xdr:colOff>
      <xdr:row>58</xdr:row>
      <xdr:rowOff>149860</xdr:rowOff>
    </xdr:to>
    <xdr:sp macro="" textlink="">
      <xdr:nvSpPr>
        <xdr:cNvPr id="552" name="楕円 551">
          <a:extLst>
            <a:ext uri="{FF2B5EF4-FFF2-40B4-BE49-F238E27FC236}">
              <a16:creationId xmlns:a16="http://schemas.microsoft.com/office/drawing/2014/main" id="{143CC851-87F5-4083-B640-DBE8EED7E86F}"/>
            </a:ext>
          </a:extLst>
        </xdr:cNvPr>
        <xdr:cNvSpPr/>
      </xdr:nvSpPr>
      <xdr:spPr>
        <a:xfrm>
          <a:off x="15430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144780</xdr:rowOff>
    </xdr:from>
    <xdr:to>
      <xdr:col>85</xdr:col>
      <xdr:colOff>127000</xdr:colOff>
      <xdr:row>58</xdr:row>
      <xdr:rowOff>99060</xdr:rowOff>
    </xdr:to>
    <xdr:cxnSp macro="">
      <xdr:nvCxnSpPr>
        <xdr:cNvPr id="553" name="直線コネクタ 552">
          <a:extLst>
            <a:ext uri="{FF2B5EF4-FFF2-40B4-BE49-F238E27FC236}">
              <a16:creationId xmlns:a16="http://schemas.microsoft.com/office/drawing/2014/main" id="{A0F0937D-EF0F-496F-8023-1E6642B52C40}"/>
            </a:ext>
          </a:extLst>
        </xdr:cNvPr>
        <xdr:cNvCxnSpPr/>
      </xdr:nvCxnSpPr>
      <xdr:spPr>
        <a:xfrm flipV="1">
          <a:off x="15481300" y="991743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10160</xdr:rowOff>
    </xdr:from>
    <xdr:to>
      <xdr:col>76</xdr:col>
      <xdr:colOff>165100</xdr:colOff>
      <xdr:row>59</xdr:row>
      <xdr:rowOff>111760</xdr:rowOff>
    </xdr:to>
    <xdr:sp macro="" textlink="">
      <xdr:nvSpPr>
        <xdr:cNvPr id="554" name="楕円 553">
          <a:extLst>
            <a:ext uri="{FF2B5EF4-FFF2-40B4-BE49-F238E27FC236}">
              <a16:creationId xmlns:a16="http://schemas.microsoft.com/office/drawing/2014/main" id="{55EF85F2-1868-4A2A-9722-FCC48F8051E4}"/>
            </a:ext>
          </a:extLst>
        </xdr:cNvPr>
        <xdr:cNvSpPr/>
      </xdr:nvSpPr>
      <xdr:spPr>
        <a:xfrm>
          <a:off x="14541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99060</xdr:rowOff>
    </xdr:from>
    <xdr:to>
      <xdr:col>81</xdr:col>
      <xdr:colOff>50800</xdr:colOff>
      <xdr:row>59</xdr:row>
      <xdr:rowOff>60960</xdr:rowOff>
    </xdr:to>
    <xdr:cxnSp macro="">
      <xdr:nvCxnSpPr>
        <xdr:cNvPr id="555" name="直線コネクタ 554">
          <a:extLst>
            <a:ext uri="{FF2B5EF4-FFF2-40B4-BE49-F238E27FC236}">
              <a16:creationId xmlns:a16="http://schemas.microsoft.com/office/drawing/2014/main" id="{FE939142-79B7-4DBF-86C1-C811DCEB4D80}"/>
            </a:ext>
          </a:extLst>
        </xdr:cNvPr>
        <xdr:cNvCxnSpPr/>
      </xdr:nvCxnSpPr>
      <xdr:spPr>
        <a:xfrm flipV="1">
          <a:off x="14592300" y="1004316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78740</xdr:rowOff>
    </xdr:from>
    <xdr:to>
      <xdr:col>72</xdr:col>
      <xdr:colOff>38100</xdr:colOff>
      <xdr:row>61</xdr:row>
      <xdr:rowOff>8890</xdr:rowOff>
    </xdr:to>
    <xdr:sp macro="" textlink="">
      <xdr:nvSpPr>
        <xdr:cNvPr id="556" name="楕円 555">
          <a:extLst>
            <a:ext uri="{FF2B5EF4-FFF2-40B4-BE49-F238E27FC236}">
              <a16:creationId xmlns:a16="http://schemas.microsoft.com/office/drawing/2014/main" id="{CA0AC9CF-6848-4A06-983B-2101DD45A563}"/>
            </a:ext>
          </a:extLst>
        </xdr:cNvPr>
        <xdr:cNvSpPr/>
      </xdr:nvSpPr>
      <xdr:spPr>
        <a:xfrm>
          <a:off x="13652500" y="1036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60960</xdr:rowOff>
    </xdr:from>
    <xdr:to>
      <xdr:col>76</xdr:col>
      <xdr:colOff>114300</xdr:colOff>
      <xdr:row>60</xdr:row>
      <xdr:rowOff>129540</xdr:rowOff>
    </xdr:to>
    <xdr:cxnSp macro="">
      <xdr:nvCxnSpPr>
        <xdr:cNvPr id="557" name="直線コネクタ 556">
          <a:extLst>
            <a:ext uri="{FF2B5EF4-FFF2-40B4-BE49-F238E27FC236}">
              <a16:creationId xmlns:a16="http://schemas.microsoft.com/office/drawing/2014/main" id="{12B9CDEA-45DF-498E-B9CA-BA2A4C787615}"/>
            </a:ext>
          </a:extLst>
        </xdr:cNvPr>
        <xdr:cNvCxnSpPr/>
      </xdr:nvCxnSpPr>
      <xdr:spPr>
        <a:xfrm flipV="1">
          <a:off x="13703300" y="1017651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80645</xdr:rowOff>
    </xdr:from>
    <xdr:to>
      <xdr:col>67</xdr:col>
      <xdr:colOff>101600</xdr:colOff>
      <xdr:row>61</xdr:row>
      <xdr:rowOff>10795</xdr:rowOff>
    </xdr:to>
    <xdr:sp macro="" textlink="">
      <xdr:nvSpPr>
        <xdr:cNvPr id="558" name="楕円 557">
          <a:extLst>
            <a:ext uri="{FF2B5EF4-FFF2-40B4-BE49-F238E27FC236}">
              <a16:creationId xmlns:a16="http://schemas.microsoft.com/office/drawing/2014/main" id="{9807F8A2-9FAD-4F7C-B2E8-4AB45D5CCD59}"/>
            </a:ext>
          </a:extLst>
        </xdr:cNvPr>
        <xdr:cNvSpPr/>
      </xdr:nvSpPr>
      <xdr:spPr>
        <a:xfrm>
          <a:off x="12763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129540</xdr:rowOff>
    </xdr:from>
    <xdr:to>
      <xdr:col>71</xdr:col>
      <xdr:colOff>177800</xdr:colOff>
      <xdr:row>60</xdr:row>
      <xdr:rowOff>131445</xdr:rowOff>
    </xdr:to>
    <xdr:cxnSp macro="">
      <xdr:nvCxnSpPr>
        <xdr:cNvPr id="559" name="直線コネクタ 558">
          <a:extLst>
            <a:ext uri="{FF2B5EF4-FFF2-40B4-BE49-F238E27FC236}">
              <a16:creationId xmlns:a16="http://schemas.microsoft.com/office/drawing/2014/main" id="{D5B193BD-5482-4DC9-B11E-63B751E118DF}"/>
            </a:ext>
          </a:extLst>
        </xdr:cNvPr>
        <xdr:cNvCxnSpPr/>
      </xdr:nvCxnSpPr>
      <xdr:spPr>
        <a:xfrm flipV="1">
          <a:off x="12814300" y="10416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C6AD63F4-BE01-42FF-B5D5-1C6A97D39C5A}"/>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a:extLst>
            <a:ext uri="{FF2B5EF4-FFF2-40B4-BE49-F238E27FC236}">
              <a16:creationId xmlns:a16="http://schemas.microsoft.com/office/drawing/2014/main" id="{30D7877C-33F9-47BF-8CB6-E052455A2B4B}"/>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D1282797-9F16-4097-BB33-69A9FB766658}"/>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473AED6D-D190-4A9A-B39A-04F095D60F79}"/>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166387</xdr:rowOff>
    </xdr:from>
    <xdr:ext cx="405111" cy="259045"/>
    <xdr:sp macro="" textlink="">
      <xdr:nvSpPr>
        <xdr:cNvPr id="564" name="n_1mainValue【学校施設】&#10;有形固定資産減価償却率">
          <a:extLst>
            <a:ext uri="{FF2B5EF4-FFF2-40B4-BE49-F238E27FC236}">
              <a16:creationId xmlns:a16="http://schemas.microsoft.com/office/drawing/2014/main" id="{06215542-99EF-43CA-89E6-AEE6CF49724D}"/>
            </a:ext>
          </a:extLst>
        </xdr:cNvPr>
        <xdr:cNvSpPr txBox="1"/>
      </xdr:nvSpPr>
      <xdr:spPr>
        <a:xfrm>
          <a:off x="15266044" y="976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128287</xdr:rowOff>
    </xdr:from>
    <xdr:ext cx="405111" cy="259045"/>
    <xdr:sp macro="" textlink="">
      <xdr:nvSpPr>
        <xdr:cNvPr id="565" name="n_2mainValue【学校施設】&#10;有形固定資産減価償却率">
          <a:extLst>
            <a:ext uri="{FF2B5EF4-FFF2-40B4-BE49-F238E27FC236}">
              <a16:creationId xmlns:a16="http://schemas.microsoft.com/office/drawing/2014/main" id="{9BE32736-6224-4BE4-BD0E-65F3200A8B24}"/>
            </a:ext>
          </a:extLst>
        </xdr:cNvPr>
        <xdr:cNvSpPr txBox="1"/>
      </xdr:nvSpPr>
      <xdr:spPr>
        <a:xfrm>
          <a:off x="143897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xdr:rowOff>
    </xdr:from>
    <xdr:ext cx="405111" cy="259045"/>
    <xdr:sp macro="" textlink="">
      <xdr:nvSpPr>
        <xdr:cNvPr id="566" name="n_3mainValue【学校施設】&#10;有形固定資産減価償却率">
          <a:extLst>
            <a:ext uri="{FF2B5EF4-FFF2-40B4-BE49-F238E27FC236}">
              <a16:creationId xmlns:a16="http://schemas.microsoft.com/office/drawing/2014/main" id="{B6A3DB20-16CF-4E8B-9CA2-900522C563A4}"/>
            </a:ext>
          </a:extLst>
        </xdr:cNvPr>
        <xdr:cNvSpPr txBox="1"/>
      </xdr:nvSpPr>
      <xdr:spPr>
        <a:xfrm>
          <a:off x="13500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1922</xdr:rowOff>
    </xdr:from>
    <xdr:ext cx="405111" cy="259045"/>
    <xdr:sp macro="" textlink="">
      <xdr:nvSpPr>
        <xdr:cNvPr id="567" name="n_4mainValue【学校施設】&#10;有形固定資産減価償却率">
          <a:extLst>
            <a:ext uri="{FF2B5EF4-FFF2-40B4-BE49-F238E27FC236}">
              <a16:creationId xmlns:a16="http://schemas.microsoft.com/office/drawing/2014/main" id="{476599AE-5147-4ADA-B860-D80AE291246E}"/>
            </a:ext>
          </a:extLst>
        </xdr:cNvPr>
        <xdr:cNvSpPr txBox="1"/>
      </xdr:nvSpPr>
      <xdr:spPr>
        <a:xfrm>
          <a:off x="12611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8EF62078-3955-4A0D-9AB6-D09E4779E9C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2CBAEF81-F2EF-4F8C-9A6B-9EFFDCA3D15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CA0FC87-7E9D-4FCC-AA35-A56165177E6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CFAD1413-EAF3-4E67-84C6-43A9D8FC113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3BC5EC3C-B839-4A2B-B247-E2AA65264E0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D318942A-7FF0-46CE-947B-E6CFC8FEDA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91217998-39F0-499E-864E-55BE7AE831A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F5D4363B-74C9-4C27-8E22-74BC8DA9D6F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154F60B2-7E32-451E-9F7F-2D27E4284B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1DB76E85-FD9E-463F-8FA6-314711B88A5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43EF773-7A86-4B9A-A89D-D6E3DFD8A66F}"/>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6D820923-255C-4161-877F-65192AC657B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3E20E01A-9051-4FFF-A97F-78A7DE41F0C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7D4B7A48-83A9-47CA-94FD-BC622870A9F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7B527038-5AFE-44F8-84C5-57FE1359F25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8D4C18D3-F860-4B87-89BF-46E7A5CA6BC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3AD50F77-D1EC-49C3-9534-C897C5161663}"/>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10BFF957-D727-4F54-8180-BCB9C8F4DEF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98B7EE39-FD36-471D-AC07-FCF8899C9F9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1BD639CA-33E8-4122-920C-45A1B218875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38C36D47-5E85-4553-A3C5-8D612A21CF1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F58D295C-B047-4349-B5C6-BA33281D26B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B3D0E8CD-9D3A-4A17-8513-80E98005AF1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E7C6A939-6A70-44B3-82DF-0C189004E882}"/>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4250C8AC-EE48-4F33-8D7E-A48BD85D2B9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585983C6-4BC4-4AC5-A056-A5D8F038BA3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3E038E8E-64DB-4DCC-B766-70FE94D19D1A}"/>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8AB9D71F-6653-4887-9E57-52484C79EE35}"/>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1817F461-FD39-4878-9596-BF003895DD28}"/>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A46B5827-8B78-4DE2-BA48-8920F9E08267}"/>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53F79DBE-30D9-4A24-97CF-965A48C79F83}"/>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1148F5F8-99C0-425F-9269-3674EE570917}"/>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84471C9A-7EF8-4E1E-95FF-19BC1717C727}"/>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A389E897-4262-48F7-87B4-9020E6C672FF}"/>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10E8A48C-3459-460C-BB4F-0CFF8F19E3B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88DD3DA-732D-45A8-97AF-54E20EAC41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4D508942-7043-4227-AD77-E305E2FAA2A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D5BB470-9C4A-4313-956C-84D741A849E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565FCFD-DAEE-4DC4-80F3-E2F2B535F51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55118</xdr:rowOff>
    </xdr:from>
    <xdr:to>
      <xdr:col>116</xdr:col>
      <xdr:colOff>114300</xdr:colOff>
      <xdr:row>63</xdr:row>
      <xdr:rowOff>156718</xdr:rowOff>
    </xdr:to>
    <xdr:sp macro="" textlink="">
      <xdr:nvSpPr>
        <xdr:cNvPr id="607" name="楕円 606">
          <a:extLst>
            <a:ext uri="{FF2B5EF4-FFF2-40B4-BE49-F238E27FC236}">
              <a16:creationId xmlns:a16="http://schemas.microsoft.com/office/drawing/2014/main" id="{C17C39EC-4031-4EEC-A244-1A9DE85F56CC}"/>
            </a:ext>
          </a:extLst>
        </xdr:cNvPr>
        <xdr:cNvSpPr/>
      </xdr:nvSpPr>
      <xdr:spPr>
        <a:xfrm>
          <a:off x="22110700" y="1085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141495</xdr:rowOff>
    </xdr:from>
    <xdr:ext cx="469744" cy="259045"/>
    <xdr:sp macro="" textlink="">
      <xdr:nvSpPr>
        <xdr:cNvPr id="608" name="【学校施設】&#10;一人当たり面積該当値テキスト">
          <a:extLst>
            <a:ext uri="{FF2B5EF4-FFF2-40B4-BE49-F238E27FC236}">
              <a16:creationId xmlns:a16="http://schemas.microsoft.com/office/drawing/2014/main" id="{BE2CFDDA-FE28-4963-B6D5-983B0E9E112A}"/>
            </a:ext>
          </a:extLst>
        </xdr:cNvPr>
        <xdr:cNvSpPr txBox="1"/>
      </xdr:nvSpPr>
      <xdr:spPr>
        <a:xfrm>
          <a:off x="22199600" y="10771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57658</xdr:rowOff>
    </xdr:from>
    <xdr:to>
      <xdr:col>112</xdr:col>
      <xdr:colOff>38100</xdr:colOff>
      <xdr:row>63</xdr:row>
      <xdr:rowOff>159258</xdr:rowOff>
    </xdr:to>
    <xdr:sp macro="" textlink="">
      <xdr:nvSpPr>
        <xdr:cNvPr id="609" name="楕円 608">
          <a:extLst>
            <a:ext uri="{FF2B5EF4-FFF2-40B4-BE49-F238E27FC236}">
              <a16:creationId xmlns:a16="http://schemas.microsoft.com/office/drawing/2014/main" id="{F977EBB4-A9CC-42DB-8474-DD9A8C6E8112}"/>
            </a:ext>
          </a:extLst>
        </xdr:cNvPr>
        <xdr:cNvSpPr/>
      </xdr:nvSpPr>
      <xdr:spPr>
        <a:xfrm>
          <a:off x="21272500" y="1085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105918</xdr:rowOff>
    </xdr:from>
    <xdr:to>
      <xdr:col>116</xdr:col>
      <xdr:colOff>63500</xdr:colOff>
      <xdr:row>63</xdr:row>
      <xdr:rowOff>108458</xdr:rowOff>
    </xdr:to>
    <xdr:cxnSp macro="">
      <xdr:nvCxnSpPr>
        <xdr:cNvPr id="610" name="直線コネクタ 609">
          <a:extLst>
            <a:ext uri="{FF2B5EF4-FFF2-40B4-BE49-F238E27FC236}">
              <a16:creationId xmlns:a16="http://schemas.microsoft.com/office/drawing/2014/main" id="{A22C85E7-B9BB-4F2C-9CFA-5F8F9646266A}"/>
            </a:ext>
          </a:extLst>
        </xdr:cNvPr>
        <xdr:cNvCxnSpPr/>
      </xdr:nvCxnSpPr>
      <xdr:spPr>
        <a:xfrm flipV="1">
          <a:off x="21323300" y="10907268"/>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40894</xdr:rowOff>
    </xdr:from>
    <xdr:to>
      <xdr:col>107</xdr:col>
      <xdr:colOff>101600</xdr:colOff>
      <xdr:row>63</xdr:row>
      <xdr:rowOff>142494</xdr:rowOff>
    </xdr:to>
    <xdr:sp macro="" textlink="">
      <xdr:nvSpPr>
        <xdr:cNvPr id="611" name="楕円 610">
          <a:extLst>
            <a:ext uri="{FF2B5EF4-FFF2-40B4-BE49-F238E27FC236}">
              <a16:creationId xmlns:a16="http://schemas.microsoft.com/office/drawing/2014/main" id="{688085DC-132B-441A-A0A4-D55F11AD2BB0}"/>
            </a:ext>
          </a:extLst>
        </xdr:cNvPr>
        <xdr:cNvSpPr/>
      </xdr:nvSpPr>
      <xdr:spPr>
        <a:xfrm>
          <a:off x="20383500" y="108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91694</xdr:rowOff>
    </xdr:from>
    <xdr:to>
      <xdr:col>111</xdr:col>
      <xdr:colOff>177800</xdr:colOff>
      <xdr:row>63</xdr:row>
      <xdr:rowOff>108458</xdr:rowOff>
    </xdr:to>
    <xdr:cxnSp macro="">
      <xdr:nvCxnSpPr>
        <xdr:cNvPr id="612" name="直線コネクタ 611">
          <a:extLst>
            <a:ext uri="{FF2B5EF4-FFF2-40B4-BE49-F238E27FC236}">
              <a16:creationId xmlns:a16="http://schemas.microsoft.com/office/drawing/2014/main" id="{C2EA8EA0-8640-47BE-865C-7EA2FDACD770}"/>
            </a:ext>
          </a:extLst>
        </xdr:cNvPr>
        <xdr:cNvCxnSpPr/>
      </xdr:nvCxnSpPr>
      <xdr:spPr>
        <a:xfrm>
          <a:off x="20434300" y="10893044"/>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57150</xdr:rowOff>
    </xdr:from>
    <xdr:to>
      <xdr:col>102</xdr:col>
      <xdr:colOff>165100</xdr:colOff>
      <xdr:row>63</xdr:row>
      <xdr:rowOff>158750</xdr:rowOff>
    </xdr:to>
    <xdr:sp macro="" textlink="">
      <xdr:nvSpPr>
        <xdr:cNvPr id="613" name="楕円 612">
          <a:extLst>
            <a:ext uri="{FF2B5EF4-FFF2-40B4-BE49-F238E27FC236}">
              <a16:creationId xmlns:a16="http://schemas.microsoft.com/office/drawing/2014/main" id="{1920FD81-2FD6-4EC6-894F-767D505F0D10}"/>
            </a:ext>
          </a:extLst>
        </xdr:cNvPr>
        <xdr:cNvSpPr/>
      </xdr:nvSpPr>
      <xdr:spPr>
        <a:xfrm>
          <a:off x="19494500" y="1085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91694</xdr:rowOff>
    </xdr:from>
    <xdr:to>
      <xdr:col>107</xdr:col>
      <xdr:colOff>50800</xdr:colOff>
      <xdr:row>63</xdr:row>
      <xdr:rowOff>107950</xdr:rowOff>
    </xdr:to>
    <xdr:cxnSp macro="">
      <xdr:nvCxnSpPr>
        <xdr:cNvPr id="614" name="直線コネクタ 613">
          <a:extLst>
            <a:ext uri="{FF2B5EF4-FFF2-40B4-BE49-F238E27FC236}">
              <a16:creationId xmlns:a16="http://schemas.microsoft.com/office/drawing/2014/main" id="{23E93F28-9A00-467B-8466-8962EE35A21F}"/>
            </a:ext>
          </a:extLst>
        </xdr:cNvPr>
        <xdr:cNvCxnSpPr/>
      </xdr:nvCxnSpPr>
      <xdr:spPr>
        <a:xfrm flipV="1">
          <a:off x="19545300" y="10893044"/>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56134</xdr:rowOff>
    </xdr:from>
    <xdr:to>
      <xdr:col>98</xdr:col>
      <xdr:colOff>38100</xdr:colOff>
      <xdr:row>63</xdr:row>
      <xdr:rowOff>157734</xdr:rowOff>
    </xdr:to>
    <xdr:sp macro="" textlink="">
      <xdr:nvSpPr>
        <xdr:cNvPr id="615" name="楕円 614">
          <a:extLst>
            <a:ext uri="{FF2B5EF4-FFF2-40B4-BE49-F238E27FC236}">
              <a16:creationId xmlns:a16="http://schemas.microsoft.com/office/drawing/2014/main" id="{726C30E0-28D0-4730-8922-4C9D75F7AEDD}"/>
            </a:ext>
          </a:extLst>
        </xdr:cNvPr>
        <xdr:cNvSpPr/>
      </xdr:nvSpPr>
      <xdr:spPr>
        <a:xfrm>
          <a:off x="18605500" y="1085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106934</xdr:rowOff>
    </xdr:from>
    <xdr:to>
      <xdr:col>102</xdr:col>
      <xdr:colOff>114300</xdr:colOff>
      <xdr:row>63</xdr:row>
      <xdr:rowOff>107950</xdr:rowOff>
    </xdr:to>
    <xdr:cxnSp macro="">
      <xdr:nvCxnSpPr>
        <xdr:cNvPr id="616" name="直線コネクタ 615">
          <a:extLst>
            <a:ext uri="{FF2B5EF4-FFF2-40B4-BE49-F238E27FC236}">
              <a16:creationId xmlns:a16="http://schemas.microsoft.com/office/drawing/2014/main" id="{540C0AC8-024D-49E4-8D99-4C77E4595657}"/>
            </a:ext>
          </a:extLst>
        </xdr:cNvPr>
        <xdr:cNvCxnSpPr/>
      </xdr:nvCxnSpPr>
      <xdr:spPr>
        <a:xfrm>
          <a:off x="18656300" y="10908284"/>
          <a:ext cx="8890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71264</xdr:rowOff>
    </xdr:from>
    <xdr:ext cx="469744" cy="259045"/>
    <xdr:sp macro="" textlink="">
      <xdr:nvSpPr>
        <xdr:cNvPr id="617" name="n_1aveValue【学校施設】&#10;一人当たり面積">
          <a:extLst>
            <a:ext uri="{FF2B5EF4-FFF2-40B4-BE49-F238E27FC236}">
              <a16:creationId xmlns:a16="http://schemas.microsoft.com/office/drawing/2014/main" id="{C19D02A7-0835-4C33-8315-E7A2EE2239C5}"/>
            </a:ext>
          </a:extLst>
        </xdr:cNvPr>
        <xdr:cNvSpPr txBox="1"/>
      </xdr:nvSpPr>
      <xdr:spPr>
        <a:xfrm>
          <a:off x="21075727" y="1052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73804</xdr:rowOff>
    </xdr:from>
    <xdr:ext cx="469744" cy="259045"/>
    <xdr:sp macro="" textlink="">
      <xdr:nvSpPr>
        <xdr:cNvPr id="618" name="n_2aveValue【学校施設】&#10;一人当たり面積">
          <a:extLst>
            <a:ext uri="{FF2B5EF4-FFF2-40B4-BE49-F238E27FC236}">
              <a16:creationId xmlns:a16="http://schemas.microsoft.com/office/drawing/2014/main" id="{53A5AD56-5128-4FE7-BD79-5D932025C73E}"/>
            </a:ext>
          </a:extLst>
        </xdr:cNvPr>
        <xdr:cNvSpPr txBox="1"/>
      </xdr:nvSpPr>
      <xdr:spPr>
        <a:xfrm>
          <a:off x="20199427"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74439</xdr:rowOff>
    </xdr:from>
    <xdr:ext cx="469744" cy="259045"/>
    <xdr:sp macro="" textlink="">
      <xdr:nvSpPr>
        <xdr:cNvPr id="619" name="n_3aveValue【学校施設】&#10;一人当たり面積">
          <a:extLst>
            <a:ext uri="{FF2B5EF4-FFF2-40B4-BE49-F238E27FC236}">
              <a16:creationId xmlns:a16="http://schemas.microsoft.com/office/drawing/2014/main" id="{4D740D69-3294-40F1-B484-89C74D3C7129}"/>
            </a:ext>
          </a:extLst>
        </xdr:cNvPr>
        <xdr:cNvSpPr txBox="1"/>
      </xdr:nvSpPr>
      <xdr:spPr>
        <a:xfrm>
          <a:off x="19310427" y="1053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72661</xdr:rowOff>
    </xdr:from>
    <xdr:ext cx="469744" cy="259045"/>
    <xdr:sp macro="" textlink="">
      <xdr:nvSpPr>
        <xdr:cNvPr id="620" name="n_4aveValue【学校施設】&#10;一人当たり面積">
          <a:extLst>
            <a:ext uri="{FF2B5EF4-FFF2-40B4-BE49-F238E27FC236}">
              <a16:creationId xmlns:a16="http://schemas.microsoft.com/office/drawing/2014/main" id="{9CD930F5-17F1-417B-9CDA-93C6B7762EB8}"/>
            </a:ext>
          </a:extLst>
        </xdr:cNvPr>
        <xdr:cNvSpPr txBox="1"/>
      </xdr:nvSpPr>
      <xdr:spPr>
        <a:xfrm>
          <a:off x="18421427" y="105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150385</xdr:rowOff>
    </xdr:from>
    <xdr:ext cx="469744" cy="259045"/>
    <xdr:sp macro="" textlink="">
      <xdr:nvSpPr>
        <xdr:cNvPr id="621" name="n_1mainValue【学校施設】&#10;一人当たり面積">
          <a:extLst>
            <a:ext uri="{FF2B5EF4-FFF2-40B4-BE49-F238E27FC236}">
              <a16:creationId xmlns:a16="http://schemas.microsoft.com/office/drawing/2014/main" id="{87DFDC67-A26E-4FA3-A911-37A1A3D404EC}"/>
            </a:ext>
          </a:extLst>
        </xdr:cNvPr>
        <xdr:cNvSpPr txBox="1"/>
      </xdr:nvSpPr>
      <xdr:spPr>
        <a:xfrm>
          <a:off x="21075727" y="1095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133621</xdr:rowOff>
    </xdr:from>
    <xdr:ext cx="469744" cy="259045"/>
    <xdr:sp macro="" textlink="">
      <xdr:nvSpPr>
        <xdr:cNvPr id="622" name="n_2mainValue【学校施設】&#10;一人当たり面積">
          <a:extLst>
            <a:ext uri="{FF2B5EF4-FFF2-40B4-BE49-F238E27FC236}">
              <a16:creationId xmlns:a16="http://schemas.microsoft.com/office/drawing/2014/main" id="{A868F840-DCC0-41B3-8C62-5BB1B17E9B54}"/>
            </a:ext>
          </a:extLst>
        </xdr:cNvPr>
        <xdr:cNvSpPr txBox="1"/>
      </xdr:nvSpPr>
      <xdr:spPr>
        <a:xfrm>
          <a:off x="20199427" y="1093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149877</xdr:rowOff>
    </xdr:from>
    <xdr:ext cx="469744" cy="259045"/>
    <xdr:sp macro="" textlink="">
      <xdr:nvSpPr>
        <xdr:cNvPr id="623" name="n_3mainValue【学校施設】&#10;一人当たり面積">
          <a:extLst>
            <a:ext uri="{FF2B5EF4-FFF2-40B4-BE49-F238E27FC236}">
              <a16:creationId xmlns:a16="http://schemas.microsoft.com/office/drawing/2014/main" id="{F6C73FAE-46A4-422B-A7C8-E6958C9485A3}"/>
            </a:ext>
          </a:extLst>
        </xdr:cNvPr>
        <xdr:cNvSpPr txBox="1"/>
      </xdr:nvSpPr>
      <xdr:spPr>
        <a:xfrm>
          <a:off x="19310427" y="109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148861</xdr:rowOff>
    </xdr:from>
    <xdr:ext cx="469744" cy="259045"/>
    <xdr:sp macro="" textlink="">
      <xdr:nvSpPr>
        <xdr:cNvPr id="624" name="n_4mainValue【学校施設】&#10;一人当たり面積">
          <a:extLst>
            <a:ext uri="{FF2B5EF4-FFF2-40B4-BE49-F238E27FC236}">
              <a16:creationId xmlns:a16="http://schemas.microsoft.com/office/drawing/2014/main" id="{F9CA0CAD-EE52-4800-99E5-0F83204E3005}"/>
            </a:ext>
          </a:extLst>
        </xdr:cNvPr>
        <xdr:cNvSpPr txBox="1"/>
      </xdr:nvSpPr>
      <xdr:spPr>
        <a:xfrm>
          <a:off x="18421427" y="1095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CE120E70-4766-4257-87E2-EFF95B0E203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61B1DE1C-B3B1-4B22-8466-AA715C37CBC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58FB6E61-C1B3-4BD2-8001-E9E9CDBAD45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1A3D3814-108C-42E5-A77D-D8705FAA7F6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DDBD7412-F36C-408A-B1CD-0A2B4B5F811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3A87863F-1832-4681-BFEF-31BB71984A5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73E32FC3-D2BA-4F98-B206-DB934CBA19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AF98A5B8-95EB-437C-B79F-5B74FD2F9F7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3D9F90F7-E112-4844-A46A-C9381879EE7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BE0B5632-8B14-4B30-99AD-B1020FB097B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FECFD54A-2FC9-435A-BBFD-7CCECF4BFBD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3D51020A-11AA-4B25-9E9C-CAF2D26B78C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33F404-944C-4A6C-B1A3-093116A3381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C14B7878-4C80-46B8-99EE-17ABDB442C2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9AD3B2C5-E1B1-42EE-B016-30A9EE5349C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642F00E1-4808-447E-81BB-9AFEB09BEE5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A0362F3A-49FF-4474-B03F-0DA5AD66A22D}"/>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8083F962-00FD-4BA5-9F46-5A7EF993FCA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EBB0369D-96A3-4198-9C70-F543C37B0E7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CC433350-28AA-4F23-A678-683376F6D37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4E0C8613-9095-42B8-A9D0-0223974BF08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78958F61-CD1F-4A93-AEDB-1F4A0FA2CE8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9D2EC606-A20C-4FB0-BB4A-706D4185B54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3A180E5D-D471-407B-BD6A-7F352941688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4616AB24-211E-4404-9760-550DBC964E5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E068F971-0585-4865-BB2E-681884B58B68}"/>
            </a:ext>
          </a:extLst>
        </xdr:cNvPr>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AEDF95E1-C757-451C-98F0-135FAC50BBE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E7BE5AC0-A9C5-4E8C-9814-67B457E945B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a:extLst>
            <a:ext uri="{FF2B5EF4-FFF2-40B4-BE49-F238E27FC236}">
              <a16:creationId xmlns:a16="http://schemas.microsoft.com/office/drawing/2014/main" id="{F25641B8-0FB4-495B-B904-EDE703C59948}"/>
            </a:ext>
          </a:extLst>
        </xdr:cNvPr>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a:extLst>
            <a:ext uri="{FF2B5EF4-FFF2-40B4-BE49-F238E27FC236}">
              <a16:creationId xmlns:a16="http://schemas.microsoft.com/office/drawing/2014/main" id="{E28294A5-1983-486F-9E2C-3782FAB5A41F}"/>
            </a:ext>
          </a:extLst>
        </xdr:cNvPr>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a:extLst>
            <a:ext uri="{FF2B5EF4-FFF2-40B4-BE49-F238E27FC236}">
              <a16:creationId xmlns:a16="http://schemas.microsoft.com/office/drawing/2014/main" id="{EF515358-613A-4680-AA55-E7CA962CC672}"/>
            </a:ext>
          </a:extLst>
        </xdr:cNvPr>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a:extLst>
            <a:ext uri="{FF2B5EF4-FFF2-40B4-BE49-F238E27FC236}">
              <a16:creationId xmlns:a16="http://schemas.microsoft.com/office/drawing/2014/main" id="{E669F569-7BE7-4B70-B6F0-B2EAE268C415}"/>
            </a:ext>
          </a:extLst>
        </xdr:cNvPr>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a:extLst>
            <a:ext uri="{FF2B5EF4-FFF2-40B4-BE49-F238E27FC236}">
              <a16:creationId xmlns:a16="http://schemas.microsoft.com/office/drawing/2014/main" id="{F1F34FBD-10DD-4B3E-844B-B93C7849C7BB}"/>
            </a:ext>
          </a:extLst>
        </xdr:cNvPr>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a:extLst>
            <a:ext uri="{FF2B5EF4-FFF2-40B4-BE49-F238E27FC236}">
              <a16:creationId xmlns:a16="http://schemas.microsoft.com/office/drawing/2014/main" id="{4DE96A64-EC2A-4044-8F83-F8D9B70443BD}"/>
            </a:ext>
          </a:extLst>
        </xdr:cNvPr>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a:extLst>
            <a:ext uri="{FF2B5EF4-FFF2-40B4-BE49-F238E27FC236}">
              <a16:creationId xmlns:a16="http://schemas.microsoft.com/office/drawing/2014/main" id="{A57970DC-C3FE-449B-84BE-A39FFABB5364}"/>
            </a:ext>
          </a:extLst>
        </xdr:cNvPr>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a:extLst>
            <a:ext uri="{FF2B5EF4-FFF2-40B4-BE49-F238E27FC236}">
              <a16:creationId xmlns:a16="http://schemas.microsoft.com/office/drawing/2014/main" id="{488FB3CF-99F9-4EB7-AE1A-6E2A9877EA8A}"/>
            </a:ext>
          </a:extLst>
        </xdr:cNvPr>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6382655-E3BE-4CA3-9976-E5F3EFA78C0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4C3CE73E-9EBB-48BC-942C-672ACDA539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404B781-C756-43C4-8183-180DF0653C8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32826A0F-7F23-46B3-B7E3-D6A7C716CF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C2DC62EF-9DC5-4513-974A-2FB39DDC372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42818</xdr:rowOff>
    </xdr:from>
    <xdr:to>
      <xdr:col>85</xdr:col>
      <xdr:colOff>177800</xdr:colOff>
      <xdr:row>82</xdr:row>
      <xdr:rowOff>144418</xdr:rowOff>
    </xdr:to>
    <xdr:sp macro="" textlink="">
      <xdr:nvSpPr>
        <xdr:cNvPr id="666" name="楕円 665">
          <a:extLst>
            <a:ext uri="{FF2B5EF4-FFF2-40B4-BE49-F238E27FC236}">
              <a16:creationId xmlns:a16="http://schemas.microsoft.com/office/drawing/2014/main" id="{B83C2DAC-5D13-4938-82D6-9E6BE4162A55}"/>
            </a:ext>
          </a:extLst>
        </xdr:cNvPr>
        <xdr:cNvSpPr/>
      </xdr:nvSpPr>
      <xdr:spPr>
        <a:xfrm>
          <a:off x="16268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21245</xdr:rowOff>
    </xdr:from>
    <xdr:ext cx="405111" cy="259045"/>
    <xdr:sp macro="" textlink="">
      <xdr:nvSpPr>
        <xdr:cNvPr id="667" name="【児童館】&#10;有形固定資産減価償却率該当値テキスト">
          <a:extLst>
            <a:ext uri="{FF2B5EF4-FFF2-40B4-BE49-F238E27FC236}">
              <a16:creationId xmlns:a16="http://schemas.microsoft.com/office/drawing/2014/main" id="{78D99656-588C-4427-90E6-FAE05AFC93E8}"/>
            </a:ext>
          </a:extLst>
        </xdr:cNvPr>
        <xdr:cNvSpPr txBox="1"/>
      </xdr:nvSpPr>
      <xdr:spPr>
        <a:xfrm>
          <a:off x="16357600"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6894</xdr:rowOff>
    </xdr:from>
    <xdr:to>
      <xdr:col>81</xdr:col>
      <xdr:colOff>101600</xdr:colOff>
      <xdr:row>82</xdr:row>
      <xdr:rowOff>108494</xdr:rowOff>
    </xdr:to>
    <xdr:sp macro="" textlink="">
      <xdr:nvSpPr>
        <xdr:cNvPr id="668" name="楕円 667">
          <a:extLst>
            <a:ext uri="{FF2B5EF4-FFF2-40B4-BE49-F238E27FC236}">
              <a16:creationId xmlns:a16="http://schemas.microsoft.com/office/drawing/2014/main" id="{6AB3F37B-1D2D-41FC-803E-7F0A73E2B219}"/>
            </a:ext>
          </a:extLst>
        </xdr:cNvPr>
        <xdr:cNvSpPr/>
      </xdr:nvSpPr>
      <xdr:spPr>
        <a:xfrm>
          <a:off x="154305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57694</xdr:rowOff>
    </xdr:from>
    <xdr:to>
      <xdr:col>85</xdr:col>
      <xdr:colOff>127000</xdr:colOff>
      <xdr:row>82</xdr:row>
      <xdr:rowOff>93618</xdr:rowOff>
    </xdr:to>
    <xdr:cxnSp macro="">
      <xdr:nvCxnSpPr>
        <xdr:cNvPr id="669" name="直線コネクタ 668">
          <a:extLst>
            <a:ext uri="{FF2B5EF4-FFF2-40B4-BE49-F238E27FC236}">
              <a16:creationId xmlns:a16="http://schemas.microsoft.com/office/drawing/2014/main" id="{C6B74AE6-4B0C-4F87-8385-9E50256E8A41}"/>
            </a:ext>
          </a:extLst>
        </xdr:cNvPr>
        <xdr:cNvCxnSpPr/>
      </xdr:nvCxnSpPr>
      <xdr:spPr>
        <a:xfrm>
          <a:off x="15481300" y="14116594"/>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157118</xdr:rowOff>
    </xdr:from>
    <xdr:to>
      <xdr:col>76</xdr:col>
      <xdr:colOff>165100</xdr:colOff>
      <xdr:row>82</xdr:row>
      <xdr:rowOff>87268</xdr:rowOff>
    </xdr:to>
    <xdr:sp macro="" textlink="">
      <xdr:nvSpPr>
        <xdr:cNvPr id="670" name="楕円 669">
          <a:extLst>
            <a:ext uri="{FF2B5EF4-FFF2-40B4-BE49-F238E27FC236}">
              <a16:creationId xmlns:a16="http://schemas.microsoft.com/office/drawing/2014/main" id="{BA0F5064-C715-4168-9D1B-AB81ED310DBE}"/>
            </a:ext>
          </a:extLst>
        </xdr:cNvPr>
        <xdr:cNvSpPr/>
      </xdr:nvSpPr>
      <xdr:spPr>
        <a:xfrm>
          <a:off x="14541500" y="1404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36468</xdr:rowOff>
    </xdr:from>
    <xdr:to>
      <xdr:col>81</xdr:col>
      <xdr:colOff>50800</xdr:colOff>
      <xdr:row>82</xdr:row>
      <xdr:rowOff>57694</xdr:rowOff>
    </xdr:to>
    <xdr:cxnSp macro="">
      <xdr:nvCxnSpPr>
        <xdr:cNvPr id="671" name="直線コネクタ 670">
          <a:extLst>
            <a:ext uri="{FF2B5EF4-FFF2-40B4-BE49-F238E27FC236}">
              <a16:creationId xmlns:a16="http://schemas.microsoft.com/office/drawing/2014/main" id="{0AACBB04-B60C-4839-8255-E570153DC221}"/>
            </a:ext>
          </a:extLst>
        </xdr:cNvPr>
        <xdr:cNvCxnSpPr/>
      </xdr:nvCxnSpPr>
      <xdr:spPr>
        <a:xfrm>
          <a:off x="14592300" y="14095368"/>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137523</xdr:rowOff>
    </xdr:from>
    <xdr:to>
      <xdr:col>72</xdr:col>
      <xdr:colOff>38100</xdr:colOff>
      <xdr:row>82</xdr:row>
      <xdr:rowOff>67673</xdr:rowOff>
    </xdr:to>
    <xdr:sp macro="" textlink="">
      <xdr:nvSpPr>
        <xdr:cNvPr id="672" name="楕円 671">
          <a:extLst>
            <a:ext uri="{FF2B5EF4-FFF2-40B4-BE49-F238E27FC236}">
              <a16:creationId xmlns:a16="http://schemas.microsoft.com/office/drawing/2014/main" id="{BA35F789-F637-4AB8-8FCB-346905392BE0}"/>
            </a:ext>
          </a:extLst>
        </xdr:cNvPr>
        <xdr:cNvSpPr/>
      </xdr:nvSpPr>
      <xdr:spPr>
        <a:xfrm>
          <a:off x="13652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16873</xdr:rowOff>
    </xdr:from>
    <xdr:to>
      <xdr:col>76</xdr:col>
      <xdr:colOff>114300</xdr:colOff>
      <xdr:row>82</xdr:row>
      <xdr:rowOff>36468</xdr:rowOff>
    </xdr:to>
    <xdr:cxnSp macro="">
      <xdr:nvCxnSpPr>
        <xdr:cNvPr id="673" name="直線コネクタ 672">
          <a:extLst>
            <a:ext uri="{FF2B5EF4-FFF2-40B4-BE49-F238E27FC236}">
              <a16:creationId xmlns:a16="http://schemas.microsoft.com/office/drawing/2014/main" id="{64124340-D2D2-43D0-BC11-BEA91D6502A5}"/>
            </a:ext>
          </a:extLst>
        </xdr:cNvPr>
        <xdr:cNvCxnSpPr/>
      </xdr:nvCxnSpPr>
      <xdr:spPr>
        <a:xfrm>
          <a:off x="13703300" y="14075773"/>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101600</xdr:rowOff>
    </xdr:from>
    <xdr:to>
      <xdr:col>67</xdr:col>
      <xdr:colOff>101600</xdr:colOff>
      <xdr:row>82</xdr:row>
      <xdr:rowOff>31750</xdr:rowOff>
    </xdr:to>
    <xdr:sp macro="" textlink="">
      <xdr:nvSpPr>
        <xdr:cNvPr id="674" name="楕円 673">
          <a:extLst>
            <a:ext uri="{FF2B5EF4-FFF2-40B4-BE49-F238E27FC236}">
              <a16:creationId xmlns:a16="http://schemas.microsoft.com/office/drawing/2014/main" id="{130243CF-DAB2-41E5-BB0B-3DF00E348C3E}"/>
            </a:ext>
          </a:extLst>
        </xdr:cNvPr>
        <xdr:cNvSpPr/>
      </xdr:nvSpPr>
      <xdr:spPr>
        <a:xfrm>
          <a:off x="12763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152400</xdr:rowOff>
    </xdr:from>
    <xdr:to>
      <xdr:col>71</xdr:col>
      <xdr:colOff>177800</xdr:colOff>
      <xdr:row>82</xdr:row>
      <xdr:rowOff>16873</xdr:rowOff>
    </xdr:to>
    <xdr:cxnSp macro="">
      <xdr:nvCxnSpPr>
        <xdr:cNvPr id="675" name="直線コネクタ 674">
          <a:extLst>
            <a:ext uri="{FF2B5EF4-FFF2-40B4-BE49-F238E27FC236}">
              <a16:creationId xmlns:a16="http://schemas.microsoft.com/office/drawing/2014/main" id="{2881CD8D-2CD0-4F7C-A352-A32B9EC315B9}"/>
            </a:ext>
          </a:extLst>
        </xdr:cNvPr>
        <xdr:cNvCxnSpPr/>
      </xdr:nvCxnSpPr>
      <xdr:spPr>
        <a:xfrm>
          <a:off x="12814300" y="1403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a:extLst>
            <a:ext uri="{FF2B5EF4-FFF2-40B4-BE49-F238E27FC236}">
              <a16:creationId xmlns:a16="http://schemas.microsoft.com/office/drawing/2014/main" id="{AAE41EF6-7905-423B-B092-1649177019F7}"/>
            </a:ext>
          </a:extLst>
        </xdr:cNvPr>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a:extLst>
            <a:ext uri="{FF2B5EF4-FFF2-40B4-BE49-F238E27FC236}">
              <a16:creationId xmlns:a16="http://schemas.microsoft.com/office/drawing/2014/main" id="{4C658FFF-6AE6-402D-83C4-A3A921579ECD}"/>
            </a:ext>
          </a:extLst>
        </xdr:cNvPr>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a:extLst>
            <a:ext uri="{FF2B5EF4-FFF2-40B4-BE49-F238E27FC236}">
              <a16:creationId xmlns:a16="http://schemas.microsoft.com/office/drawing/2014/main" id="{F66B1A68-2F6F-4DCD-A02E-54FC04203C33}"/>
            </a:ext>
          </a:extLst>
        </xdr:cNvPr>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9" name="n_4aveValue【児童館】&#10;有形固定資産減価償却率">
          <a:extLst>
            <a:ext uri="{FF2B5EF4-FFF2-40B4-BE49-F238E27FC236}">
              <a16:creationId xmlns:a16="http://schemas.microsoft.com/office/drawing/2014/main" id="{663D5F9E-B6F8-4295-A830-203291387104}"/>
            </a:ext>
          </a:extLst>
        </xdr:cNvPr>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99621</xdr:rowOff>
    </xdr:from>
    <xdr:ext cx="405111" cy="259045"/>
    <xdr:sp macro="" textlink="">
      <xdr:nvSpPr>
        <xdr:cNvPr id="680" name="n_1mainValue【児童館】&#10;有形固定資産減価償却率">
          <a:extLst>
            <a:ext uri="{FF2B5EF4-FFF2-40B4-BE49-F238E27FC236}">
              <a16:creationId xmlns:a16="http://schemas.microsoft.com/office/drawing/2014/main" id="{F9F20252-348D-462B-A7C7-49FE17ECC678}"/>
            </a:ext>
          </a:extLst>
        </xdr:cNvPr>
        <xdr:cNvSpPr txBox="1"/>
      </xdr:nvSpPr>
      <xdr:spPr>
        <a:xfrm>
          <a:off x="15266044" y="1415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78395</xdr:rowOff>
    </xdr:from>
    <xdr:ext cx="405111" cy="259045"/>
    <xdr:sp macro="" textlink="">
      <xdr:nvSpPr>
        <xdr:cNvPr id="681" name="n_2mainValue【児童館】&#10;有形固定資産減価償却率">
          <a:extLst>
            <a:ext uri="{FF2B5EF4-FFF2-40B4-BE49-F238E27FC236}">
              <a16:creationId xmlns:a16="http://schemas.microsoft.com/office/drawing/2014/main" id="{25F2B568-15FB-4BE0-9393-8F0F7EB1EB85}"/>
            </a:ext>
          </a:extLst>
        </xdr:cNvPr>
        <xdr:cNvSpPr txBox="1"/>
      </xdr:nvSpPr>
      <xdr:spPr>
        <a:xfrm>
          <a:off x="14389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58800</xdr:rowOff>
    </xdr:from>
    <xdr:ext cx="405111" cy="259045"/>
    <xdr:sp macro="" textlink="">
      <xdr:nvSpPr>
        <xdr:cNvPr id="682" name="n_3mainValue【児童館】&#10;有形固定資産減価償却率">
          <a:extLst>
            <a:ext uri="{FF2B5EF4-FFF2-40B4-BE49-F238E27FC236}">
              <a16:creationId xmlns:a16="http://schemas.microsoft.com/office/drawing/2014/main" id="{AAF048B9-1953-4784-9203-7701C5C6A882}"/>
            </a:ext>
          </a:extLst>
        </xdr:cNvPr>
        <xdr:cNvSpPr txBox="1"/>
      </xdr:nvSpPr>
      <xdr:spPr>
        <a:xfrm>
          <a:off x="135007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48277</xdr:rowOff>
    </xdr:from>
    <xdr:ext cx="405111" cy="259045"/>
    <xdr:sp macro="" textlink="">
      <xdr:nvSpPr>
        <xdr:cNvPr id="683" name="n_4mainValue【児童館】&#10;有形固定資産減価償却率">
          <a:extLst>
            <a:ext uri="{FF2B5EF4-FFF2-40B4-BE49-F238E27FC236}">
              <a16:creationId xmlns:a16="http://schemas.microsoft.com/office/drawing/2014/main" id="{534FF4B3-5647-47C9-A95B-87C783DF6786}"/>
            </a:ext>
          </a:extLst>
        </xdr:cNvPr>
        <xdr:cNvSpPr txBox="1"/>
      </xdr:nvSpPr>
      <xdr:spPr>
        <a:xfrm>
          <a:off x="12611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E337AA51-0958-484C-9885-1FD302E3FF4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2E3878BC-58E1-459A-8B55-93C084B9998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229531EA-92B4-4EEC-AB8E-51248397456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30A11BF9-7398-41EF-A654-9A783D6AB57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B784BB2-6285-453F-A5B9-E4D94B7D2DB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D0CCA813-4230-49F5-A0CC-C2B92DCBC26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770DE969-363C-48D0-B19E-DB16D621534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2C32578B-A952-4521-A7D5-5A748662DC7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94BCCA31-9BCE-4EDE-A654-556CFE1B618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DA72EDFB-E8AE-444D-8750-208EF24AC7A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a:extLst>
            <a:ext uri="{FF2B5EF4-FFF2-40B4-BE49-F238E27FC236}">
              <a16:creationId xmlns:a16="http://schemas.microsoft.com/office/drawing/2014/main" id="{D7D23CA8-3EBA-4B38-85CF-886F6C7DDB0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a:extLst>
            <a:ext uri="{FF2B5EF4-FFF2-40B4-BE49-F238E27FC236}">
              <a16:creationId xmlns:a16="http://schemas.microsoft.com/office/drawing/2014/main" id="{F1422DD6-15C4-44FC-975A-CE917B13F81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a:extLst>
            <a:ext uri="{FF2B5EF4-FFF2-40B4-BE49-F238E27FC236}">
              <a16:creationId xmlns:a16="http://schemas.microsoft.com/office/drawing/2014/main" id="{D576DC9A-CA1C-40E5-83F9-F2F92171F06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a:extLst>
            <a:ext uri="{FF2B5EF4-FFF2-40B4-BE49-F238E27FC236}">
              <a16:creationId xmlns:a16="http://schemas.microsoft.com/office/drawing/2014/main" id="{B72841C1-C297-4EC7-BCA4-0D1709DD773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a:extLst>
            <a:ext uri="{FF2B5EF4-FFF2-40B4-BE49-F238E27FC236}">
              <a16:creationId xmlns:a16="http://schemas.microsoft.com/office/drawing/2014/main" id="{43B21DF7-AFB8-4729-A083-95E075C97B95}"/>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a:extLst>
            <a:ext uri="{FF2B5EF4-FFF2-40B4-BE49-F238E27FC236}">
              <a16:creationId xmlns:a16="http://schemas.microsoft.com/office/drawing/2014/main" id="{1CE15FC0-9EB4-447C-8B05-928D4369C81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a:extLst>
            <a:ext uri="{FF2B5EF4-FFF2-40B4-BE49-F238E27FC236}">
              <a16:creationId xmlns:a16="http://schemas.microsoft.com/office/drawing/2014/main" id="{7C0E4531-C0ED-4A59-B651-35D7C96D61E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a:extLst>
            <a:ext uri="{FF2B5EF4-FFF2-40B4-BE49-F238E27FC236}">
              <a16:creationId xmlns:a16="http://schemas.microsoft.com/office/drawing/2014/main" id="{F2D48D30-4DDB-487C-9473-756EC8B35DB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E514BB76-0E81-4F81-BA4E-58E2942A40E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FB4B40EE-CC49-44BB-9A39-5176E2E889F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3939DDE6-4C8E-4EAD-A7D1-CAE917A7D6E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a:extLst>
            <a:ext uri="{FF2B5EF4-FFF2-40B4-BE49-F238E27FC236}">
              <a16:creationId xmlns:a16="http://schemas.microsoft.com/office/drawing/2014/main" id="{AA77388D-C2D7-4A19-A0B9-E993802C8F5D}"/>
            </a:ext>
          </a:extLst>
        </xdr:cNvPr>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a:extLst>
            <a:ext uri="{FF2B5EF4-FFF2-40B4-BE49-F238E27FC236}">
              <a16:creationId xmlns:a16="http://schemas.microsoft.com/office/drawing/2014/main" id="{9129C152-82C8-4E5C-9FB5-D127AD12C4B2}"/>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a:extLst>
            <a:ext uri="{FF2B5EF4-FFF2-40B4-BE49-F238E27FC236}">
              <a16:creationId xmlns:a16="http://schemas.microsoft.com/office/drawing/2014/main" id="{748FB78D-BA8B-4A2A-A389-55039ED40316}"/>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a:extLst>
            <a:ext uri="{FF2B5EF4-FFF2-40B4-BE49-F238E27FC236}">
              <a16:creationId xmlns:a16="http://schemas.microsoft.com/office/drawing/2014/main" id="{7758E822-D332-4DA5-9CEA-EDFF71749B43}"/>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a:extLst>
            <a:ext uri="{FF2B5EF4-FFF2-40B4-BE49-F238E27FC236}">
              <a16:creationId xmlns:a16="http://schemas.microsoft.com/office/drawing/2014/main" id="{A9D5E523-E21D-48CB-91E6-E25077529E75}"/>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a:extLst>
            <a:ext uri="{FF2B5EF4-FFF2-40B4-BE49-F238E27FC236}">
              <a16:creationId xmlns:a16="http://schemas.microsoft.com/office/drawing/2014/main" id="{0D864D9A-9440-49E4-B6D8-BF6D0011A44E}"/>
            </a:ext>
          </a:extLst>
        </xdr:cNvPr>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a:extLst>
            <a:ext uri="{FF2B5EF4-FFF2-40B4-BE49-F238E27FC236}">
              <a16:creationId xmlns:a16="http://schemas.microsoft.com/office/drawing/2014/main" id="{9B4C54FF-752F-45B9-BB1C-E9CDC9BF0313}"/>
            </a:ext>
          </a:extLst>
        </xdr:cNvPr>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a:extLst>
            <a:ext uri="{FF2B5EF4-FFF2-40B4-BE49-F238E27FC236}">
              <a16:creationId xmlns:a16="http://schemas.microsoft.com/office/drawing/2014/main" id="{7D04D6C2-B360-40B3-BCB5-F0B9A648E1B4}"/>
            </a:ext>
          </a:extLst>
        </xdr:cNvPr>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a:extLst>
            <a:ext uri="{FF2B5EF4-FFF2-40B4-BE49-F238E27FC236}">
              <a16:creationId xmlns:a16="http://schemas.microsoft.com/office/drawing/2014/main" id="{C0D537C6-6ECA-4CB0-86D3-C7F04B0BC061}"/>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a:extLst>
            <a:ext uri="{FF2B5EF4-FFF2-40B4-BE49-F238E27FC236}">
              <a16:creationId xmlns:a16="http://schemas.microsoft.com/office/drawing/2014/main" id="{C29AC400-DABA-419F-B915-46D727BEB178}"/>
            </a:ext>
          </a:extLst>
        </xdr:cNvPr>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a:extLst>
            <a:ext uri="{FF2B5EF4-FFF2-40B4-BE49-F238E27FC236}">
              <a16:creationId xmlns:a16="http://schemas.microsoft.com/office/drawing/2014/main" id="{7C7CF932-FA9D-4811-AAA7-0AB66980EDEF}"/>
            </a:ext>
          </a:extLst>
        </xdr:cNvPr>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E85D25D-25FF-4F15-8431-577DA142DFF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7587E23-14FA-46E1-806D-9B3532D8679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EC1091F4-606E-4718-9ADE-E61F678065D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678CDD1-BA28-4FAA-99F8-8D78403C50D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3A503E7D-2F14-485A-A950-A817C924BAE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21" name="楕円 720">
          <a:extLst>
            <a:ext uri="{FF2B5EF4-FFF2-40B4-BE49-F238E27FC236}">
              <a16:creationId xmlns:a16="http://schemas.microsoft.com/office/drawing/2014/main" id="{4542685A-5A19-41C4-9B3D-F57AC62D4249}"/>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722" name="【児童館】&#10;一人当たり面積該当値テキスト">
          <a:extLst>
            <a:ext uri="{FF2B5EF4-FFF2-40B4-BE49-F238E27FC236}">
              <a16:creationId xmlns:a16="http://schemas.microsoft.com/office/drawing/2014/main" id="{FA5E35B6-D670-47B7-8A6E-D79E345DC31E}"/>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23" name="楕円 722">
          <a:extLst>
            <a:ext uri="{FF2B5EF4-FFF2-40B4-BE49-F238E27FC236}">
              <a16:creationId xmlns:a16="http://schemas.microsoft.com/office/drawing/2014/main" id="{11485746-C717-4A9A-B0E3-BBECF6155D0C}"/>
            </a:ext>
          </a:extLst>
        </xdr:cNvPr>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108965</xdr:rowOff>
    </xdr:to>
    <xdr:cxnSp macro="">
      <xdr:nvCxnSpPr>
        <xdr:cNvPr id="724" name="直線コネクタ 723">
          <a:extLst>
            <a:ext uri="{FF2B5EF4-FFF2-40B4-BE49-F238E27FC236}">
              <a16:creationId xmlns:a16="http://schemas.microsoft.com/office/drawing/2014/main" id="{DEE48653-6A1B-4965-A0E6-DE96766F65DF}"/>
            </a:ext>
          </a:extLst>
        </xdr:cNvPr>
        <xdr:cNvCxnSpPr/>
      </xdr:nvCxnSpPr>
      <xdr:spPr>
        <a:xfrm flipV="1">
          <a:off x="21323300" y="14622780"/>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53594</xdr:rowOff>
    </xdr:from>
    <xdr:to>
      <xdr:col>107</xdr:col>
      <xdr:colOff>101600</xdr:colOff>
      <xdr:row>85</xdr:row>
      <xdr:rowOff>155194</xdr:rowOff>
    </xdr:to>
    <xdr:sp macro="" textlink="">
      <xdr:nvSpPr>
        <xdr:cNvPr id="725" name="楕円 724">
          <a:extLst>
            <a:ext uri="{FF2B5EF4-FFF2-40B4-BE49-F238E27FC236}">
              <a16:creationId xmlns:a16="http://schemas.microsoft.com/office/drawing/2014/main" id="{F7FB88B9-AD5E-4F51-8815-55E880EE4532}"/>
            </a:ext>
          </a:extLst>
        </xdr:cNvPr>
        <xdr:cNvSpPr/>
      </xdr:nvSpPr>
      <xdr:spPr>
        <a:xfrm>
          <a:off x="20383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104394</xdr:rowOff>
    </xdr:from>
    <xdr:to>
      <xdr:col>111</xdr:col>
      <xdr:colOff>177800</xdr:colOff>
      <xdr:row>85</xdr:row>
      <xdr:rowOff>108965</xdr:rowOff>
    </xdr:to>
    <xdr:cxnSp macro="">
      <xdr:nvCxnSpPr>
        <xdr:cNvPr id="726" name="直線コネクタ 725">
          <a:extLst>
            <a:ext uri="{FF2B5EF4-FFF2-40B4-BE49-F238E27FC236}">
              <a16:creationId xmlns:a16="http://schemas.microsoft.com/office/drawing/2014/main" id="{CFBEFC44-61B5-4DED-B81B-6B4C159B2C8E}"/>
            </a:ext>
          </a:extLst>
        </xdr:cNvPr>
        <xdr:cNvCxnSpPr/>
      </xdr:nvCxnSpPr>
      <xdr:spPr>
        <a:xfrm>
          <a:off x="20434300" y="14677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53594</xdr:rowOff>
    </xdr:from>
    <xdr:to>
      <xdr:col>102</xdr:col>
      <xdr:colOff>165100</xdr:colOff>
      <xdr:row>85</xdr:row>
      <xdr:rowOff>155194</xdr:rowOff>
    </xdr:to>
    <xdr:sp macro="" textlink="">
      <xdr:nvSpPr>
        <xdr:cNvPr id="727" name="楕円 726">
          <a:extLst>
            <a:ext uri="{FF2B5EF4-FFF2-40B4-BE49-F238E27FC236}">
              <a16:creationId xmlns:a16="http://schemas.microsoft.com/office/drawing/2014/main" id="{8B15DC9E-01CA-49FB-A5A5-764E2A1E5E41}"/>
            </a:ext>
          </a:extLst>
        </xdr:cNvPr>
        <xdr:cNvSpPr/>
      </xdr:nvSpPr>
      <xdr:spPr>
        <a:xfrm>
          <a:off x="19494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104394</xdr:rowOff>
    </xdr:from>
    <xdr:to>
      <xdr:col>107</xdr:col>
      <xdr:colOff>50800</xdr:colOff>
      <xdr:row>85</xdr:row>
      <xdr:rowOff>104394</xdr:rowOff>
    </xdr:to>
    <xdr:cxnSp macro="">
      <xdr:nvCxnSpPr>
        <xdr:cNvPr id="728" name="直線コネクタ 727">
          <a:extLst>
            <a:ext uri="{FF2B5EF4-FFF2-40B4-BE49-F238E27FC236}">
              <a16:creationId xmlns:a16="http://schemas.microsoft.com/office/drawing/2014/main" id="{925401FB-F53B-480E-A57C-DC3F0770C973}"/>
            </a:ext>
          </a:extLst>
        </xdr:cNvPr>
        <xdr:cNvCxnSpPr/>
      </xdr:nvCxnSpPr>
      <xdr:spPr>
        <a:xfrm>
          <a:off x="19545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29" name="楕円 728">
          <a:extLst>
            <a:ext uri="{FF2B5EF4-FFF2-40B4-BE49-F238E27FC236}">
              <a16:creationId xmlns:a16="http://schemas.microsoft.com/office/drawing/2014/main" id="{EC001DAB-3D90-4DEE-BF12-E66F39CB1B0E}"/>
            </a:ext>
          </a:extLst>
        </xdr:cNvPr>
        <xdr:cNvSpPr/>
      </xdr:nvSpPr>
      <xdr:spPr>
        <a:xfrm>
          <a:off x="186055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104394</xdr:rowOff>
    </xdr:from>
    <xdr:to>
      <xdr:col>102</xdr:col>
      <xdr:colOff>114300</xdr:colOff>
      <xdr:row>85</xdr:row>
      <xdr:rowOff>104394</xdr:rowOff>
    </xdr:to>
    <xdr:cxnSp macro="">
      <xdr:nvCxnSpPr>
        <xdr:cNvPr id="730" name="直線コネクタ 729">
          <a:extLst>
            <a:ext uri="{FF2B5EF4-FFF2-40B4-BE49-F238E27FC236}">
              <a16:creationId xmlns:a16="http://schemas.microsoft.com/office/drawing/2014/main" id="{EE88ACBB-2281-4C3A-A8F2-09AD67EEF262}"/>
            </a:ext>
          </a:extLst>
        </xdr:cNvPr>
        <xdr:cNvCxnSpPr/>
      </xdr:nvCxnSpPr>
      <xdr:spPr>
        <a:xfrm>
          <a:off x="18656300" y="14677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a:extLst>
            <a:ext uri="{FF2B5EF4-FFF2-40B4-BE49-F238E27FC236}">
              <a16:creationId xmlns:a16="http://schemas.microsoft.com/office/drawing/2014/main" id="{7985D1E2-CBA5-4097-846D-8F46A5F80281}"/>
            </a:ext>
          </a:extLst>
        </xdr:cNvPr>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a:extLst>
            <a:ext uri="{FF2B5EF4-FFF2-40B4-BE49-F238E27FC236}">
              <a16:creationId xmlns:a16="http://schemas.microsoft.com/office/drawing/2014/main" id="{864300CA-10AF-4E15-BE36-F03389F8B20C}"/>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a:extLst>
            <a:ext uri="{FF2B5EF4-FFF2-40B4-BE49-F238E27FC236}">
              <a16:creationId xmlns:a16="http://schemas.microsoft.com/office/drawing/2014/main" id="{D476FA87-741D-4244-8BD1-F062292DC4B2}"/>
            </a:ext>
          </a:extLst>
        </xdr:cNvPr>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a:extLst>
            <a:ext uri="{FF2B5EF4-FFF2-40B4-BE49-F238E27FC236}">
              <a16:creationId xmlns:a16="http://schemas.microsoft.com/office/drawing/2014/main" id="{1B0B78BA-209D-4ADA-81F7-EF7993567F6E}"/>
            </a:ext>
          </a:extLst>
        </xdr:cNvPr>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35" name="n_1mainValue【児童館】&#10;一人当たり面積">
          <a:extLst>
            <a:ext uri="{FF2B5EF4-FFF2-40B4-BE49-F238E27FC236}">
              <a16:creationId xmlns:a16="http://schemas.microsoft.com/office/drawing/2014/main" id="{22136634-3F2F-49CA-96CB-741D3F5E0485}"/>
            </a:ext>
          </a:extLst>
        </xdr:cNvPr>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146321</xdr:rowOff>
    </xdr:from>
    <xdr:ext cx="469744" cy="259045"/>
    <xdr:sp macro="" textlink="">
      <xdr:nvSpPr>
        <xdr:cNvPr id="736" name="n_2mainValue【児童館】&#10;一人当たり面積">
          <a:extLst>
            <a:ext uri="{FF2B5EF4-FFF2-40B4-BE49-F238E27FC236}">
              <a16:creationId xmlns:a16="http://schemas.microsoft.com/office/drawing/2014/main" id="{B0986794-E9DE-42E5-99D4-35EE4322DA53}"/>
            </a:ext>
          </a:extLst>
        </xdr:cNvPr>
        <xdr:cNvSpPr txBox="1"/>
      </xdr:nvSpPr>
      <xdr:spPr>
        <a:xfrm>
          <a:off x="20199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146321</xdr:rowOff>
    </xdr:from>
    <xdr:ext cx="469744" cy="259045"/>
    <xdr:sp macro="" textlink="">
      <xdr:nvSpPr>
        <xdr:cNvPr id="737" name="n_3mainValue【児童館】&#10;一人当たり面積">
          <a:extLst>
            <a:ext uri="{FF2B5EF4-FFF2-40B4-BE49-F238E27FC236}">
              <a16:creationId xmlns:a16="http://schemas.microsoft.com/office/drawing/2014/main" id="{30FE4554-D4DE-402E-83FA-E01927224631}"/>
            </a:ext>
          </a:extLst>
        </xdr:cNvPr>
        <xdr:cNvSpPr txBox="1"/>
      </xdr:nvSpPr>
      <xdr:spPr>
        <a:xfrm>
          <a:off x="19310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38" name="n_4mainValue【児童館】&#10;一人当たり面積">
          <a:extLst>
            <a:ext uri="{FF2B5EF4-FFF2-40B4-BE49-F238E27FC236}">
              <a16:creationId xmlns:a16="http://schemas.microsoft.com/office/drawing/2014/main" id="{88EDF721-9E39-4E39-ABFA-C7827FE07036}"/>
            </a:ext>
          </a:extLst>
        </xdr:cNvPr>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41A3DE56-D972-4FA6-85DA-EEFA7282769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966C2072-2AD6-43AF-BE94-DFE8EECBA1B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26715335-13A3-466E-8B56-0DBF07B5BAE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CCF44FF9-230B-4032-87C1-C99D944EC1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C049BF13-5374-4545-9524-402DCEF8497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1A7E5F28-D9A4-4ADA-A700-63A6319C382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1C9FC248-5205-4B7A-8961-B129ADBD14A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938A9FFB-71AF-4B94-8FD1-A4B30695977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C177C3CF-ECB4-49EF-A07A-9B7FD058AE1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7ADB5842-4661-4717-BECC-23ADAECA8FB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B6EA970E-C938-4AFB-B729-C6A5D1BB35B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97AC8478-6067-43D0-9A7B-4F53030BEEE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48EF7FB8-A2DF-4812-9C7B-9FEA333FC03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AFD9AFF7-EFBE-498F-93BE-A13B4214EAC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F2FB0AB4-B72B-4579-BBCB-FC198BFB02FD}"/>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24803D8D-FAFD-4EA9-834C-5DBD8E6E4A6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E2841091-354F-4430-BCCF-8D9831F1ACB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6C98CA1E-82C1-4248-8B2D-C660922BEEF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6E76E198-DB25-4552-83FD-E10FC594159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93511D4C-9B85-4CBA-8FBF-E89B3E349088}"/>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a:extLst>
            <a:ext uri="{FF2B5EF4-FFF2-40B4-BE49-F238E27FC236}">
              <a16:creationId xmlns:a16="http://schemas.microsoft.com/office/drawing/2014/main" id="{A6EFA89A-1B40-4099-868C-24361530962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5E0DD5AA-A7A7-41F0-8BBD-62058EE5F41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a:extLst>
            <a:ext uri="{FF2B5EF4-FFF2-40B4-BE49-F238E27FC236}">
              <a16:creationId xmlns:a16="http://schemas.microsoft.com/office/drawing/2014/main" id="{D20B916D-2BF8-4385-8C5F-50C07DF328D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1023572C-B347-4F6E-9804-219F10C5D70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a:extLst>
            <a:ext uri="{FF2B5EF4-FFF2-40B4-BE49-F238E27FC236}">
              <a16:creationId xmlns:a16="http://schemas.microsoft.com/office/drawing/2014/main" id="{B56AE549-F27E-4B22-B403-73B03D6E0109}"/>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a:extLst>
            <a:ext uri="{FF2B5EF4-FFF2-40B4-BE49-F238E27FC236}">
              <a16:creationId xmlns:a16="http://schemas.microsoft.com/office/drawing/2014/main" id="{D863337B-DBF6-46D2-963E-7D8F566F4027}"/>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a:extLst>
            <a:ext uri="{FF2B5EF4-FFF2-40B4-BE49-F238E27FC236}">
              <a16:creationId xmlns:a16="http://schemas.microsoft.com/office/drawing/2014/main" id="{E25CC6A6-2093-4219-B860-96DE8C14FFC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a:extLst>
            <a:ext uri="{FF2B5EF4-FFF2-40B4-BE49-F238E27FC236}">
              <a16:creationId xmlns:a16="http://schemas.microsoft.com/office/drawing/2014/main" id="{5A74599B-0A31-423D-A0AA-3A3B9D834BD6}"/>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a:extLst>
            <a:ext uri="{FF2B5EF4-FFF2-40B4-BE49-F238E27FC236}">
              <a16:creationId xmlns:a16="http://schemas.microsoft.com/office/drawing/2014/main" id="{106AFA3C-36DA-4661-AA00-EA83F1439438}"/>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768" name="【公民館】&#10;有形固定資産減価償却率平均値テキスト">
          <a:extLst>
            <a:ext uri="{FF2B5EF4-FFF2-40B4-BE49-F238E27FC236}">
              <a16:creationId xmlns:a16="http://schemas.microsoft.com/office/drawing/2014/main" id="{841E55DF-33F3-4259-B6C8-4B5C342EC21F}"/>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a:extLst>
            <a:ext uri="{FF2B5EF4-FFF2-40B4-BE49-F238E27FC236}">
              <a16:creationId xmlns:a16="http://schemas.microsoft.com/office/drawing/2014/main" id="{10C71C2B-6BE5-479D-9F74-2027E9E52C2D}"/>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a:extLst>
            <a:ext uri="{FF2B5EF4-FFF2-40B4-BE49-F238E27FC236}">
              <a16:creationId xmlns:a16="http://schemas.microsoft.com/office/drawing/2014/main" id="{A0D9CD3B-6A09-466C-92D1-6D30E767C779}"/>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a:extLst>
            <a:ext uri="{FF2B5EF4-FFF2-40B4-BE49-F238E27FC236}">
              <a16:creationId xmlns:a16="http://schemas.microsoft.com/office/drawing/2014/main" id="{86A58B2D-2C79-4755-A8CD-CD09BFD74173}"/>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a:extLst>
            <a:ext uri="{FF2B5EF4-FFF2-40B4-BE49-F238E27FC236}">
              <a16:creationId xmlns:a16="http://schemas.microsoft.com/office/drawing/2014/main" id="{2B708A65-B16F-45AC-B17C-51A0DFACAC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a:extLst>
            <a:ext uri="{FF2B5EF4-FFF2-40B4-BE49-F238E27FC236}">
              <a16:creationId xmlns:a16="http://schemas.microsoft.com/office/drawing/2014/main" id="{9F5D5D6B-813A-4AE5-AF06-1E9E54EFDBEC}"/>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C2E19FD-58F4-4FC9-99BE-F771C8AB341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1AC43F9-0FE1-477D-856B-5D55C3950D7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BB63B543-B8C5-4955-A901-62FD285C15C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F6E76AD2-7A84-4856-AE12-6D973928D0A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435D56A7-275C-428D-B4B6-B877CEB02F7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6350</xdr:rowOff>
    </xdr:from>
    <xdr:to>
      <xdr:col>85</xdr:col>
      <xdr:colOff>177800</xdr:colOff>
      <xdr:row>104</xdr:row>
      <xdr:rowOff>107950</xdr:rowOff>
    </xdr:to>
    <xdr:sp macro="" textlink="">
      <xdr:nvSpPr>
        <xdr:cNvPr id="779" name="楕円 778">
          <a:extLst>
            <a:ext uri="{FF2B5EF4-FFF2-40B4-BE49-F238E27FC236}">
              <a16:creationId xmlns:a16="http://schemas.microsoft.com/office/drawing/2014/main" id="{5A980A25-37AD-4E8D-B0D4-C06379C6E893}"/>
            </a:ext>
          </a:extLst>
        </xdr:cNvPr>
        <xdr:cNvSpPr/>
      </xdr:nvSpPr>
      <xdr:spPr>
        <a:xfrm>
          <a:off x="16268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29227</xdr:rowOff>
    </xdr:from>
    <xdr:ext cx="405111" cy="259045"/>
    <xdr:sp macro="" textlink="">
      <xdr:nvSpPr>
        <xdr:cNvPr id="780" name="【公民館】&#10;有形固定資産減価償却率該当値テキスト">
          <a:extLst>
            <a:ext uri="{FF2B5EF4-FFF2-40B4-BE49-F238E27FC236}">
              <a16:creationId xmlns:a16="http://schemas.microsoft.com/office/drawing/2014/main" id="{975F494B-0157-4A1E-B6BD-40989627FE1D}"/>
            </a:ext>
          </a:extLst>
        </xdr:cNvPr>
        <xdr:cNvSpPr txBox="1"/>
      </xdr:nvSpPr>
      <xdr:spPr>
        <a:xfrm>
          <a:off x="16357600"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781" name="楕円 780">
          <a:extLst>
            <a:ext uri="{FF2B5EF4-FFF2-40B4-BE49-F238E27FC236}">
              <a16:creationId xmlns:a16="http://schemas.microsoft.com/office/drawing/2014/main" id="{70F68041-F71F-4695-AF6E-E2A791176F8B}"/>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57150</xdr:rowOff>
    </xdr:to>
    <xdr:cxnSp macro="">
      <xdr:nvCxnSpPr>
        <xdr:cNvPr id="782" name="直線コネクタ 781">
          <a:extLst>
            <a:ext uri="{FF2B5EF4-FFF2-40B4-BE49-F238E27FC236}">
              <a16:creationId xmlns:a16="http://schemas.microsoft.com/office/drawing/2014/main" id="{30A93337-8DC7-40DC-9114-F6AABEF9D926}"/>
            </a:ext>
          </a:extLst>
        </xdr:cNvPr>
        <xdr:cNvCxnSpPr/>
      </xdr:nvCxnSpPr>
      <xdr:spPr>
        <a:xfrm>
          <a:off x="15481300" y="17849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111125</xdr:rowOff>
    </xdr:from>
    <xdr:to>
      <xdr:col>76</xdr:col>
      <xdr:colOff>165100</xdr:colOff>
      <xdr:row>104</xdr:row>
      <xdr:rowOff>41275</xdr:rowOff>
    </xdr:to>
    <xdr:sp macro="" textlink="">
      <xdr:nvSpPr>
        <xdr:cNvPr id="783" name="楕円 782">
          <a:extLst>
            <a:ext uri="{FF2B5EF4-FFF2-40B4-BE49-F238E27FC236}">
              <a16:creationId xmlns:a16="http://schemas.microsoft.com/office/drawing/2014/main" id="{F858A20C-8DD1-4B31-9FA5-71987E26E079}"/>
            </a:ext>
          </a:extLst>
        </xdr:cNvPr>
        <xdr:cNvSpPr/>
      </xdr:nvSpPr>
      <xdr:spPr>
        <a:xfrm>
          <a:off x="14541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161925</xdr:rowOff>
    </xdr:from>
    <xdr:to>
      <xdr:col>81</xdr:col>
      <xdr:colOff>50800</xdr:colOff>
      <xdr:row>104</xdr:row>
      <xdr:rowOff>19050</xdr:rowOff>
    </xdr:to>
    <xdr:cxnSp macro="">
      <xdr:nvCxnSpPr>
        <xdr:cNvPr id="784" name="直線コネクタ 783">
          <a:extLst>
            <a:ext uri="{FF2B5EF4-FFF2-40B4-BE49-F238E27FC236}">
              <a16:creationId xmlns:a16="http://schemas.microsoft.com/office/drawing/2014/main" id="{3FD6371A-30F5-40DB-A28E-E3A191D1BA62}"/>
            </a:ext>
          </a:extLst>
        </xdr:cNvPr>
        <xdr:cNvCxnSpPr/>
      </xdr:nvCxnSpPr>
      <xdr:spPr>
        <a:xfrm>
          <a:off x="14592300" y="178212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69214</xdr:rowOff>
    </xdr:from>
    <xdr:to>
      <xdr:col>72</xdr:col>
      <xdr:colOff>38100</xdr:colOff>
      <xdr:row>103</xdr:row>
      <xdr:rowOff>170814</xdr:rowOff>
    </xdr:to>
    <xdr:sp macro="" textlink="">
      <xdr:nvSpPr>
        <xdr:cNvPr id="785" name="楕円 784">
          <a:extLst>
            <a:ext uri="{FF2B5EF4-FFF2-40B4-BE49-F238E27FC236}">
              <a16:creationId xmlns:a16="http://schemas.microsoft.com/office/drawing/2014/main" id="{D414410D-DDFE-4AC9-9D15-6CAF9F52672D}"/>
            </a:ext>
          </a:extLst>
        </xdr:cNvPr>
        <xdr:cNvSpPr/>
      </xdr:nvSpPr>
      <xdr:spPr>
        <a:xfrm>
          <a:off x="13652500" y="1772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120014</xdr:rowOff>
    </xdr:from>
    <xdr:to>
      <xdr:col>76</xdr:col>
      <xdr:colOff>114300</xdr:colOff>
      <xdr:row>103</xdr:row>
      <xdr:rowOff>161925</xdr:rowOff>
    </xdr:to>
    <xdr:cxnSp macro="">
      <xdr:nvCxnSpPr>
        <xdr:cNvPr id="786" name="直線コネクタ 785">
          <a:extLst>
            <a:ext uri="{FF2B5EF4-FFF2-40B4-BE49-F238E27FC236}">
              <a16:creationId xmlns:a16="http://schemas.microsoft.com/office/drawing/2014/main" id="{E36F6354-D9BD-4959-ADDB-1E1E659A5D89}"/>
            </a:ext>
          </a:extLst>
        </xdr:cNvPr>
        <xdr:cNvCxnSpPr/>
      </xdr:nvCxnSpPr>
      <xdr:spPr>
        <a:xfrm>
          <a:off x="13703300" y="177793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48261</xdr:rowOff>
    </xdr:from>
    <xdr:to>
      <xdr:col>67</xdr:col>
      <xdr:colOff>101600</xdr:colOff>
      <xdr:row>103</xdr:row>
      <xdr:rowOff>149861</xdr:rowOff>
    </xdr:to>
    <xdr:sp macro="" textlink="">
      <xdr:nvSpPr>
        <xdr:cNvPr id="787" name="楕円 786">
          <a:extLst>
            <a:ext uri="{FF2B5EF4-FFF2-40B4-BE49-F238E27FC236}">
              <a16:creationId xmlns:a16="http://schemas.microsoft.com/office/drawing/2014/main" id="{63818D16-3246-4DF7-BACD-8FC09654CCA8}"/>
            </a:ext>
          </a:extLst>
        </xdr:cNvPr>
        <xdr:cNvSpPr/>
      </xdr:nvSpPr>
      <xdr:spPr>
        <a:xfrm>
          <a:off x="1276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103</xdr:row>
      <xdr:rowOff>120014</xdr:rowOff>
    </xdr:to>
    <xdr:cxnSp macro="">
      <xdr:nvCxnSpPr>
        <xdr:cNvPr id="788" name="直線コネクタ 787">
          <a:extLst>
            <a:ext uri="{FF2B5EF4-FFF2-40B4-BE49-F238E27FC236}">
              <a16:creationId xmlns:a16="http://schemas.microsoft.com/office/drawing/2014/main" id="{659BA8D2-47A7-4CE4-8E7F-66DA2A3A763F}"/>
            </a:ext>
          </a:extLst>
        </xdr:cNvPr>
        <xdr:cNvCxnSpPr/>
      </xdr:nvCxnSpPr>
      <xdr:spPr>
        <a:xfrm>
          <a:off x="12814300" y="17758411"/>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789" name="n_1aveValue【公民館】&#10;有形固定資産減価償却率">
          <a:extLst>
            <a:ext uri="{FF2B5EF4-FFF2-40B4-BE49-F238E27FC236}">
              <a16:creationId xmlns:a16="http://schemas.microsoft.com/office/drawing/2014/main" id="{44B174DF-3FBA-4C61-A2A3-04884E700D7C}"/>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790" name="n_2aveValue【公民館】&#10;有形固定資産減価償却率">
          <a:extLst>
            <a:ext uri="{FF2B5EF4-FFF2-40B4-BE49-F238E27FC236}">
              <a16:creationId xmlns:a16="http://schemas.microsoft.com/office/drawing/2014/main" id="{ECDF9348-2E22-4967-8206-B4FC5739DE3B}"/>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1" name="n_3aveValue【公民館】&#10;有形固定資産減価償却率">
          <a:extLst>
            <a:ext uri="{FF2B5EF4-FFF2-40B4-BE49-F238E27FC236}">
              <a16:creationId xmlns:a16="http://schemas.microsoft.com/office/drawing/2014/main" id="{FEF384CE-B934-44AA-B38C-9A9756778479}"/>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a:extLst>
            <a:ext uri="{FF2B5EF4-FFF2-40B4-BE49-F238E27FC236}">
              <a16:creationId xmlns:a16="http://schemas.microsoft.com/office/drawing/2014/main" id="{65600B03-AC4E-4120-9AA3-051A9FBC1565}"/>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793" name="n_1mainValue【公民館】&#10;有形固定資産減価償却率">
          <a:extLst>
            <a:ext uri="{FF2B5EF4-FFF2-40B4-BE49-F238E27FC236}">
              <a16:creationId xmlns:a16="http://schemas.microsoft.com/office/drawing/2014/main" id="{9B9D8ACF-BBA8-4AD7-B0B0-50D7B49270EE}"/>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57802</xdr:rowOff>
    </xdr:from>
    <xdr:ext cx="405111" cy="259045"/>
    <xdr:sp macro="" textlink="">
      <xdr:nvSpPr>
        <xdr:cNvPr id="794" name="n_2mainValue【公民館】&#10;有形固定資産減価償却率">
          <a:extLst>
            <a:ext uri="{FF2B5EF4-FFF2-40B4-BE49-F238E27FC236}">
              <a16:creationId xmlns:a16="http://schemas.microsoft.com/office/drawing/2014/main" id="{A47FE189-63DF-49E0-9942-7BC676CA9800}"/>
            </a:ext>
          </a:extLst>
        </xdr:cNvPr>
        <xdr:cNvSpPr txBox="1"/>
      </xdr:nvSpPr>
      <xdr:spPr>
        <a:xfrm>
          <a:off x="143897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15891</xdr:rowOff>
    </xdr:from>
    <xdr:ext cx="405111" cy="259045"/>
    <xdr:sp macro="" textlink="">
      <xdr:nvSpPr>
        <xdr:cNvPr id="795" name="n_3mainValue【公民館】&#10;有形固定資産減価償却率">
          <a:extLst>
            <a:ext uri="{FF2B5EF4-FFF2-40B4-BE49-F238E27FC236}">
              <a16:creationId xmlns:a16="http://schemas.microsoft.com/office/drawing/2014/main" id="{10C16331-5DD0-4376-8161-EA8E4DFBF8A3}"/>
            </a:ext>
          </a:extLst>
        </xdr:cNvPr>
        <xdr:cNvSpPr txBox="1"/>
      </xdr:nvSpPr>
      <xdr:spPr>
        <a:xfrm>
          <a:off x="13500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6" name="n_4mainValue【公民館】&#10;有形固定資産減価償却率">
          <a:extLst>
            <a:ext uri="{FF2B5EF4-FFF2-40B4-BE49-F238E27FC236}">
              <a16:creationId xmlns:a16="http://schemas.microsoft.com/office/drawing/2014/main" id="{79C9F9D8-C6F1-40A2-A24C-C36C0A8AB16A}"/>
            </a:ext>
          </a:extLst>
        </xdr:cNvPr>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7FB76197-645F-40AF-A1BB-E6E1D5B663E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EB6C005D-AF24-44C6-B08D-134E06DF09B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E8C6A745-9743-434C-9100-FF04240B752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E6DF3B84-5DCC-4826-B32A-5287A04D77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1407037A-F0B8-40A6-91B6-4FBB77FF232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50612B06-8A15-4430-A866-BFE10391256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967327C8-652E-472C-85EB-F209BEB61CC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E1680F56-6636-4680-8132-264F8769E78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415C0AB6-C1AB-425A-AEDE-8DF12715CA2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5AA95E67-DFEA-46F3-B446-6143C963FA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a:extLst>
            <a:ext uri="{FF2B5EF4-FFF2-40B4-BE49-F238E27FC236}">
              <a16:creationId xmlns:a16="http://schemas.microsoft.com/office/drawing/2014/main" id="{BBF4828A-A7DB-4094-9E3D-749DFE9A723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39B3CAF0-BFD6-4406-B4B4-120CCEDA307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a:extLst>
            <a:ext uri="{FF2B5EF4-FFF2-40B4-BE49-F238E27FC236}">
              <a16:creationId xmlns:a16="http://schemas.microsoft.com/office/drawing/2014/main" id="{EFF018BE-7FC5-46EB-818B-0CC725ED4116}"/>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a:extLst>
            <a:ext uri="{FF2B5EF4-FFF2-40B4-BE49-F238E27FC236}">
              <a16:creationId xmlns:a16="http://schemas.microsoft.com/office/drawing/2014/main" id="{37E6AACA-DD61-4A21-B5EB-8601EB7EF71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a:extLst>
            <a:ext uri="{FF2B5EF4-FFF2-40B4-BE49-F238E27FC236}">
              <a16:creationId xmlns:a16="http://schemas.microsoft.com/office/drawing/2014/main" id="{6D956A0D-B948-45D0-A256-1F55258D9A37}"/>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a:extLst>
            <a:ext uri="{FF2B5EF4-FFF2-40B4-BE49-F238E27FC236}">
              <a16:creationId xmlns:a16="http://schemas.microsoft.com/office/drawing/2014/main" id="{06344885-4EB3-4551-B9DC-D17D241F7CF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a:extLst>
            <a:ext uri="{FF2B5EF4-FFF2-40B4-BE49-F238E27FC236}">
              <a16:creationId xmlns:a16="http://schemas.microsoft.com/office/drawing/2014/main" id="{9098986B-592C-4E75-A542-38C6C508FE2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a:extLst>
            <a:ext uri="{FF2B5EF4-FFF2-40B4-BE49-F238E27FC236}">
              <a16:creationId xmlns:a16="http://schemas.microsoft.com/office/drawing/2014/main" id="{602A7ECC-DAA7-40AC-B787-5DB32C26F23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a:extLst>
            <a:ext uri="{FF2B5EF4-FFF2-40B4-BE49-F238E27FC236}">
              <a16:creationId xmlns:a16="http://schemas.microsoft.com/office/drawing/2014/main" id="{09187DCA-356E-4C10-803F-3FF1EF88E2F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a:extLst>
            <a:ext uri="{FF2B5EF4-FFF2-40B4-BE49-F238E27FC236}">
              <a16:creationId xmlns:a16="http://schemas.microsoft.com/office/drawing/2014/main" id="{5D6B23C2-0708-4C19-B034-5C0DF0ACAC2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a:extLst>
            <a:ext uri="{FF2B5EF4-FFF2-40B4-BE49-F238E27FC236}">
              <a16:creationId xmlns:a16="http://schemas.microsoft.com/office/drawing/2014/main" id="{8E8997D5-551F-4B88-953F-D3931C3497F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a:extLst>
            <a:ext uri="{FF2B5EF4-FFF2-40B4-BE49-F238E27FC236}">
              <a16:creationId xmlns:a16="http://schemas.microsoft.com/office/drawing/2014/main" id="{E1E65A13-331F-456C-97C8-5FF8FDBA8E14}"/>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a:extLst>
            <a:ext uri="{FF2B5EF4-FFF2-40B4-BE49-F238E27FC236}">
              <a16:creationId xmlns:a16="http://schemas.microsoft.com/office/drawing/2014/main" id="{D080848D-0BAB-4F67-B2E3-D4CDE82C2E49}"/>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a:extLst>
            <a:ext uri="{FF2B5EF4-FFF2-40B4-BE49-F238E27FC236}">
              <a16:creationId xmlns:a16="http://schemas.microsoft.com/office/drawing/2014/main" id="{BB0A5093-AE8C-4A0E-932E-6D2D14C77BAD}"/>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a:extLst>
            <a:ext uri="{FF2B5EF4-FFF2-40B4-BE49-F238E27FC236}">
              <a16:creationId xmlns:a16="http://schemas.microsoft.com/office/drawing/2014/main" id="{72F94692-400D-4084-8193-47449126DEB2}"/>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a:extLst>
            <a:ext uri="{FF2B5EF4-FFF2-40B4-BE49-F238E27FC236}">
              <a16:creationId xmlns:a16="http://schemas.microsoft.com/office/drawing/2014/main" id="{1F8E242B-1555-4110-A6FB-B0069CA86BC6}"/>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3" name="【公民館】&#10;一人当たり面積平均値テキスト">
          <a:extLst>
            <a:ext uri="{FF2B5EF4-FFF2-40B4-BE49-F238E27FC236}">
              <a16:creationId xmlns:a16="http://schemas.microsoft.com/office/drawing/2014/main" id="{3179410E-B36A-449A-8733-E4D3B6A5FBA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a:extLst>
            <a:ext uri="{FF2B5EF4-FFF2-40B4-BE49-F238E27FC236}">
              <a16:creationId xmlns:a16="http://schemas.microsoft.com/office/drawing/2014/main" id="{1617860E-7DA7-41F2-9CCD-6EFC710E6FE2}"/>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a:extLst>
            <a:ext uri="{FF2B5EF4-FFF2-40B4-BE49-F238E27FC236}">
              <a16:creationId xmlns:a16="http://schemas.microsoft.com/office/drawing/2014/main" id="{A41B643B-660C-435D-956E-0F550BDBA65D}"/>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a:extLst>
            <a:ext uri="{FF2B5EF4-FFF2-40B4-BE49-F238E27FC236}">
              <a16:creationId xmlns:a16="http://schemas.microsoft.com/office/drawing/2014/main" id="{271977C9-22B9-4C30-8ECA-EF4DD8786747}"/>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a:extLst>
            <a:ext uri="{FF2B5EF4-FFF2-40B4-BE49-F238E27FC236}">
              <a16:creationId xmlns:a16="http://schemas.microsoft.com/office/drawing/2014/main" id="{123018B9-8DC5-4CEF-A26A-3EAE21960F95}"/>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a:extLst>
            <a:ext uri="{FF2B5EF4-FFF2-40B4-BE49-F238E27FC236}">
              <a16:creationId xmlns:a16="http://schemas.microsoft.com/office/drawing/2014/main" id="{8A4321B7-FA7B-415D-9B5D-F45B35136612}"/>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2466CBE8-4AAD-4B42-BFE7-D0BCB61BA45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5AC3A5A-EFEA-4EB2-921E-A613BFA8E27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706A54FB-A91A-4937-9B5C-80C4FB853A3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AE01243-A763-4852-855D-BCD8323988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165ED32-70D2-49C0-94E7-115A12A04D9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107696</xdr:rowOff>
    </xdr:from>
    <xdr:to>
      <xdr:col>116</xdr:col>
      <xdr:colOff>114300</xdr:colOff>
      <xdr:row>108</xdr:row>
      <xdr:rowOff>37846</xdr:rowOff>
    </xdr:to>
    <xdr:sp macro="" textlink="">
      <xdr:nvSpPr>
        <xdr:cNvPr id="834" name="楕円 833">
          <a:extLst>
            <a:ext uri="{FF2B5EF4-FFF2-40B4-BE49-F238E27FC236}">
              <a16:creationId xmlns:a16="http://schemas.microsoft.com/office/drawing/2014/main" id="{4A07A85A-8BC0-4389-B2E5-8E17E854B730}"/>
            </a:ext>
          </a:extLst>
        </xdr:cNvPr>
        <xdr:cNvSpPr/>
      </xdr:nvSpPr>
      <xdr:spPr>
        <a:xfrm>
          <a:off x="221107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22623</xdr:rowOff>
    </xdr:from>
    <xdr:ext cx="469744" cy="259045"/>
    <xdr:sp macro="" textlink="">
      <xdr:nvSpPr>
        <xdr:cNvPr id="835" name="【公民館】&#10;一人当たり面積該当値テキスト">
          <a:extLst>
            <a:ext uri="{FF2B5EF4-FFF2-40B4-BE49-F238E27FC236}">
              <a16:creationId xmlns:a16="http://schemas.microsoft.com/office/drawing/2014/main" id="{7FF50931-3212-42E6-94F8-A941E9F87FC0}"/>
            </a:ext>
          </a:extLst>
        </xdr:cNvPr>
        <xdr:cNvSpPr txBox="1"/>
      </xdr:nvSpPr>
      <xdr:spPr>
        <a:xfrm>
          <a:off x="22199600" y="1836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107696</xdr:rowOff>
    </xdr:from>
    <xdr:to>
      <xdr:col>112</xdr:col>
      <xdr:colOff>38100</xdr:colOff>
      <xdr:row>108</xdr:row>
      <xdr:rowOff>37846</xdr:rowOff>
    </xdr:to>
    <xdr:sp macro="" textlink="">
      <xdr:nvSpPr>
        <xdr:cNvPr id="836" name="楕円 835">
          <a:extLst>
            <a:ext uri="{FF2B5EF4-FFF2-40B4-BE49-F238E27FC236}">
              <a16:creationId xmlns:a16="http://schemas.microsoft.com/office/drawing/2014/main" id="{BDF80AFF-7247-44B8-92F3-1E3DC7A44128}"/>
            </a:ext>
          </a:extLst>
        </xdr:cNvPr>
        <xdr:cNvSpPr/>
      </xdr:nvSpPr>
      <xdr:spPr>
        <a:xfrm>
          <a:off x="21272500" y="184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158496</xdr:rowOff>
    </xdr:from>
    <xdr:to>
      <xdr:col>116</xdr:col>
      <xdr:colOff>63500</xdr:colOff>
      <xdr:row>107</xdr:row>
      <xdr:rowOff>158496</xdr:rowOff>
    </xdr:to>
    <xdr:cxnSp macro="">
      <xdr:nvCxnSpPr>
        <xdr:cNvPr id="837" name="直線コネクタ 836">
          <a:extLst>
            <a:ext uri="{FF2B5EF4-FFF2-40B4-BE49-F238E27FC236}">
              <a16:creationId xmlns:a16="http://schemas.microsoft.com/office/drawing/2014/main" id="{88DAA210-4459-44CB-A0F4-0A47A905239E}"/>
            </a:ext>
          </a:extLst>
        </xdr:cNvPr>
        <xdr:cNvCxnSpPr/>
      </xdr:nvCxnSpPr>
      <xdr:spPr>
        <a:xfrm>
          <a:off x="21323300" y="185036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838" name="楕円 837">
          <a:extLst>
            <a:ext uri="{FF2B5EF4-FFF2-40B4-BE49-F238E27FC236}">
              <a16:creationId xmlns:a16="http://schemas.microsoft.com/office/drawing/2014/main" id="{E6CD0B68-71C3-492B-AA18-6E938B18A378}"/>
            </a:ext>
          </a:extLst>
        </xdr:cNvPr>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158496</xdr:rowOff>
    </xdr:to>
    <xdr:cxnSp macro="">
      <xdr:nvCxnSpPr>
        <xdr:cNvPr id="839" name="直線コネクタ 838">
          <a:extLst>
            <a:ext uri="{FF2B5EF4-FFF2-40B4-BE49-F238E27FC236}">
              <a16:creationId xmlns:a16="http://schemas.microsoft.com/office/drawing/2014/main" id="{A06C241D-2D1A-4553-B6A3-682B5A8E2640}"/>
            </a:ext>
          </a:extLst>
        </xdr:cNvPr>
        <xdr:cNvCxnSpPr/>
      </xdr:nvCxnSpPr>
      <xdr:spPr>
        <a:xfrm>
          <a:off x="20434300" y="1847392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75692</xdr:rowOff>
    </xdr:from>
    <xdr:to>
      <xdr:col>102</xdr:col>
      <xdr:colOff>165100</xdr:colOff>
      <xdr:row>108</xdr:row>
      <xdr:rowOff>5842</xdr:rowOff>
    </xdr:to>
    <xdr:sp macro="" textlink="">
      <xdr:nvSpPr>
        <xdr:cNvPr id="840" name="楕円 839">
          <a:extLst>
            <a:ext uri="{FF2B5EF4-FFF2-40B4-BE49-F238E27FC236}">
              <a16:creationId xmlns:a16="http://schemas.microsoft.com/office/drawing/2014/main" id="{7F82715C-ECB4-4D5A-9584-AD6F6DCCCB28}"/>
            </a:ext>
          </a:extLst>
        </xdr:cNvPr>
        <xdr:cNvSpPr/>
      </xdr:nvSpPr>
      <xdr:spPr>
        <a:xfrm>
          <a:off x="19494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126492</xdr:rowOff>
    </xdr:from>
    <xdr:to>
      <xdr:col>107</xdr:col>
      <xdr:colOff>50800</xdr:colOff>
      <xdr:row>107</xdr:row>
      <xdr:rowOff>128778</xdr:rowOff>
    </xdr:to>
    <xdr:cxnSp macro="">
      <xdr:nvCxnSpPr>
        <xdr:cNvPr id="841" name="直線コネクタ 840">
          <a:extLst>
            <a:ext uri="{FF2B5EF4-FFF2-40B4-BE49-F238E27FC236}">
              <a16:creationId xmlns:a16="http://schemas.microsoft.com/office/drawing/2014/main" id="{200B522B-813C-4259-A463-ED0DA7FD8C76}"/>
            </a:ext>
          </a:extLst>
        </xdr:cNvPr>
        <xdr:cNvCxnSpPr/>
      </xdr:nvCxnSpPr>
      <xdr:spPr>
        <a:xfrm>
          <a:off x="19545300" y="184716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75692</xdr:rowOff>
    </xdr:from>
    <xdr:to>
      <xdr:col>98</xdr:col>
      <xdr:colOff>38100</xdr:colOff>
      <xdr:row>108</xdr:row>
      <xdr:rowOff>5842</xdr:rowOff>
    </xdr:to>
    <xdr:sp macro="" textlink="">
      <xdr:nvSpPr>
        <xdr:cNvPr id="842" name="楕円 841">
          <a:extLst>
            <a:ext uri="{FF2B5EF4-FFF2-40B4-BE49-F238E27FC236}">
              <a16:creationId xmlns:a16="http://schemas.microsoft.com/office/drawing/2014/main" id="{183AD77A-AAB6-40D3-8A5A-5DF5D39BA4C9}"/>
            </a:ext>
          </a:extLst>
        </xdr:cNvPr>
        <xdr:cNvSpPr/>
      </xdr:nvSpPr>
      <xdr:spPr>
        <a:xfrm>
          <a:off x="18605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126492</xdr:rowOff>
    </xdr:from>
    <xdr:to>
      <xdr:col>102</xdr:col>
      <xdr:colOff>114300</xdr:colOff>
      <xdr:row>107</xdr:row>
      <xdr:rowOff>126492</xdr:rowOff>
    </xdr:to>
    <xdr:cxnSp macro="">
      <xdr:nvCxnSpPr>
        <xdr:cNvPr id="843" name="直線コネクタ 842">
          <a:extLst>
            <a:ext uri="{FF2B5EF4-FFF2-40B4-BE49-F238E27FC236}">
              <a16:creationId xmlns:a16="http://schemas.microsoft.com/office/drawing/2014/main" id="{1B9E34D9-3CF1-4D74-AF0A-290E9DE88364}"/>
            </a:ext>
          </a:extLst>
        </xdr:cNvPr>
        <xdr:cNvCxnSpPr/>
      </xdr:nvCxnSpPr>
      <xdr:spPr>
        <a:xfrm>
          <a:off x="18656300" y="184716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844" name="n_1aveValue【公民館】&#10;一人当たり面積">
          <a:extLst>
            <a:ext uri="{FF2B5EF4-FFF2-40B4-BE49-F238E27FC236}">
              <a16:creationId xmlns:a16="http://schemas.microsoft.com/office/drawing/2014/main" id="{95BB90FB-07D0-4750-8F18-731C0A8D4073}"/>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845" name="n_2aveValue【公民館】&#10;一人当たり面積">
          <a:extLst>
            <a:ext uri="{FF2B5EF4-FFF2-40B4-BE49-F238E27FC236}">
              <a16:creationId xmlns:a16="http://schemas.microsoft.com/office/drawing/2014/main" id="{6481863C-5145-40DF-8A76-CFEEC2285E73}"/>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6" name="n_3aveValue【公民館】&#10;一人当たり面積">
          <a:extLst>
            <a:ext uri="{FF2B5EF4-FFF2-40B4-BE49-F238E27FC236}">
              <a16:creationId xmlns:a16="http://schemas.microsoft.com/office/drawing/2014/main" id="{C7F46698-E72B-4083-BAB6-959541A65096}"/>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847" name="n_4aveValue【公民館】&#10;一人当たり面積">
          <a:extLst>
            <a:ext uri="{FF2B5EF4-FFF2-40B4-BE49-F238E27FC236}">
              <a16:creationId xmlns:a16="http://schemas.microsoft.com/office/drawing/2014/main" id="{C8F0762A-482B-4AFA-954F-030F3F13F2F2}"/>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28973</xdr:rowOff>
    </xdr:from>
    <xdr:ext cx="469744" cy="259045"/>
    <xdr:sp macro="" textlink="">
      <xdr:nvSpPr>
        <xdr:cNvPr id="848" name="n_1mainValue【公民館】&#10;一人当たり面積">
          <a:extLst>
            <a:ext uri="{FF2B5EF4-FFF2-40B4-BE49-F238E27FC236}">
              <a16:creationId xmlns:a16="http://schemas.microsoft.com/office/drawing/2014/main" id="{37EA6923-61B4-4FBB-A7DF-839558FD9649}"/>
            </a:ext>
          </a:extLst>
        </xdr:cNvPr>
        <xdr:cNvSpPr txBox="1"/>
      </xdr:nvSpPr>
      <xdr:spPr>
        <a:xfrm>
          <a:off x="21075727" y="1854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849" name="n_2mainValue【公民館】&#10;一人当たり面積">
          <a:extLst>
            <a:ext uri="{FF2B5EF4-FFF2-40B4-BE49-F238E27FC236}">
              <a16:creationId xmlns:a16="http://schemas.microsoft.com/office/drawing/2014/main" id="{6889B70D-3808-4591-AB3E-03DC44281C9B}"/>
            </a:ext>
          </a:extLst>
        </xdr:cNvPr>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168419</xdr:rowOff>
    </xdr:from>
    <xdr:ext cx="469744" cy="259045"/>
    <xdr:sp macro="" textlink="">
      <xdr:nvSpPr>
        <xdr:cNvPr id="850" name="n_3mainValue【公民館】&#10;一人当たり面積">
          <a:extLst>
            <a:ext uri="{FF2B5EF4-FFF2-40B4-BE49-F238E27FC236}">
              <a16:creationId xmlns:a16="http://schemas.microsoft.com/office/drawing/2014/main" id="{F4E624EA-EC9C-483A-9A20-2C081B3D0623}"/>
            </a:ext>
          </a:extLst>
        </xdr:cNvPr>
        <xdr:cNvSpPr txBox="1"/>
      </xdr:nvSpPr>
      <xdr:spPr>
        <a:xfrm>
          <a:off x="19310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168419</xdr:rowOff>
    </xdr:from>
    <xdr:ext cx="469744" cy="259045"/>
    <xdr:sp macro="" textlink="">
      <xdr:nvSpPr>
        <xdr:cNvPr id="851" name="n_4mainValue【公民館】&#10;一人当たり面積">
          <a:extLst>
            <a:ext uri="{FF2B5EF4-FFF2-40B4-BE49-F238E27FC236}">
              <a16:creationId xmlns:a16="http://schemas.microsoft.com/office/drawing/2014/main" id="{38EC62D9-0EBE-4B99-A8CD-0CBB60F9B400}"/>
            </a:ext>
          </a:extLst>
        </xdr:cNvPr>
        <xdr:cNvSpPr txBox="1"/>
      </xdr:nvSpPr>
      <xdr:spPr>
        <a:xfrm>
          <a:off x="184214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a:extLst>
            <a:ext uri="{FF2B5EF4-FFF2-40B4-BE49-F238E27FC236}">
              <a16:creationId xmlns:a16="http://schemas.microsoft.com/office/drawing/2014/main" id="{1E1F8466-2A0A-4034-8DC0-173B9E2CAFB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a:extLst>
            <a:ext uri="{FF2B5EF4-FFF2-40B4-BE49-F238E27FC236}">
              <a16:creationId xmlns:a16="http://schemas.microsoft.com/office/drawing/2014/main" id="{D7A276F2-46AA-440B-A01B-F75E9DFF4B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a:extLst>
            <a:ext uri="{FF2B5EF4-FFF2-40B4-BE49-F238E27FC236}">
              <a16:creationId xmlns:a16="http://schemas.microsoft.com/office/drawing/2014/main" id="{27198108-FD86-4F8B-BDA7-062EE13C9A2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類似団体と比較して、多くの施設にて有形固定資産減価償却率が高くなっている。学校施設の有形固定資産減価償却率については老朽化した高浜小学校の建て替えなどにより</a:t>
          </a:r>
          <a:r>
            <a:rPr kumimoji="1" lang="en-US" altLang="ja-JP" sz="1100">
              <a:solidFill>
                <a:schemeClr val="dk1"/>
              </a:solidFill>
              <a:effectLst/>
              <a:latin typeface="+mn-lt"/>
              <a:ea typeface="+mn-ea"/>
              <a:cs typeface="+mn-cs"/>
            </a:rPr>
            <a:t>40.6</a:t>
          </a:r>
          <a:r>
            <a:rPr kumimoji="1" lang="ja-JP" altLang="ja-JP" sz="1100">
              <a:solidFill>
                <a:schemeClr val="dk1"/>
              </a:solidFill>
              <a:effectLst/>
              <a:latin typeface="+mn-lt"/>
              <a:ea typeface="+mn-ea"/>
              <a:cs typeface="+mn-cs"/>
            </a:rPr>
            <a:t>％まで減少している。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全体としては、</a:t>
          </a:r>
          <a:r>
            <a:rPr kumimoji="1" lang="ja-JP" altLang="ja-JP" sz="1100">
              <a:solidFill>
                <a:schemeClr val="dk1"/>
              </a:solidFill>
              <a:effectLst/>
              <a:latin typeface="+mn-lt"/>
              <a:ea typeface="+mn-ea"/>
              <a:cs typeface="+mn-cs"/>
            </a:rPr>
            <a:t>公共施設総合管理計画に基づき、着実に老朽化対策を行っていくとともに、学校を中心とした集約化・機能移転に取り組むことにより、有形固定資産減価償却率は改善されると考えられる。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5BD9CA0-C382-4969-90E4-99DA4AA428E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98FD37-48E6-4DC3-8147-4A234CEEC7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F9BCFCC-B347-46CB-A5E9-817419C771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6A1D1E9-95BF-479F-8016-2CC4831D87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10F477C-6158-44C4-8420-F3C8E7CA88E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720F8CA-5E05-477D-9ECA-8BDBAE2E17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A15F8E4-CB78-4D33-B952-012E01BD83C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92415B7-6EFB-4DAB-B9F4-2E354212F5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40ECDF-8C5D-4330-94DC-36C8EEF863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CAB7087-656C-4C73-B59B-CCB70683C16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CCDC00F-A3C1-4492-A0D4-5A3512FC232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64ADBDD-DB59-4057-B285-C4E00C6B737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5563B56-9002-41E1-AAAF-67396775AE8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C5C5331-D868-4AD6-AA11-5A9A61E6812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803FCB-2F4E-4EE7-9159-6D913C61FA6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349ACAA-AFF9-4625-A049-B5EBD4C01DD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B47DC75-B166-4A32-931F-97A6C4F7CFF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2CFBD34-1333-4E70-9273-4174335C50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452FEA5-7892-4D57-B140-B57BF51C7F6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A953914-CD4E-472F-B7E7-55864879DE9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4BFBEFAD-50FE-4521-A07F-CEBD820401B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F7F98C6-5145-43ED-8D0C-D6A97D1BCE3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DF24116-1B87-4C83-8C45-5F9459C330F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4CE582-8601-4BC2-B7A5-09B00717101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858991-B7CE-4F45-B79D-AAA62F7206A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4751238-25D6-483D-9871-EB1440F86F0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0A5896-ACC6-4BE6-8FDA-FAAA6958136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AD5FCA-6615-4B35-8BB5-7ADB89A2F96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C2EEE2C-B2C1-461E-AD2F-28FC18E9403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A9BC3FB-A731-462C-B135-44EC91218D6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4F216E5-7F5D-42A1-8956-2BB701FBEB4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8F64E87-FF1E-4C33-A045-3E8693AC970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301A5D0-A777-4B0C-A1A3-F4D0492C3F0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1C8E4D3-DB1D-442F-A073-3123E248BD8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BAB9A99-2E7F-42EA-B8C1-3A410D8B749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7C910AA-7A30-4AAF-A12F-A723E18DF09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0205C7-C3A7-443A-BA81-C3858FF4816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DCCF5E-91D2-43B9-A640-9EF638E4754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2C73373-6F5E-4574-8148-D908F19AB9C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F71CCAB-AB91-492C-BE37-B2ADFCCA68F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2CE18A0-C430-4B91-BC12-87E26F172A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6F105B0-BBCA-42B7-9D14-E4DA1E17167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02DEF9-D73E-44A0-9034-8F8B8B41DB8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33919F5-816D-4BAE-8D1D-E277AD053E1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DC665C2-B63A-4F37-8654-2C07A69E93D4}"/>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6C9FC9C-C37E-4324-9B32-0C36F95D5D0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88A35ACB-6633-4025-ADE9-36B2B37B3E6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F1A8419-0B4F-4BCC-9090-68267546EAAD}"/>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BD7AED2-0130-4563-8516-B24D139792A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41127AD-B2DD-4163-BE63-468DF0C5A236}"/>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6E19253-378F-4C9B-BD10-D39A7171760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F36C1A8-3D8B-4157-8404-DB517A784B5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B6DC4DE-31C6-497A-B951-E26CA934ABF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BC9C1F2-C3B1-410D-BB7C-45A32DDBE59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492CE5F-A364-4657-8A59-1516EF05BE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A065D26F-7FF0-486C-BB8C-D22A8800710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473E9E70-9DBA-4A46-8B31-97FD63BC1C3D}"/>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4868C862-05F9-418F-8DD9-B430D45FEC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4291439-C5B3-4989-874D-9983909C6C9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367472FE-9ABB-40AC-A3EF-95DF749535ED}"/>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8484CF32-B7C9-4104-AA4A-5331AAB1AEAB}"/>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5AB58CCC-FFF9-462C-9C3B-07DCCD9F0D19}"/>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C7531A09-59DD-4970-BD10-AA50F9537805}"/>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726C39E5-ADC2-4ACF-8C69-23C8AF13B9EC}"/>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F00DF62F-FC6E-4BCB-B795-6E4360F03B4E}"/>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D5313D16-C849-432F-8434-1EB9E1B6C32C}"/>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9AA8B024-B522-4D79-901C-03025B2B1F33}"/>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DE2918E-148F-44FB-94E0-36ADCFEF951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36012E6-CE2E-4623-A33B-664CCAB6CD8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FB8F23A-C32D-4614-87C2-661B159066F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16C1B48-96E0-4328-A41B-7DB22721DB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D9A4087-D1F7-457A-9568-BE8B414EE94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92347</xdr:rowOff>
    </xdr:from>
    <xdr:to>
      <xdr:col>24</xdr:col>
      <xdr:colOff>114300</xdr:colOff>
      <xdr:row>41</xdr:row>
      <xdr:rowOff>22497</xdr:rowOff>
    </xdr:to>
    <xdr:sp macro="" textlink="">
      <xdr:nvSpPr>
        <xdr:cNvPr id="74" name="楕円 73">
          <a:extLst>
            <a:ext uri="{FF2B5EF4-FFF2-40B4-BE49-F238E27FC236}">
              <a16:creationId xmlns:a16="http://schemas.microsoft.com/office/drawing/2014/main" id="{4497F162-8188-4549-995E-3C8278D5E8D6}"/>
            </a:ext>
          </a:extLst>
        </xdr:cNvPr>
        <xdr:cNvSpPr/>
      </xdr:nvSpPr>
      <xdr:spPr>
        <a:xfrm>
          <a:off x="4584700" y="695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70774</xdr:rowOff>
    </xdr:from>
    <xdr:ext cx="405111" cy="259045"/>
    <xdr:sp macro="" textlink="">
      <xdr:nvSpPr>
        <xdr:cNvPr id="75" name="【図書館】&#10;有形固定資産減価償却率該当値テキスト">
          <a:extLst>
            <a:ext uri="{FF2B5EF4-FFF2-40B4-BE49-F238E27FC236}">
              <a16:creationId xmlns:a16="http://schemas.microsoft.com/office/drawing/2014/main" id="{6E33670C-11F1-4B7B-8230-7F07471C8CD0}"/>
            </a:ext>
          </a:extLst>
        </xdr:cNvPr>
        <xdr:cNvSpPr txBox="1"/>
      </xdr:nvSpPr>
      <xdr:spPr>
        <a:xfrm>
          <a:off x="4673600"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58057</xdr:rowOff>
    </xdr:from>
    <xdr:to>
      <xdr:col>20</xdr:col>
      <xdr:colOff>38100</xdr:colOff>
      <xdr:row>40</xdr:row>
      <xdr:rowOff>159657</xdr:rowOff>
    </xdr:to>
    <xdr:sp macro="" textlink="">
      <xdr:nvSpPr>
        <xdr:cNvPr id="76" name="楕円 75">
          <a:extLst>
            <a:ext uri="{FF2B5EF4-FFF2-40B4-BE49-F238E27FC236}">
              <a16:creationId xmlns:a16="http://schemas.microsoft.com/office/drawing/2014/main" id="{B8F4758B-E953-4A9F-8F75-0B7E4BAD13F4}"/>
            </a:ext>
          </a:extLst>
        </xdr:cNvPr>
        <xdr:cNvSpPr/>
      </xdr:nvSpPr>
      <xdr:spPr>
        <a:xfrm>
          <a:off x="3746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108857</xdr:rowOff>
    </xdr:from>
    <xdr:to>
      <xdr:col>24</xdr:col>
      <xdr:colOff>63500</xdr:colOff>
      <xdr:row>40</xdr:row>
      <xdr:rowOff>143147</xdr:rowOff>
    </xdr:to>
    <xdr:cxnSp macro="">
      <xdr:nvCxnSpPr>
        <xdr:cNvPr id="77" name="直線コネクタ 76">
          <a:extLst>
            <a:ext uri="{FF2B5EF4-FFF2-40B4-BE49-F238E27FC236}">
              <a16:creationId xmlns:a16="http://schemas.microsoft.com/office/drawing/2014/main" id="{F4DCA6B0-0D44-46FB-8638-22B97CBA7D2D}"/>
            </a:ext>
          </a:extLst>
        </xdr:cNvPr>
        <xdr:cNvCxnSpPr/>
      </xdr:nvCxnSpPr>
      <xdr:spPr>
        <a:xfrm>
          <a:off x="3797300" y="69668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23767</xdr:rowOff>
    </xdr:from>
    <xdr:to>
      <xdr:col>15</xdr:col>
      <xdr:colOff>101600</xdr:colOff>
      <xdr:row>40</xdr:row>
      <xdr:rowOff>125367</xdr:rowOff>
    </xdr:to>
    <xdr:sp macro="" textlink="">
      <xdr:nvSpPr>
        <xdr:cNvPr id="78" name="楕円 77">
          <a:extLst>
            <a:ext uri="{FF2B5EF4-FFF2-40B4-BE49-F238E27FC236}">
              <a16:creationId xmlns:a16="http://schemas.microsoft.com/office/drawing/2014/main" id="{7BC785EA-B7A8-4976-87BA-5C4235CD01DF}"/>
            </a:ext>
          </a:extLst>
        </xdr:cNvPr>
        <xdr:cNvSpPr/>
      </xdr:nvSpPr>
      <xdr:spPr>
        <a:xfrm>
          <a:off x="2857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74567</xdr:rowOff>
    </xdr:from>
    <xdr:to>
      <xdr:col>19</xdr:col>
      <xdr:colOff>177800</xdr:colOff>
      <xdr:row>40</xdr:row>
      <xdr:rowOff>108857</xdr:rowOff>
    </xdr:to>
    <xdr:cxnSp macro="">
      <xdr:nvCxnSpPr>
        <xdr:cNvPr id="79" name="直線コネクタ 78">
          <a:extLst>
            <a:ext uri="{FF2B5EF4-FFF2-40B4-BE49-F238E27FC236}">
              <a16:creationId xmlns:a16="http://schemas.microsoft.com/office/drawing/2014/main" id="{5105A5E6-750A-4B09-9F54-7C1CFD38EDBE}"/>
            </a:ext>
          </a:extLst>
        </xdr:cNvPr>
        <xdr:cNvCxnSpPr/>
      </xdr:nvCxnSpPr>
      <xdr:spPr>
        <a:xfrm>
          <a:off x="2908300" y="693256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159294</xdr:rowOff>
    </xdr:from>
    <xdr:to>
      <xdr:col>10</xdr:col>
      <xdr:colOff>165100</xdr:colOff>
      <xdr:row>40</xdr:row>
      <xdr:rowOff>89444</xdr:rowOff>
    </xdr:to>
    <xdr:sp macro="" textlink="">
      <xdr:nvSpPr>
        <xdr:cNvPr id="80" name="楕円 79">
          <a:extLst>
            <a:ext uri="{FF2B5EF4-FFF2-40B4-BE49-F238E27FC236}">
              <a16:creationId xmlns:a16="http://schemas.microsoft.com/office/drawing/2014/main" id="{E6AD036F-8556-47D8-B25D-3E4BC4DD965C}"/>
            </a:ext>
          </a:extLst>
        </xdr:cNvPr>
        <xdr:cNvSpPr/>
      </xdr:nvSpPr>
      <xdr:spPr>
        <a:xfrm>
          <a:off x="1968500" y="684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38644</xdr:rowOff>
    </xdr:from>
    <xdr:to>
      <xdr:col>15</xdr:col>
      <xdr:colOff>50800</xdr:colOff>
      <xdr:row>40</xdr:row>
      <xdr:rowOff>74567</xdr:rowOff>
    </xdr:to>
    <xdr:cxnSp macro="">
      <xdr:nvCxnSpPr>
        <xdr:cNvPr id="81" name="直線コネクタ 80">
          <a:extLst>
            <a:ext uri="{FF2B5EF4-FFF2-40B4-BE49-F238E27FC236}">
              <a16:creationId xmlns:a16="http://schemas.microsoft.com/office/drawing/2014/main" id="{767C654D-6D31-49EB-88CF-47CD685AA6B8}"/>
            </a:ext>
          </a:extLst>
        </xdr:cNvPr>
        <xdr:cNvCxnSpPr/>
      </xdr:nvCxnSpPr>
      <xdr:spPr>
        <a:xfrm>
          <a:off x="2019300" y="689664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125004</xdr:rowOff>
    </xdr:from>
    <xdr:to>
      <xdr:col>6</xdr:col>
      <xdr:colOff>38100</xdr:colOff>
      <xdr:row>40</xdr:row>
      <xdr:rowOff>55154</xdr:rowOff>
    </xdr:to>
    <xdr:sp macro="" textlink="">
      <xdr:nvSpPr>
        <xdr:cNvPr id="82" name="楕円 81">
          <a:extLst>
            <a:ext uri="{FF2B5EF4-FFF2-40B4-BE49-F238E27FC236}">
              <a16:creationId xmlns:a16="http://schemas.microsoft.com/office/drawing/2014/main" id="{06F96BD2-141A-4DF5-B2B4-37F89DE7AC70}"/>
            </a:ext>
          </a:extLst>
        </xdr:cNvPr>
        <xdr:cNvSpPr/>
      </xdr:nvSpPr>
      <xdr:spPr>
        <a:xfrm>
          <a:off x="1079500" y="681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xdr:rowOff>
    </xdr:from>
    <xdr:to>
      <xdr:col>10</xdr:col>
      <xdr:colOff>114300</xdr:colOff>
      <xdr:row>40</xdr:row>
      <xdr:rowOff>38644</xdr:rowOff>
    </xdr:to>
    <xdr:cxnSp macro="">
      <xdr:nvCxnSpPr>
        <xdr:cNvPr id="83" name="直線コネクタ 82">
          <a:extLst>
            <a:ext uri="{FF2B5EF4-FFF2-40B4-BE49-F238E27FC236}">
              <a16:creationId xmlns:a16="http://schemas.microsoft.com/office/drawing/2014/main" id="{8B5DEC11-4629-496F-8D8B-82AF5A726E4A}"/>
            </a:ext>
          </a:extLst>
        </xdr:cNvPr>
        <xdr:cNvCxnSpPr/>
      </xdr:nvCxnSpPr>
      <xdr:spPr>
        <a:xfrm>
          <a:off x="1130300" y="68623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F166FB52-68B4-49B8-991F-AA69820C998D}"/>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a:extLst>
            <a:ext uri="{FF2B5EF4-FFF2-40B4-BE49-F238E27FC236}">
              <a16:creationId xmlns:a16="http://schemas.microsoft.com/office/drawing/2014/main" id="{F72817C2-F916-4779-B235-1C1EA38473E3}"/>
            </a:ext>
          </a:extLst>
        </xdr:cNvPr>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DA751874-FF07-45E7-BCC8-82F627F75AE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1AE4C53C-6936-40E5-B128-840400B48691}"/>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150784</xdr:rowOff>
    </xdr:from>
    <xdr:ext cx="405111" cy="259045"/>
    <xdr:sp macro="" textlink="">
      <xdr:nvSpPr>
        <xdr:cNvPr id="88" name="n_1mainValue【図書館】&#10;有形固定資産減価償却率">
          <a:extLst>
            <a:ext uri="{FF2B5EF4-FFF2-40B4-BE49-F238E27FC236}">
              <a16:creationId xmlns:a16="http://schemas.microsoft.com/office/drawing/2014/main" id="{E9ACC747-5FF4-4AD1-93ED-CF1B0A9F5110}"/>
            </a:ext>
          </a:extLst>
        </xdr:cNvPr>
        <xdr:cNvSpPr txBox="1"/>
      </xdr:nvSpPr>
      <xdr:spPr>
        <a:xfrm>
          <a:off x="35820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116494</xdr:rowOff>
    </xdr:from>
    <xdr:ext cx="405111" cy="259045"/>
    <xdr:sp macro="" textlink="">
      <xdr:nvSpPr>
        <xdr:cNvPr id="89" name="n_2mainValue【図書館】&#10;有形固定資産減価償却率">
          <a:extLst>
            <a:ext uri="{FF2B5EF4-FFF2-40B4-BE49-F238E27FC236}">
              <a16:creationId xmlns:a16="http://schemas.microsoft.com/office/drawing/2014/main" id="{2919FB3D-1BF2-4E89-96CE-6C42F58F0939}"/>
            </a:ext>
          </a:extLst>
        </xdr:cNvPr>
        <xdr:cNvSpPr txBox="1"/>
      </xdr:nvSpPr>
      <xdr:spPr>
        <a:xfrm>
          <a:off x="2705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80571</xdr:rowOff>
    </xdr:from>
    <xdr:ext cx="405111" cy="259045"/>
    <xdr:sp macro="" textlink="">
      <xdr:nvSpPr>
        <xdr:cNvPr id="90" name="n_3mainValue【図書館】&#10;有形固定資産減価償却率">
          <a:extLst>
            <a:ext uri="{FF2B5EF4-FFF2-40B4-BE49-F238E27FC236}">
              <a16:creationId xmlns:a16="http://schemas.microsoft.com/office/drawing/2014/main" id="{E86026E7-EEDC-42C9-9390-05A7D781F738}"/>
            </a:ext>
          </a:extLst>
        </xdr:cNvPr>
        <xdr:cNvSpPr txBox="1"/>
      </xdr:nvSpPr>
      <xdr:spPr>
        <a:xfrm>
          <a:off x="1816744" y="693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46281</xdr:rowOff>
    </xdr:from>
    <xdr:ext cx="405111" cy="259045"/>
    <xdr:sp macro="" textlink="">
      <xdr:nvSpPr>
        <xdr:cNvPr id="91" name="n_4mainValue【図書館】&#10;有形固定資産減価償却率">
          <a:extLst>
            <a:ext uri="{FF2B5EF4-FFF2-40B4-BE49-F238E27FC236}">
              <a16:creationId xmlns:a16="http://schemas.microsoft.com/office/drawing/2014/main" id="{31E2CEEF-99C9-416A-AA57-E232F4D5288B}"/>
            </a:ext>
          </a:extLst>
        </xdr:cNvPr>
        <xdr:cNvSpPr txBox="1"/>
      </xdr:nvSpPr>
      <xdr:spPr>
        <a:xfrm>
          <a:off x="927744"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55AF5B7-0FC8-49E3-9665-45BF1FCA2E1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BC2FC48-188F-46C2-9CAF-9C4A8E1F1F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C7A8F15-A778-4F68-BD61-45143B85B32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6025824-E75B-420C-B435-FBCFE288872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E1ABD65-5B21-493E-B5D8-F271421E47A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4D9D3C2-95E5-4A00-81B3-AF9A45766BF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4ACF2B7-5AA9-419E-95E0-1F8D8762D8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C388D096-8D7F-4DE0-BD8F-FB72DD02228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927F33E-D8DF-4853-862C-F842341B59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F1853F0-5524-45E7-B424-CB9829F22E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5341A759-CA1F-422B-9141-7348CFFD028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22D62809-F8E5-4E9B-9F5B-828FC328D792}"/>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1947AC5-5D45-4F09-AFD5-DBB4C7F75F2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E3F0342B-96D5-4205-9374-A2D96C9FF6E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C9BDF43D-EF00-4789-B698-9C2B2B8C181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BBB88F7D-C7B5-4F26-83DE-4F9B50E8F40D}"/>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BDFD6823-B2A6-4DC2-884A-5931C75D3AFD}"/>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F267F845-DBDC-4502-8C8A-58BE3C21F08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88B89DA-F7DC-45E4-9F2D-476483F90BE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6AA69533-34FF-40FD-A284-7555C0FDFF9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62ABDFEA-9E95-473A-ADA0-CA0AA788A40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FD1C5B9C-459F-41D7-A08D-8F700BFAADBC}"/>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9593362B-7D26-4617-A1F3-616245DCBF16}"/>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864BE9D3-A973-434D-9662-36BBA8C4BE39}"/>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214353F7-E941-4509-9769-3F60506D11E8}"/>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F2710605-67E1-4D24-9654-7E5C2FF7D80B}"/>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9C9BE1BB-A3CB-48F6-B044-77DE0F0B05CE}"/>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B7AE4535-9961-4109-A6AF-06FC0613AACF}"/>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D18089EE-E669-4A97-90EF-C187642EFFFF}"/>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5804A553-7C7E-4028-B8ED-6F8A912CA4D9}"/>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4C322A58-ECE7-431C-8EA8-4782D548FCA7}"/>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3A9A012A-63B6-434A-B170-BA37FE163281}"/>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8C6CE71D-95B4-4694-8CFD-C2D5CCA1180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9AAAD1B-7E66-464A-9C7E-41F6EAC5D4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7A74F27-9D83-4B73-8A61-9A094680E00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C2D3E35-6E78-4CA6-AB68-05092E0BD6F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BBB77AE-E17C-4AA5-84E5-BCEC23064ED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29" name="楕円 128">
          <a:extLst>
            <a:ext uri="{FF2B5EF4-FFF2-40B4-BE49-F238E27FC236}">
              <a16:creationId xmlns:a16="http://schemas.microsoft.com/office/drawing/2014/main" id="{66B067CF-B82A-493E-A81B-3CCB393C7ECF}"/>
            </a:ext>
          </a:extLst>
        </xdr:cNvPr>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30" name="【図書館】&#10;一人当たり面積該当値テキスト">
          <a:extLst>
            <a:ext uri="{FF2B5EF4-FFF2-40B4-BE49-F238E27FC236}">
              <a16:creationId xmlns:a16="http://schemas.microsoft.com/office/drawing/2014/main" id="{F6B9C625-C4CE-4260-949E-A93351C6190E}"/>
            </a:ext>
          </a:extLst>
        </xdr:cNvPr>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31" name="楕円 130">
          <a:extLst>
            <a:ext uri="{FF2B5EF4-FFF2-40B4-BE49-F238E27FC236}">
              <a16:creationId xmlns:a16="http://schemas.microsoft.com/office/drawing/2014/main" id="{FA37D01D-8DD6-418D-9B89-177A7F8B8DB6}"/>
            </a:ext>
          </a:extLst>
        </xdr:cNvPr>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32" name="直線コネクタ 131">
          <a:extLst>
            <a:ext uri="{FF2B5EF4-FFF2-40B4-BE49-F238E27FC236}">
              <a16:creationId xmlns:a16="http://schemas.microsoft.com/office/drawing/2014/main" id="{4F469281-8E81-40ED-86CC-389B4D0B4F10}"/>
            </a:ext>
          </a:extLst>
        </xdr:cNvPr>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33" name="楕円 132">
          <a:extLst>
            <a:ext uri="{FF2B5EF4-FFF2-40B4-BE49-F238E27FC236}">
              <a16:creationId xmlns:a16="http://schemas.microsoft.com/office/drawing/2014/main" id="{649F8603-162E-4796-827B-AA4B5313C709}"/>
            </a:ext>
          </a:extLst>
        </xdr:cNvPr>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34" name="直線コネクタ 133">
          <a:extLst>
            <a:ext uri="{FF2B5EF4-FFF2-40B4-BE49-F238E27FC236}">
              <a16:creationId xmlns:a16="http://schemas.microsoft.com/office/drawing/2014/main" id="{F7533CA0-81EC-44CF-BBD8-B9DECCDE0193}"/>
            </a:ext>
          </a:extLst>
        </xdr:cNvPr>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105410</xdr:rowOff>
    </xdr:from>
    <xdr:to>
      <xdr:col>41</xdr:col>
      <xdr:colOff>101600</xdr:colOff>
      <xdr:row>40</xdr:row>
      <xdr:rowOff>35560</xdr:rowOff>
    </xdr:to>
    <xdr:sp macro="" textlink="">
      <xdr:nvSpPr>
        <xdr:cNvPr id="135" name="楕円 134">
          <a:extLst>
            <a:ext uri="{FF2B5EF4-FFF2-40B4-BE49-F238E27FC236}">
              <a16:creationId xmlns:a16="http://schemas.microsoft.com/office/drawing/2014/main" id="{87F9DB8A-5DDB-41F9-8DA5-48BD3F131CBA}"/>
            </a:ext>
          </a:extLst>
        </xdr:cNvPr>
        <xdr:cNvSpPr/>
      </xdr:nvSpPr>
      <xdr:spPr>
        <a:xfrm>
          <a:off x="7810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156210</xdr:rowOff>
    </xdr:from>
    <xdr:to>
      <xdr:col>45</xdr:col>
      <xdr:colOff>177800</xdr:colOff>
      <xdr:row>39</xdr:row>
      <xdr:rowOff>156210</xdr:rowOff>
    </xdr:to>
    <xdr:cxnSp macro="">
      <xdr:nvCxnSpPr>
        <xdr:cNvPr id="136" name="直線コネクタ 135">
          <a:extLst>
            <a:ext uri="{FF2B5EF4-FFF2-40B4-BE49-F238E27FC236}">
              <a16:creationId xmlns:a16="http://schemas.microsoft.com/office/drawing/2014/main" id="{F45B644C-601B-4CB0-B009-5096799F999C}"/>
            </a:ext>
          </a:extLst>
        </xdr:cNvPr>
        <xdr:cNvCxnSpPr/>
      </xdr:nvCxnSpPr>
      <xdr:spPr>
        <a:xfrm>
          <a:off x="7861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96266</xdr:rowOff>
    </xdr:from>
    <xdr:to>
      <xdr:col>36</xdr:col>
      <xdr:colOff>165100</xdr:colOff>
      <xdr:row>40</xdr:row>
      <xdr:rowOff>26416</xdr:rowOff>
    </xdr:to>
    <xdr:sp macro="" textlink="">
      <xdr:nvSpPr>
        <xdr:cNvPr id="137" name="楕円 136">
          <a:extLst>
            <a:ext uri="{FF2B5EF4-FFF2-40B4-BE49-F238E27FC236}">
              <a16:creationId xmlns:a16="http://schemas.microsoft.com/office/drawing/2014/main" id="{951ABEE1-5813-4602-B021-76D081B7743C}"/>
            </a:ext>
          </a:extLst>
        </xdr:cNvPr>
        <xdr:cNvSpPr/>
      </xdr:nvSpPr>
      <xdr:spPr>
        <a:xfrm>
          <a:off x="6921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147066</xdr:rowOff>
    </xdr:from>
    <xdr:to>
      <xdr:col>41</xdr:col>
      <xdr:colOff>50800</xdr:colOff>
      <xdr:row>39</xdr:row>
      <xdr:rowOff>156210</xdr:rowOff>
    </xdr:to>
    <xdr:cxnSp macro="">
      <xdr:nvCxnSpPr>
        <xdr:cNvPr id="138" name="直線コネクタ 137">
          <a:extLst>
            <a:ext uri="{FF2B5EF4-FFF2-40B4-BE49-F238E27FC236}">
              <a16:creationId xmlns:a16="http://schemas.microsoft.com/office/drawing/2014/main" id="{BA8FF72B-45CA-439F-9B29-C469536959BF}"/>
            </a:ext>
          </a:extLst>
        </xdr:cNvPr>
        <xdr:cNvCxnSpPr/>
      </xdr:nvCxnSpPr>
      <xdr:spPr>
        <a:xfrm>
          <a:off x="6972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a:extLst>
            <a:ext uri="{FF2B5EF4-FFF2-40B4-BE49-F238E27FC236}">
              <a16:creationId xmlns:a16="http://schemas.microsoft.com/office/drawing/2014/main" id="{06063F3A-5018-4D00-A041-044650C1A794}"/>
            </a:ext>
          </a:extLst>
        </xdr:cNvPr>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a:extLst>
            <a:ext uri="{FF2B5EF4-FFF2-40B4-BE49-F238E27FC236}">
              <a16:creationId xmlns:a16="http://schemas.microsoft.com/office/drawing/2014/main" id="{22119C42-6E0A-4012-9A65-90FCE64B097A}"/>
            </a:ext>
          </a:extLst>
        </xdr:cNvPr>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a:extLst>
            <a:ext uri="{FF2B5EF4-FFF2-40B4-BE49-F238E27FC236}">
              <a16:creationId xmlns:a16="http://schemas.microsoft.com/office/drawing/2014/main" id="{D12611B6-A68E-4835-A0F0-B1659518F2FE}"/>
            </a:ext>
          </a:extLst>
        </xdr:cNvPr>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a:extLst>
            <a:ext uri="{FF2B5EF4-FFF2-40B4-BE49-F238E27FC236}">
              <a16:creationId xmlns:a16="http://schemas.microsoft.com/office/drawing/2014/main" id="{56523B8C-C7A2-4D26-8AAE-BC1DFDB28DED}"/>
            </a:ext>
          </a:extLst>
        </xdr:cNvPr>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43" name="n_1mainValue【図書館】&#10;一人当たり面積">
          <a:extLst>
            <a:ext uri="{FF2B5EF4-FFF2-40B4-BE49-F238E27FC236}">
              <a16:creationId xmlns:a16="http://schemas.microsoft.com/office/drawing/2014/main" id="{664006BD-9BFC-4AA8-BD05-0F0DD9C432FB}"/>
            </a:ext>
          </a:extLst>
        </xdr:cNvPr>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44" name="n_2mainValue【図書館】&#10;一人当たり面積">
          <a:extLst>
            <a:ext uri="{FF2B5EF4-FFF2-40B4-BE49-F238E27FC236}">
              <a16:creationId xmlns:a16="http://schemas.microsoft.com/office/drawing/2014/main" id="{6683B0FB-4E0D-4428-A3CA-F967FE032AEA}"/>
            </a:ext>
          </a:extLst>
        </xdr:cNvPr>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26687</xdr:rowOff>
    </xdr:from>
    <xdr:ext cx="469744" cy="259045"/>
    <xdr:sp macro="" textlink="">
      <xdr:nvSpPr>
        <xdr:cNvPr id="145" name="n_3mainValue【図書館】&#10;一人当たり面積">
          <a:extLst>
            <a:ext uri="{FF2B5EF4-FFF2-40B4-BE49-F238E27FC236}">
              <a16:creationId xmlns:a16="http://schemas.microsoft.com/office/drawing/2014/main" id="{CF9AC041-D899-41BD-BF5D-29589CDE2B95}"/>
            </a:ext>
          </a:extLst>
        </xdr:cNvPr>
        <xdr:cNvSpPr txBox="1"/>
      </xdr:nvSpPr>
      <xdr:spPr>
        <a:xfrm>
          <a:off x="7626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17543</xdr:rowOff>
    </xdr:from>
    <xdr:ext cx="469744" cy="259045"/>
    <xdr:sp macro="" textlink="">
      <xdr:nvSpPr>
        <xdr:cNvPr id="146" name="n_4mainValue【図書館】&#10;一人当たり面積">
          <a:extLst>
            <a:ext uri="{FF2B5EF4-FFF2-40B4-BE49-F238E27FC236}">
              <a16:creationId xmlns:a16="http://schemas.microsoft.com/office/drawing/2014/main" id="{6792045A-45A4-406A-A55F-0FDF6B05AF15}"/>
            </a:ext>
          </a:extLst>
        </xdr:cNvPr>
        <xdr:cNvSpPr txBox="1"/>
      </xdr:nvSpPr>
      <xdr:spPr>
        <a:xfrm>
          <a:off x="6737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DB039B85-103F-4883-A10B-EBF0D6F3880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AD78EFD-C486-4C20-82B0-D1B8E328E8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2CB1065C-3716-46E6-8E51-13A46681E1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AC09FE5F-7841-4271-95F9-3C73DC2E22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66C066F-2111-493B-A9CE-0B0A477FFEF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0607552-80CB-4628-8609-32234660FF9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C632FAEE-7072-4BD7-A0C7-D1C90621F90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999C3D6-13C9-4DA9-A6D5-26B62FFCC3D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FF2B3F42-48C2-414F-80D0-E2075B59FA9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E9B770B2-AFE7-4B6C-BAD6-1ECC23F7ADC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23A3C69-8397-4176-B886-CE337352D2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B0BAA591-3B17-448F-82B1-E82FBA867EA8}"/>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719AC50A-5F7E-48DB-AF75-7A4FEE0CF35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13E28445-0AB7-4904-8E2C-5293BE21599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A4A1BCD6-48B4-48A0-BA48-7F29C258C60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67AD8F8F-EA56-4893-977D-E537A4EEB32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44BCEA7C-2FD2-43AB-8D0B-B3CCBC1828E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17C9FAC4-AB69-4160-9BBD-A7EA2EA3F8D7}"/>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8A419354-A63D-44D4-8558-F4C74D40E1B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147866EA-3934-4639-B680-9486858A7B1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FE43D161-D300-4641-91CE-A4F3C00D8FA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49440417-CB0D-407D-89EA-316F334BB7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1552F3EF-0948-49E6-93F0-8A341CA2CF2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E458477F-B4A1-49A8-AF7F-B3F07E9D5F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110E227-E97A-4369-83EC-85FBC52B0984}"/>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3D98B073-0A9C-405C-9F12-F73C42E29EA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27D97E56-A21C-495A-81AD-B031DA0CE2C3}"/>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622A635C-44C2-420C-BA35-FEE6B7CCB2B9}"/>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EA9F9BA5-3F6A-437A-BCF3-454E272B1EAA}"/>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95F6DBA3-CD09-4B24-A2C7-CBA83CB06D83}"/>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7D06497E-389C-4F72-A46C-71FCAA7D15A9}"/>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a:extLst>
            <a:ext uri="{FF2B5EF4-FFF2-40B4-BE49-F238E27FC236}">
              <a16:creationId xmlns:a16="http://schemas.microsoft.com/office/drawing/2014/main" id="{9FF22B6C-55E3-4E12-A691-A11948659133}"/>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a:extLst>
            <a:ext uri="{FF2B5EF4-FFF2-40B4-BE49-F238E27FC236}">
              <a16:creationId xmlns:a16="http://schemas.microsoft.com/office/drawing/2014/main" id="{81E6C235-E15B-4218-A5EA-345884593CBC}"/>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a:extLst>
            <a:ext uri="{FF2B5EF4-FFF2-40B4-BE49-F238E27FC236}">
              <a16:creationId xmlns:a16="http://schemas.microsoft.com/office/drawing/2014/main" id="{1F0C84A8-FA48-4873-9B2F-7598B62BECFD}"/>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a:extLst>
            <a:ext uri="{FF2B5EF4-FFF2-40B4-BE49-F238E27FC236}">
              <a16:creationId xmlns:a16="http://schemas.microsoft.com/office/drawing/2014/main" id="{111FE345-5655-494F-8992-A4157B46114B}"/>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59B3D38A-4C10-43F2-AF46-D0A3FF27A0B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A623E222-9965-4D74-9EAF-EB540D518F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A8BC6684-5AE5-43CB-AD00-C3A1FE5EBF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5362FAE-C3B6-46D9-93C9-B4E5830368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4DB6D6F-D5A6-408C-9448-29539C0C489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71120</xdr:rowOff>
    </xdr:from>
    <xdr:to>
      <xdr:col>24</xdr:col>
      <xdr:colOff>114300</xdr:colOff>
      <xdr:row>64</xdr:row>
      <xdr:rowOff>1270</xdr:rowOff>
    </xdr:to>
    <xdr:sp macro="" textlink="">
      <xdr:nvSpPr>
        <xdr:cNvPr id="187" name="楕円 186">
          <a:extLst>
            <a:ext uri="{FF2B5EF4-FFF2-40B4-BE49-F238E27FC236}">
              <a16:creationId xmlns:a16="http://schemas.microsoft.com/office/drawing/2014/main" id="{BAF83D2D-735F-4D9D-A6BC-D368D7F26EE0}"/>
            </a:ext>
          </a:extLst>
        </xdr:cNvPr>
        <xdr:cNvSpPr/>
      </xdr:nvSpPr>
      <xdr:spPr>
        <a:xfrm>
          <a:off x="45847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157497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BC044530-E204-4F50-BE32-FC94CDCE7E12}"/>
            </a:ext>
          </a:extLst>
        </xdr:cNvPr>
        <xdr:cNvSpPr txBox="1"/>
      </xdr:nvSpPr>
      <xdr:spPr>
        <a:xfrm>
          <a:off x="4673600" y="1078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29210</xdr:rowOff>
    </xdr:from>
    <xdr:to>
      <xdr:col>20</xdr:col>
      <xdr:colOff>38100</xdr:colOff>
      <xdr:row>63</xdr:row>
      <xdr:rowOff>130810</xdr:rowOff>
    </xdr:to>
    <xdr:sp macro="" textlink="">
      <xdr:nvSpPr>
        <xdr:cNvPr id="189" name="楕円 188">
          <a:extLst>
            <a:ext uri="{FF2B5EF4-FFF2-40B4-BE49-F238E27FC236}">
              <a16:creationId xmlns:a16="http://schemas.microsoft.com/office/drawing/2014/main" id="{D2E8EE2E-1515-4432-83DF-62247E6614A7}"/>
            </a:ext>
          </a:extLst>
        </xdr:cNvPr>
        <xdr:cNvSpPr/>
      </xdr:nvSpPr>
      <xdr:spPr>
        <a:xfrm>
          <a:off x="3746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80010</xdr:rowOff>
    </xdr:from>
    <xdr:to>
      <xdr:col>24</xdr:col>
      <xdr:colOff>63500</xdr:colOff>
      <xdr:row>63</xdr:row>
      <xdr:rowOff>121920</xdr:rowOff>
    </xdr:to>
    <xdr:cxnSp macro="">
      <xdr:nvCxnSpPr>
        <xdr:cNvPr id="190" name="直線コネクタ 189">
          <a:extLst>
            <a:ext uri="{FF2B5EF4-FFF2-40B4-BE49-F238E27FC236}">
              <a16:creationId xmlns:a16="http://schemas.microsoft.com/office/drawing/2014/main" id="{F654A6E7-B11E-4967-B26F-898C5EF1D100}"/>
            </a:ext>
          </a:extLst>
        </xdr:cNvPr>
        <xdr:cNvCxnSpPr/>
      </xdr:nvCxnSpPr>
      <xdr:spPr>
        <a:xfrm>
          <a:off x="3797300" y="1088136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158750</xdr:rowOff>
    </xdr:from>
    <xdr:to>
      <xdr:col>15</xdr:col>
      <xdr:colOff>101600</xdr:colOff>
      <xdr:row>63</xdr:row>
      <xdr:rowOff>88900</xdr:rowOff>
    </xdr:to>
    <xdr:sp macro="" textlink="">
      <xdr:nvSpPr>
        <xdr:cNvPr id="191" name="楕円 190">
          <a:extLst>
            <a:ext uri="{FF2B5EF4-FFF2-40B4-BE49-F238E27FC236}">
              <a16:creationId xmlns:a16="http://schemas.microsoft.com/office/drawing/2014/main" id="{60947B87-9CAB-45A7-89BB-54CDA84CE0E1}"/>
            </a:ext>
          </a:extLst>
        </xdr:cNvPr>
        <xdr:cNvSpPr/>
      </xdr:nvSpPr>
      <xdr:spPr>
        <a:xfrm>
          <a:off x="2857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38100</xdr:rowOff>
    </xdr:from>
    <xdr:to>
      <xdr:col>19</xdr:col>
      <xdr:colOff>177800</xdr:colOff>
      <xdr:row>63</xdr:row>
      <xdr:rowOff>80010</xdr:rowOff>
    </xdr:to>
    <xdr:cxnSp macro="">
      <xdr:nvCxnSpPr>
        <xdr:cNvPr id="192" name="直線コネクタ 191">
          <a:extLst>
            <a:ext uri="{FF2B5EF4-FFF2-40B4-BE49-F238E27FC236}">
              <a16:creationId xmlns:a16="http://schemas.microsoft.com/office/drawing/2014/main" id="{D7200732-7EA1-48C2-B61C-0CD5C4CB3A84}"/>
            </a:ext>
          </a:extLst>
        </xdr:cNvPr>
        <xdr:cNvCxnSpPr/>
      </xdr:nvCxnSpPr>
      <xdr:spPr>
        <a:xfrm>
          <a:off x="2908300" y="108394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116840</xdr:rowOff>
    </xdr:from>
    <xdr:to>
      <xdr:col>10</xdr:col>
      <xdr:colOff>165100</xdr:colOff>
      <xdr:row>63</xdr:row>
      <xdr:rowOff>46990</xdr:rowOff>
    </xdr:to>
    <xdr:sp macro="" textlink="">
      <xdr:nvSpPr>
        <xdr:cNvPr id="193" name="楕円 192">
          <a:extLst>
            <a:ext uri="{FF2B5EF4-FFF2-40B4-BE49-F238E27FC236}">
              <a16:creationId xmlns:a16="http://schemas.microsoft.com/office/drawing/2014/main" id="{396B1D39-16C3-407F-B8A4-D34B047FE8ED}"/>
            </a:ext>
          </a:extLst>
        </xdr:cNvPr>
        <xdr:cNvSpPr/>
      </xdr:nvSpPr>
      <xdr:spPr>
        <a:xfrm>
          <a:off x="196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167640</xdr:rowOff>
    </xdr:from>
    <xdr:to>
      <xdr:col>15</xdr:col>
      <xdr:colOff>50800</xdr:colOff>
      <xdr:row>63</xdr:row>
      <xdr:rowOff>38100</xdr:rowOff>
    </xdr:to>
    <xdr:cxnSp macro="">
      <xdr:nvCxnSpPr>
        <xdr:cNvPr id="194" name="直線コネクタ 193">
          <a:extLst>
            <a:ext uri="{FF2B5EF4-FFF2-40B4-BE49-F238E27FC236}">
              <a16:creationId xmlns:a16="http://schemas.microsoft.com/office/drawing/2014/main" id="{22D32B49-1A1E-4B6C-A32C-B143B89B3231}"/>
            </a:ext>
          </a:extLst>
        </xdr:cNvPr>
        <xdr:cNvCxnSpPr/>
      </xdr:nvCxnSpPr>
      <xdr:spPr>
        <a:xfrm>
          <a:off x="2019300" y="107975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74930</xdr:rowOff>
    </xdr:from>
    <xdr:to>
      <xdr:col>6</xdr:col>
      <xdr:colOff>38100</xdr:colOff>
      <xdr:row>63</xdr:row>
      <xdr:rowOff>5080</xdr:rowOff>
    </xdr:to>
    <xdr:sp macro="" textlink="">
      <xdr:nvSpPr>
        <xdr:cNvPr id="195" name="楕円 194">
          <a:extLst>
            <a:ext uri="{FF2B5EF4-FFF2-40B4-BE49-F238E27FC236}">
              <a16:creationId xmlns:a16="http://schemas.microsoft.com/office/drawing/2014/main" id="{AE55E264-B10E-4AC0-ACBD-006E63FF7CED}"/>
            </a:ext>
          </a:extLst>
        </xdr:cNvPr>
        <xdr:cNvSpPr/>
      </xdr:nvSpPr>
      <xdr:spPr>
        <a:xfrm>
          <a:off x="1079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125730</xdr:rowOff>
    </xdr:from>
    <xdr:to>
      <xdr:col>10</xdr:col>
      <xdr:colOff>114300</xdr:colOff>
      <xdr:row>62</xdr:row>
      <xdr:rowOff>167640</xdr:rowOff>
    </xdr:to>
    <xdr:cxnSp macro="">
      <xdr:nvCxnSpPr>
        <xdr:cNvPr id="196" name="直線コネクタ 195">
          <a:extLst>
            <a:ext uri="{FF2B5EF4-FFF2-40B4-BE49-F238E27FC236}">
              <a16:creationId xmlns:a16="http://schemas.microsoft.com/office/drawing/2014/main" id="{8B00528B-5D80-4CBC-B360-9F82B62C2913}"/>
            </a:ext>
          </a:extLst>
        </xdr:cNvPr>
        <xdr:cNvCxnSpPr/>
      </xdr:nvCxnSpPr>
      <xdr:spPr>
        <a:xfrm>
          <a:off x="1130300" y="107556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a:extLst>
            <a:ext uri="{FF2B5EF4-FFF2-40B4-BE49-F238E27FC236}">
              <a16:creationId xmlns:a16="http://schemas.microsoft.com/office/drawing/2014/main" id="{361799FF-0C2B-4978-925E-03DA49C1FD81}"/>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a:extLst>
            <a:ext uri="{FF2B5EF4-FFF2-40B4-BE49-F238E27FC236}">
              <a16:creationId xmlns:a16="http://schemas.microsoft.com/office/drawing/2014/main" id="{BCF24004-E668-4611-B0C6-4E697FBCFBBE}"/>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a:extLst>
            <a:ext uri="{FF2B5EF4-FFF2-40B4-BE49-F238E27FC236}">
              <a16:creationId xmlns:a16="http://schemas.microsoft.com/office/drawing/2014/main" id="{B41F3049-9E43-4873-A3C6-2AA80E110106}"/>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a:extLst>
            <a:ext uri="{FF2B5EF4-FFF2-40B4-BE49-F238E27FC236}">
              <a16:creationId xmlns:a16="http://schemas.microsoft.com/office/drawing/2014/main" id="{83985810-EF20-4DF5-98A3-4852006535CC}"/>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121937</xdr:rowOff>
    </xdr:from>
    <xdr:ext cx="405111" cy="259045"/>
    <xdr:sp macro="" textlink="">
      <xdr:nvSpPr>
        <xdr:cNvPr id="201" name="n_1mainValue【体育館・プール】&#10;有形固定資産減価償却率">
          <a:extLst>
            <a:ext uri="{FF2B5EF4-FFF2-40B4-BE49-F238E27FC236}">
              <a16:creationId xmlns:a16="http://schemas.microsoft.com/office/drawing/2014/main" id="{29EE05D8-B840-411D-924F-349DB986358E}"/>
            </a:ext>
          </a:extLst>
        </xdr:cNvPr>
        <xdr:cNvSpPr txBox="1"/>
      </xdr:nvSpPr>
      <xdr:spPr>
        <a:xfrm>
          <a:off x="35820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80027</xdr:rowOff>
    </xdr:from>
    <xdr:ext cx="405111" cy="259045"/>
    <xdr:sp macro="" textlink="">
      <xdr:nvSpPr>
        <xdr:cNvPr id="202" name="n_2mainValue【体育館・プール】&#10;有形固定資産減価償却率">
          <a:extLst>
            <a:ext uri="{FF2B5EF4-FFF2-40B4-BE49-F238E27FC236}">
              <a16:creationId xmlns:a16="http://schemas.microsoft.com/office/drawing/2014/main" id="{38096CA0-9850-41A2-84AE-F5FFAFEB23EC}"/>
            </a:ext>
          </a:extLst>
        </xdr:cNvPr>
        <xdr:cNvSpPr txBox="1"/>
      </xdr:nvSpPr>
      <xdr:spPr>
        <a:xfrm>
          <a:off x="27057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38117</xdr:rowOff>
    </xdr:from>
    <xdr:ext cx="405111" cy="259045"/>
    <xdr:sp macro="" textlink="">
      <xdr:nvSpPr>
        <xdr:cNvPr id="203" name="n_3mainValue【体育館・プール】&#10;有形固定資産減価償却率">
          <a:extLst>
            <a:ext uri="{FF2B5EF4-FFF2-40B4-BE49-F238E27FC236}">
              <a16:creationId xmlns:a16="http://schemas.microsoft.com/office/drawing/2014/main" id="{5E0CA06D-D437-4AFA-9E00-02141C49893D}"/>
            </a:ext>
          </a:extLst>
        </xdr:cNvPr>
        <xdr:cNvSpPr txBox="1"/>
      </xdr:nvSpPr>
      <xdr:spPr>
        <a:xfrm>
          <a:off x="1816744"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167657</xdr:rowOff>
    </xdr:from>
    <xdr:ext cx="405111" cy="259045"/>
    <xdr:sp macro="" textlink="">
      <xdr:nvSpPr>
        <xdr:cNvPr id="204" name="n_4mainValue【体育館・プール】&#10;有形固定資産減価償却率">
          <a:extLst>
            <a:ext uri="{FF2B5EF4-FFF2-40B4-BE49-F238E27FC236}">
              <a16:creationId xmlns:a16="http://schemas.microsoft.com/office/drawing/2014/main" id="{024A5FDA-4E1E-473A-80EF-104CB06DB71E}"/>
            </a:ext>
          </a:extLst>
        </xdr:cNvPr>
        <xdr:cNvSpPr txBox="1"/>
      </xdr:nvSpPr>
      <xdr:spPr>
        <a:xfrm>
          <a:off x="9277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5B9F6B7D-B7F1-4FEC-8B12-40DE8945B03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A4C187FF-400B-4B2F-9FCB-26163B971D3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639C06F-9059-4F00-95E1-710C94072CA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6D7AC79C-2742-4205-A2CF-6CF72D67553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14199BBA-B584-4099-8820-759A5763036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7990EEB-AB53-4BD7-AA7B-D74EE6D54A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A07E4B1-38F4-4629-8592-EA6B508635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34C8A1E6-9A56-4E4E-A08A-BBCA30F1E74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98E9D0A5-4B29-41A4-A58C-18ED42766A9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C3BF1554-3012-4905-A348-FD09E294E7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B92AEA44-873C-4081-A9AE-680A4C32F26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5A81C928-6349-4B98-8AF8-A80704B5F0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D3A93048-53A9-44CB-B70D-582D761221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82761819-3317-4472-9CB5-18069843C4F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7097EB3B-BC23-411F-A944-E5B9D2E22A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92551098-B531-4193-AD10-4619FB13F4D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BBFD6525-2B5D-4D89-9E30-91B802635A3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A7AF1FA-DF87-4E9F-A158-E457D4E9B944}"/>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9A668DBA-2FE4-4F82-B63E-0B8AC0B5DBC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6B76C34E-5FCC-4E51-B7B1-72684FBFE66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2E3AAEF-91FA-4231-97EE-9132CEAF40A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5CBA9A1E-F28A-4B6C-8782-D6C6719744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EBEC6196-3B93-4519-B340-15241D5E8A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9B7BDF6E-4A9D-4717-A06F-693EFFE61D91}"/>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86FD5CD9-6755-430C-91B9-CF11ECDBB1B4}"/>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A3C3AF3A-07BB-4041-937B-9E8D1AA16C48}"/>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DC1F4A1-C7F9-4814-9C31-1C72EEB6B40A}"/>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A68F9F28-5D1B-42B5-81F4-3575DC4DD727}"/>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1D905AF0-A0C9-4179-B5D2-6C318DF2B676}"/>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6EC991C5-FE25-492E-925E-EC40B882DA32}"/>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a:extLst>
            <a:ext uri="{FF2B5EF4-FFF2-40B4-BE49-F238E27FC236}">
              <a16:creationId xmlns:a16="http://schemas.microsoft.com/office/drawing/2014/main" id="{1C763A35-4608-4477-A81A-9CB6086A9393}"/>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a:extLst>
            <a:ext uri="{FF2B5EF4-FFF2-40B4-BE49-F238E27FC236}">
              <a16:creationId xmlns:a16="http://schemas.microsoft.com/office/drawing/2014/main" id="{0966C282-2120-410E-8E98-B9E71C118AFA}"/>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a:extLst>
            <a:ext uri="{FF2B5EF4-FFF2-40B4-BE49-F238E27FC236}">
              <a16:creationId xmlns:a16="http://schemas.microsoft.com/office/drawing/2014/main" id="{79792C3E-2624-440E-A6B1-C6A16DABD8A6}"/>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a:extLst>
            <a:ext uri="{FF2B5EF4-FFF2-40B4-BE49-F238E27FC236}">
              <a16:creationId xmlns:a16="http://schemas.microsoft.com/office/drawing/2014/main" id="{B40DDD48-257A-44AE-A8EB-DFCF10D54C00}"/>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3E07DAF5-8E56-4AE7-AD98-E6E2A4E294E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5FE1A34F-3A8D-46BE-B353-0254BB83F6A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D444D3B6-D1E7-4751-82F7-09CD030C66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D5B866E-88D1-4FA9-82DA-42E3437812D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FA03BAA-F299-402C-B43F-443F8FA0484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10922</xdr:rowOff>
    </xdr:from>
    <xdr:to>
      <xdr:col>55</xdr:col>
      <xdr:colOff>50800</xdr:colOff>
      <xdr:row>64</xdr:row>
      <xdr:rowOff>112522</xdr:rowOff>
    </xdr:to>
    <xdr:sp macro="" textlink="">
      <xdr:nvSpPr>
        <xdr:cNvPr id="244" name="楕円 243">
          <a:extLst>
            <a:ext uri="{FF2B5EF4-FFF2-40B4-BE49-F238E27FC236}">
              <a16:creationId xmlns:a16="http://schemas.microsoft.com/office/drawing/2014/main" id="{2CB28066-CCEB-4BFB-9FBA-D784F70141DC}"/>
            </a:ext>
          </a:extLst>
        </xdr:cNvPr>
        <xdr:cNvSpPr/>
      </xdr:nvSpPr>
      <xdr:spPr>
        <a:xfrm>
          <a:off x="10426700" y="109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97299</xdr:rowOff>
    </xdr:from>
    <xdr:ext cx="469744" cy="259045"/>
    <xdr:sp macro="" textlink="">
      <xdr:nvSpPr>
        <xdr:cNvPr id="245" name="【体育館・プール】&#10;一人当たり面積該当値テキスト">
          <a:extLst>
            <a:ext uri="{FF2B5EF4-FFF2-40B4-BE49-F238E27FC236}">
              <a16:creationId xmlns:a16="http://schemas.microsoft.com/office/drawing/2014/main" id="{05F44676-46F2-40A9-821F-D563032E27D2}"/>
            </a:ext>
          </a:extLst>
        </xdr:cNvPr>
        <xdr:cNvSpPr txBox="1"/>
      </xdr:nvSpPr>
      <xdr:spPr>
        <a:xfrm>
          <a:off x="10515600" y="1089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5588</xdr:rowOff>
    </xdr:from>
    <xdr:to>
      <xdr:col>50</xdr:col>
      <xdr:colOff>165100</xdr:colOff>
      <xdr:row>64</xdr:row>
      <xdr:rowOff>107188</xdr:rowOff>
    </xdr:to>
    <xdr:sp macro="" textlink="">
      <xdr:nvSpPr>
        <xdr:cNvPr id="246" name="楕円 245">
          <a:extLst>
            <a:ext uri="{FF2B5EF4-FFF2-40B4-BE49-F238E27FC236}">
              <a16:creationId xmlns:a16="http://schemas.microsoft.com/office/drawing/2014/main" id="{C16AE725-EE6C-4690-9D30-4F21E6C79AA8}"/>
            </a:ext>
          </a:extLst>
        </xdr:cNvPr>
        <xdr:cNvSpPr/>
      </xdr:nvSpPr>
      <xdr:spPr>
        <a:xfrm>
          <a:off x="9588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56388</xdr:rowOff>
    </xdr:from>
    <xdr:to>
      <xdr:col>55</xdr:col>
      <xdr:colOff>0</xdr:colOff>
      <xdr:row>64</xdr:row>
      <xdr:rowOff>61722</xdr:rowOff>
    </xdr:to>
    <xdr:cxnSp macro="">
      <xdr:nvCxnSpPr>
        <xdr:cNvPr id="247" name="直線コネクタ 246">
          <a:extLst>
            <a:ext uri="{FF2B5EF4-FFF2-40B4-BE49-F238E27FC236}">
              <a16:creationId xmlns:a16="http://schemas.microsoft.com/office/drawing/2014/main" id="{677AFD97-0EB8-4391-860C-BF852233317C}"/>
            </a:ext>
          </a:extLst>
        </xdr:cNvPr>
        <xdr:cNvCxnSpPr/>
      </xdr:nvCxnSpPr>
      <xdr:spPr>
        <a:xfrm>
          <a:off x="9639300" y="1102918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5588</xdr:rowOff>
    </xdr:from>
    <xdr:to>
      <xdr:col>46</xdr:col>
      <xdr:colOff>38100</xdr:colOff>
      <xdr:row>64</xdr:row>
      <xdr:rowOff>107188</xdr:rowOff>
    </xdr:to>
    <xdr:sp macro="" textlink="">
      <xdr:nvSpPr>
        <xdr:cNvPr id="248" name="楕円 247">
          <a:extLst>
            <a:ext uri="{FF2B5EF4-FFF2-40B4-BE49-F238E27FC236}">
              <a16:creationId xmlns:a16="http://schemas.microsoft.com/office/drawing/2014/main" id="{B5689D31-F0C3-4DFE-B4F0-B143F0F655C0}"/>
            </a:ext>
          </a:extLst>
        </xdr:cNvPr>
        <xdr:cNvSpPr/>
      </xdr:nvSpPr>
      <xdr:spPr>
        <a:xfrm>
          <a:off x="8699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56388</xdr:rowOff>
    </xdr:from>
    <xdr:to>
      <xdr:col>50</xdr:col>
      <xdr:colOff>114300</xdr:colOff>
      <xdr:row>64</xdr:row>
      <xdr:rowOff>56388</xdr:rowOff>
    </xdr:to>
    <xdr:cxnSp macro="">
      <xdr:nvCxnSpPr>
        <xdr:cNvPr id="249" name="直線コネクタ 248">
          <a:extLst>
            <a:ext uri="{FF2B5EF4-FFF2-40B4-BE49-F238E27FC236}">
              <a16:creationId xmlns:a16="http://schemas.microsoft.com/office/drawing/2014/main" id="{3EBF777F-85F2-4184-8D5D-32FF2A6CD065}"/>
            </a:ext>
          </a:extLst>
        </xdr:cNvPr>
        <xdr:cNvCxnSpPr/>
      </xdr:nvCxnSpPr>
      <xdr:spPr>
        <a:xfrm>
          <a:off x="8750300" y="11029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5588</xdr:rowOff>
    </xdr:from>
    <xdr:to>
      <xdr:col>41</xdr:col>
      <xdr:colOff>101600</xdr:colOff>
      <xdr:row>64</xdr:row>
      <xdr:rowOff>107188</xdr:rowOff>
    </xdr:to>
    <xdr:sp macro="" textlink="">
      <xdr:nvSpPr>
        <xdr:cNvPr id="250" name="楕円 249">
          <a:extLst>
            <a:ext uri="{FF2B5EF4-FFF2-40B4-BE49-F238E27FC236}">
              <a16:creationId xmlns:a16="http://schemas.microsoft.com/office/drawing/2014/main" id="{608B968B-DF6E-4C0E-A3B7-3B6926A076AF}"/>
            </a:ext>
          </a:extLst>
        </xdr:cNvPr>
        <xdr:cNvSpPr/>
      </xdr:nvSpPr>
      <xdr:spPr>
        <a:xfrm>
          <a:off x="7810500" y="109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56388</xdr:rowOff>
    </xdr:from>
    <xdr:to>
      <xdr:col>45</xdr:col>
      <xdr:colOff>177800</xdr:colOff>
      <xdr:row>64</xdr:row>
      <xdr:rowOff>56388</xdr:rowOff>
    </xdr:to>
    <xdr:cxnSp macro="">
      <xdr:nvCxnSpPr>
        <xdr:cNvPr id="251" name="直線コネクタ 250">
          <a:extLst>
            <a:ext uri="{FF2B5EF4-FFF2-40B4-BE49-F238E27FC236}">
              <a16:creationId xmlns:a16="http://schemas.microsoft.com/office/drawing/2014/main" id="{5B98950E-DBEE-4201-9923-A48B1ADF4BA8}"/>
            </a:ext>
          </a:extLst>
        </xdr:cNvPr>
        <xdr:cNvCxnSpPr/>
      </xdr:nvCxnSpPr>
      <xdr:spPr>
        <a:xfrm>
          <a:off x="7861300" y="110291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4826</xdr:rowOff>
    </xdr:from>
    <xdr:to>
      <xdr:col>36</xdr:col>
      <xdr:colOff>165100</xdr:colOff>
      <xdr:row>64</xdr:row>
      <xdr:rowOff>106426</xdr:rowOff>
    </xdr:to>
    <xdr:sp macro="" textlink="">
      <xdr:nvSpPr>
        <xdr:cNvPr id="252" name="楕円 251">
          <a:extLst>
            <a:ext uri="{FF2B5EF4-FFF2-40B4-BE49-F238E27FC236}">
              <a16:creationId xmlns:a16="http://schemas.microsoft.com/office/drawing/2014/main" id="{2D880BD3-9869-4E18-B8AE-776795DE8996}"/>
            </a:ext>
          </a:extLst>
        </xdr:cNvPr>
        <xdr:cNvSpPr/>
      </xdr:nvSpPr>
      <xdr:spPr>
        <a:xfrm>
          <a:off x="6921500" y="109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55626</xdr:rowOff>
    </xdr:from>
    <xdr:to>
      <xdr:col>41</xdr:col>
      <xdr:colOff>50800</xdr:colOff>
      <xdr:row>64</xdr:row>
      <xdr:rowOff>56388</xdr:rowOff>
    </xdr:to>
    <xdr:cxnSp macro="">
      <xdr:nvCxnSpPr>
        <xdr:cNvPr id="253" name="直線コネクタ 252">
          <a:extLst>
            <a:ext uri="{FF2B5EF4-FFF2-40B4-BE49-F238E27FC236}">
              <a16:creationId xmlns:a16="http://schemas.microsoft.com/office/drawing/2014/main" id="{74B19F66-BDA5-4964-9B88-F9B1C7E8912E}"/>
            </a:ext>
          </a:extLst>
        </xdr:cNvPr>
        <xdr:cNvCxnSpPr/>
      </xdr:nvCxnSpPr>
      <xdr:spPr>
        <a:xfrm>
          <a:off x="6972300" y="1102842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a:extLst>
            <a:ext uri="{FF2B5EF4-FFF2-40B4-BE49-F238E27FC236}">
              <a16:creationId xmlns:a16="http://schemas.microsoft.com/office/drawing/2014/main" id="{BF113AB9-4EAC-4A0B-A1DF-081E876DE8CC}"/>
            </a:ext>
          </a:extLst>
        </xdr:cNvPr>
        <xdr:cNvSpPr txBox="1"/>
      </xdr:nvSpPr>
      <xdr:spPr>
        <a:xfrm>
          <a:off x="9391727" y="1055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a:extLst>
            <a:ext uri="{FF2B5EF4-FFF2-40B4-BE49-F238E27FC236}">
              <a16:creationId xmlns:a16="http://schemas.microsoft.com/office/drawing/2014/main" id="{DDE37E11-9E11-4C4F-A7CC-89ECF0AA1E36}"/>
            </a:ext>
          </a:extLst>
        </xdr:cNvPr>
        <xdr:cNvSpPr txBox="1"/>
      </xdr:nvSpPr>
      <xdr:spPr>
        <a:xfrm>
          <a:off x="8515427" y="1055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a:extLst>
            <a:ext uri="{FF2B5EF4-FFF2-40B4-BE49-F238E27FC236}">
              <a16:creationId xmlns:a16="http://schemas.microsoft.com/office/drawing/2014/main" id="{59A003B0-2BF9-4A59-8082-5B81AAF1C143}"/>
            </a:ext>
          </a:extLst>
        </xdr:cNvPr>
        <xdr:cNvSpPr txBox="1"/>
      </xdr:nvSpPr>
      <xdr:spPr>
        <a:xfrm>
          <a:off x="7626427" y="1055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a:extLst>
            <a:ext uri="{FF2B5EF4-FFF2-40B4-BE49-F238E27FC236}">
              <a16:creationId xmlns:a16="http://schemas.microsoft.com/office/drawing/2014/main" id="{F33F08F1-5091-4946-BCE9-35AD25D5DD1D}"/>
            </a:ext>
          </a:extLst>
        </xdr:cNvPr>
        <xdr:cNvSpPr txBox="1"/>
      </xdr:nvSpPr>
      <xdr:spPr>
        <a:xfrm>
          <a:off x="6737427" y="1054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98315</xdr:rowOff>
    </xdr:from>
    <xdr:ext cx="469744" cy="259045"/>
    <xdr:sp macro="" textlink="">
      <xdr:nvSpPr>
        <xdr:cNvPr id="258" name="n_1mainValue【体育館・プール】&#10;一人当たり面積">
          <a:extLst>
            <a:ext uri="{FF2B5EF4-FFF2-40B4-BE49-F238E27FC236}">
              <a16:creationId xmlns:a16="http://schemas.microsoft.com/office/drawing/2014/main" id="{2F833334-5245-4A5A-8435-F35BB230C7F7}"/>
            </a:ext>
          </a:extLst>
        </xdr:cNvPr>
        <xdr:cNvSpPr txBox="1"/>
      </xdr:nvSpPr>
      <xdr:spPr>
        <a:xfrm>
          <a:off x="93917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98315</xdr:rowOff>
    </xdr:from>
    <xdr:ext cx="469744" cy="259045"/>
    <xdr:sp macro="" textlink="">
      <xdr:nvSpPr>
        <xdr:cNvPr id="259" name="n_2mainValue【体育館・プール】&#10;一人当たり面積">
          <a:extLst>
            <a:ext uri="{FF2B5EF4-FFF2-40B4-BE49-F238E27FC236}">
              <a16:creationId xmlns:a16="http://schemas.microsoft.com/office/drawing/2014/main" id="{3C122A45-A83E-4765-9D11-CAF7F6AAE616}"/>
            </a:ext>
          </a:extLst>
        </xdr:cNvPr>
        <xdr:cNvSpPr txBox="1"/>
      </xdr:nvSpPr>
      <xdr:spPr>
        <a:xfrm>
          <a:off x="85154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98315</xdr:rowOff>
    </xdr:from>
    <xdr:ext cx="469744" cy="259045"/>
    <xdr:sp macro="" textlink="">
      <xdr:nvSpPr>
        <xdr:cNvPr id="260" name="n_3mainValue【体育館・プール】&#10;一人当たり面積">
          <a:extLst>
            <a:ext uri="{FF2B5EF4-FFF2-40B4-BE49-F238E27FC236}">
              <a16:creationId xmlns:a16="http://schemas.microsoft.com/office/drawing/2014/main" id="{DD5E9CE8-533B-4D99-AE9D-F52A12C29AB2}"/>
            </a:ext>
          </a:extLst>
        </xdr:cNvPr>
        <xdr:cNvSpPr txBox="1"/>
      </xdr:nvSpPr>
      <xdr:spPr>
        <a:xfrm>
          <a:off x="7626427" y="110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97553</xdr:rowOff>
    </xdr:from>
    <xdr:ext cx="469744" cy="259045"/>
    <xdr:sp macro="" textlink="">
      <xdr:nvSpPr>
        <xdr:cNvPr id="261" name="n_4mainValue【体育館・プール】&#10;一人当たり面積">
          <a:extLst>
            <a:ext uri="{FF2B5EF4-FFF2-40B4-BE49-F238E27FC236}">
              <a16:creationId xmlns:a16="http://schemas.microsoft.com/office/drawing/2014/main" id="{B3703BD4-9C10-41D7-A316-1CAB3338861C}"/>
            </a:ext>
          </a:extLst>
        </xdr:cNvPr>
        <xdr:cNvSpPr txBox="1"/>
      </xdr:nvSpPr>
      <xdr:spPr>
        <a:xfrm>
          <a:off x="6737427" y="1107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724549E-6079-4F50-A405-589BA868A1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B561499-AEBF-4339-A487-56C15F5C0CA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C81F44C-9E04-4301-B834-4022C30B6E4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44BD672A-124E-41F8-B2FA-7746E00A39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41449A08-8B9C-4DBC-946A-B88F598FE14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7D5AF49-A1AE-4103-AFBC-28317CAADA0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4F55BF8-B218-4BA8-A472-9D9F738B33B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F4B02D02-3134-485E-AF3C-B0C61F7030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59BC8EBD-8839-480D-85C7-DE5E597CE4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EC666AFC-13A0-43B0-95D2-60FC657115B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41FD79A2-A001-47FE-B394-6C0DCF1AAA6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E2DA4186-D0FE-4C25-A2C5-0E16C872723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488F7442-5A83-4467-98E0-65F82ED59E5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F58BC9DD-E2D8-409A-A663-8AA826FB9D3E}"/>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323BF394-B8FF-4E2B-8D53-15C2E9757B2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35990B95-1D8D-4094-9A4C-94A0CE580DF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E693ABD2-FC48-41D3-BA82-44B8B197561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8371BB48-22E0-4805-8F4F-740D447B6D6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E945C6B4-6D19-4DB0-AE18-054DEBF9C95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D95B927B-7E04-4E2B-8B08-F7B6E2B61C4E}"/>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58DCBDD2-5558-4D26-804B-EC0E39C0BFE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AC172EE-1134-4C88-87C3-57EB8160F73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3EACAF36-AB3F-4DFC-A359-A4FE6DA68ED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E5C5EECC-C31E-44A0-81E7-91FDB05B13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E3EE700F-E8E6-45FB-B054-B57796100888}"/>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C0ED1785-C953-4358-AA0D-666E56E83464}"/>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9F667E40-B947-4513-A52D-B174B6C1CB36}"/>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4AD8D6EF-B47A-45CD-B69F-51061A17C775}"/>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175E6-BC35-41B8-924E-56FF50BF8973}"/>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CE2E8783-BBC3-4C44-B348-E01613207F7B}"/>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D32B647D-81A3-4A33-A1BF-8213D4CAAF83}"/>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a:extLst>
            <a:ext uri="{FF2B5EF4-FFF2-40B4-BE49-F238E27FC236}">
              <a16:creationId xmlns:a16="http://schemas.microsoft.com/office/drawing/2014/main" id="{E50286F8-D838-4251-9245-739A82EAE268}"/>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a:extLst>
            <a:ext uri="{FF2B5EF4-FFF2-40B4-BE49-F238E27FC236}">
              <a16:creationId xmlns:a16="http://schemas.microsoft.com/office/drawing/2014/main" id="{4F195533-7700-4087-AB4A-8F88598190BA}"/>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a:extLst>
            <a:ext uri="{FF2B5EF4-FFF2-40B4-BE49-F238E27FC236}">
              <a16:creationId xmlns:a16="http://schemas.microsoft.com/office/drawing/2014/main" id="{28B88217-E2B9-41D7-8E65-2E9D49CC02B7}"/>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a:extLst>
            <a:ext uri="{FF2B5EF4-FFF2-40B4-BE49-F238E27FC236}">
              <a16:creationId xmlns:a16="http://schemas.microsoft.com/office/drawing/2014/main" id="{73B7F766-D6F2-486E-97B3-134F00E96D31}"/>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44348B7-61E9-4D70-8807-D488ECA49E7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28984D68-3CE3-4B1D-A8B5-E31C137AF9F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8804A53-8C03-4F20-B28A-67CE04BC4E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585E1AE1-9F63-4E34-9FAC-926BD70E815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1630ACB-A8FA-4E97-8144-7E5AFE4538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302" name="楕円 301">
          <a:extLst>
            <a:ext uri="{FF2B5EF4-FFF2-40B4-BE49-F238E27FC236}">
              <a16:creationId xmlns:a16="http://schemas.microsoft.com/office/drawing/2014/main" id="{9AFD0ECD-2E34-42B8-B21C-15619F2E201C}"/>
            </a:ext>
          </a:extLst>
        </xdr:cNvPr>
        <xdr:cNvSpPr/>
      </xdr:nvSpPr>
      <xdr:spPr>
        <a:xfrm>
          <a:off x="4584700" y="140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93363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300DDB2A-3CFD-4F52-A29D-977E9657B23A}"/>
            </a:ext>
          </a:extLst>
        </xdr:cNvPr>
        <xdr:cNvSpPr txBox="1"/>
      </xdr:nvSpPr>
      <xdr:spPr>
        <a:xfrm>
          <a:off x="4673600"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52070</xdr:rowOff>
    </xdr:from>
    <xdr:to>
      <xdr:col>20</xdr:col>
      <xdr:colOff>38100</xdr:colOff>
      <xdr:row>81</xdr:row>
      <xdr:rowOff>153670</xdr:rowOff>
    </xdr:to>
    <xdr:sp macro="" textlink="">
      <xdr:nvSpPr>
        <xdr:cNvPr id="304" name="楕円 303">
          <a:extLst>
            <a:ext uri="{FF2B5EF4-FFF2-40B4-BE49-F238E27FC236}">
              <a16:creationId xmlns:a16="http://schemas.microsoft.com/office/drawing/2014/main" id="{3F03A9A3-ED7F-41F6-96B4-9894245F66EE}"/>
            </a:ext>
          </a:extLst>
        </xdr:cNvPr>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102870</xdr:rowOff>
    </xdr:from>
    <xdr:to>
      <xdr:col>24</xdr:col>
      <xdr:colOff>63500</xdr:colOff>
      <xdr:row>81</xdr:row>
      <xdr:rowOff>165736</xdr:rowOff>
    </xdr:to>
    <xdr:cxnSp macro="">
      <xdr:nvCxnSpPr>
        <xdr:cNvPr id="305" name="直線コネクタ 304">
          <a:extLst>
            <a:ext uri="{FF2B5EF4-FFF2-40B4-BE49-F238E27FC236}">
              <a16:creationId xmlns:a16="http://schemas.microsoft.com/office/drawing/2014/main" id="{E3392281-E3B4-49A5-A4DE-12EB88BCB464}"/>
            </a:ext>
          </a:extLst>
        </xdr:cNvPr>
        <xdr:cNvCxnSpPr/>
      </xdr:nvCxnSpPr>
      <xdr:spPr>
        <a:xfrm>
          <a:off x="3797300" y="13990320"/>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13970</xdr:rowOff>
    </xdr:from>
    <xdr:to>
      <xdr:col>15</xdr:col>
      <xdr:colOff>101600</xdr:colOff>
      <xdr:row>81</xdr:row>
      <xdr:rowOff>115570</xdr:rowOff>
    </xdr:to>
    <xdr:sp macro="" textlink="">
      <xdr:nvSpPr>
        <xdr:cNvPr id="306" name="楕円 305">
          <a:extLst>
            <a:ext uri="{FF2B5EF4-FFF2-40B4-BE49-F238E27FC236}">
              <a16:creationId xmlns:a16="http://schemas.microsoft.com/office/drawing/2014/main" id="{97A70944-C61F-46F7-8172-6DD21CDBD587}"/>
            </a:ext>
          </a:extLst>
        </xdr:cNvPr>
        <xdr:cNvSpPr/>
      </xdr:nvSpPr>
      <xdr:spPr>
        <a:xfrm>
          <a:off x="2857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64770</xdr:rowOff>
    </xdr:from>
    <xdr:to>
      <xdr:col>19</xdr:col>
      <xdr:colOff>177800</xdr:colOff>
      <xdr:row>81</xdr:row>
      <xdr:rowOff>102870</xdr:rowOff>
    </xdr:to>
    <xdr:cxnSp macro="">
      <xdr:nvCxnSpPr>
        <xdr:cNvPr id="307" name="直線コネクタ 306">
          <a:extLst>
            <a:ext uri="{FF2B5EF4-FFF2-40B4-BE49-F238E27FC236}">
              <a16:creationId xmlns:a16="http://schemas.microsoft.com/office/drawing/2014/main" id="{AC5D9270-7F6A-4043-AA6B-2B956CF09C69}"/>
            </a:ext>
          </a:extLst>
        </xdr:cNvPr>
        <xdr:cNvCxnSpPr/>
      </xdr:nvCxnSpPr>
      <xdr:spPr>
        <a:xfrm>
          <a:off x="2908300" y="13952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135889</xdr:rowOff>
    </xdr:from>
    <xdr:to>
      <xdr:col>10</xdr:col>
      <xdr:colOff>165100</xdr:colOff>
      <xdr:row>81</xdr:row>
      <xdr:rowOff>66039</xdr:rowOff>
    </xdr:to>
    <xdr:sp macro="" textlink="">
      <xdr:nvSpPr>
        <xdr:cNvPr id="308" name="楕円 307">
          <a:extLst>
            <a:ext uri="{FF2B5EF4-FFF2-40B4-BE49-F238E27FC236}">
              <a16:creationId xmlns:a16="http://schemas.microsoft.com/office/drawing/2014/main" id="{AAF6EF3C-A3EE-4E26-832D-A1E1521FF239}"/>
            </a:ext>
          </a:extLst>
        </xdr:cNvPr>
        <xdr:cNvSpPr/>
      </xdr:nvSpPr>
      <xdr:spPr>
        <a:xfrm>
          <a:off x="1968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15239</xdr:rowOff>
    </xdr:from>
    <xdr:to>
      <xdr:col>15</xdr:col>
      <xdr:colOff>50800</xdr:colOff>
      <xdr:row>81</xdr:row>
      <xdr:rowOff>64770</xdr:rowOff>
    </xdr:to>
    <xdr:cxnSp macro="">
      <xdr:nvCxnSpPr>
        <xdr:cNvPr id="309" name="直線コネクタ 308">
          <a:extLst>
            <a:ext uri="{FF2B5EF4-FFF2-40B4-BE49-F238E27FC236}">
              <a16:creationId xmlns:a16="http://schemas.microsoft.com/office/drawing/2014/main" id="{F63410E3-475B-4A9F-8CDD-DEE873EBDF54}"/>
            </a:ext>
          </a:extLst>
        </xdr:cNvPr>
        <xdr:cNvCxnSpPr/>
      </xdr:nvCxnSpPr>
      <xdr:spPr>
        <a:xfrm>
          <a:off x="2019300" y="139026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86361</xdr:rowOff>
    </xdr:from>
    <xdr:to>
      <xdr:col>6</xdr:col>
      <xdr:colOff>38100</xdr:colOff>
      <xdr:row>81</xdr:row>
      <xdr:rowOff>16511</xdr:rowOff>
    </xdr:to>
    <xdr:sp macro="" textlink="">
      <xdr:nvSpPr>
        <xdr:cNvPr id="310" name="楕円 309">
          <a:extLst>
            <a:ext uri="{FF2B5EF4-FFF2-40B4-BE49-F238E27FC236}">
              <a16:creationId xmlns:a16="http://schemas.microsoft.com/office/drawing/2014/main" id="{4B5C2CE4-3299-44A5-9CFE-6DE7C83A4370}"/>
            </a:ext>
          </a:extLst>
        </xdr:cNvPr>
        <xdr:cNvSpPr/>
      </xdr:nvSpPr>
      <xdr:spPr>
        <a:xfrm>
          <a:off x="10795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137161</xdr:rowOff>
    </xdr:from>
    <xdr:to>
      <xdr:col>10</xdr:col>
      <xdr:colOff>114300</xdr:colOff>
      <xdr:row>81</xdr:row>
      <xdr:rowOff>15239</xdr:rowOff>
    </xdr:to>
    <xdr:cxnSp macro="">
      <xdr:nvCxnSpPr>
        <xdr:cNvPr id="311" name="直線コネクタ 310">
          <a:extLst>
            <a:ext uri="{FF2B5EF4-FFF2-40B4-BE49-F238E27FC236}">
              <a16:creationId xmlns:a16="http://schemas.microsoft.com/office/drawing/2014/main" id="{1433C534-6F05-40CE-8375-46DFCAD3BF5D}"/>
            </a:ext>
          </a:extLst>
        </xdr:cNvPr>
        <xdr:cNvCxnSpPr/>
      </xdr:nvCxnSpPr>
      <xdr:spPr>
        <a:xfrm>
          <a:off x="1130300" y="138531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a:extLst>
            <a:ext uri="{FF2B5EF4-FFF2-40B4-BE49-F238E27FC236}">
              <a16:creationId xmlns:a16="http://schemas.microsoft.com/office/drawing/2014/main" id="{D3940C63-92CE-473F-AA1F-6B1B8B430A91}"/>
            </a:ext>
          </a:extLst>
        </xdr:cNvPr>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a:extLst>
            <a:ext uri="{FF2B5EF4-FFF2-40B4-BE49-F238E27FC236}">
              <a16:creationId xmlns:a16="http://schemas.microsoft.com/office/drawing/2014/main" id="{5DA0D88B-5CC7-433E-84F9-20042D66C74E}"/>
            </a:ext>
          </a:extLst>
        </xdr:cNvPr>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a:extLst>
            <a:ext uri="{FF2B5EF4-FFF2-40B4-BE49-F238E27FC236}">
              <a16:creationId xmlns:a16="http://schemas.microsoft.com/office/drawing/2014/main" id="{F42B0FDD-5EF1-4A37-A323-CF122F42A083}"/>
            </a:ext>
          </a:extLst>
        </xdr:cNvPr>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a:extLst>
            <a:ext uri="{FF2B5EF4-FFF2-40B4-BE49-F238E27FC236}">
              <a16:creationId xmlns:a16="http://schemas.microsoft.com/office/drawing/2014/main" id="{5B146380-174C-4FF0-9246-842E471639AE}"/>
            </a:ext>
          </a:extLst>
        </xdr:cNvPr>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170197</xdr:rowOff>
    </xdr:from>
    <xdr:ext cx="405111" cy="259045"/>
    <xdr:sp macro="" textlink="">
      <xdr:nvSpPr>
        <xdr:cNvPr id="316" name="n_1mainValue【福祉施設】&#10;有形固定資産減価償却率">
          <a:extLst>
            <a:ext uri="{FF2B5EF4-FFF2-40B4-BE49-F238E27FC236}">
              <a16:creationId xmlns:a16="http://schemas.microsoft.com/office/drawing/2014/main" id="{9A0D6CC9-DC38-4855-B49B-1EF684598FCC}"/>
            </a:ext>
          </a:extLst>
        </xdr:cNvPr>
        <xdr:cNvSpPr txBox="1"/>
      </xdr:nvSpPr>
      <xdr:spPr>
        <a:xfrm>
          <a:off x="35820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132097</xdr:rowOff>
    </xdr:from>
    <xdr:ext cx="405111" cy="259045"/>
    <xdr:sp macro="" textlink="">
      <xdr:nvSpPr>
        <xdr:cNvPr id="317" name="n_2mainValue【福祉施設】&#10;有形固定資産減価償却率">
          <a:extLst>
            <a:ext uri="{FF2B5EF4-FFF2-40B4-BE49-F238E27FC236}">
              <a16:creationId xmlns:a16="http://schemas.microsoft.com/office/drawing/2014/main" id="{0A1F7A7D-0AEF-42F9-8081-DE6DBB30A53A}"/>
            </a:ext>
          </a:extLst>
        </xdr:cNvPr>
        <xdr:cNvSpPr txBox="1"/>
      </xdr:nvSpPr>
      <xdr:spPr>
        <a:xfrm>
          <a:off x="2705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318" name="n_3mainValue【福祉施設】&#10;有形固定資産減価償却率">
          <a:extLst>
            <a:ext uri="{FF2B5EF4-FFF2-40B4-BE49-F238E27FC236}">
              <a16:creationId xmlns:a16="http://schemas.microsoft.com/office/drawing/2014/main" id="{E06688E3-E1B8-46BC-89DC-CFBCC72D1B92}"/>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33038</xdr:rowOff>
    </xdr:from>
    <xdr:ext cx="405111" cy="259045"/>
    <xdr:sp macro="" textlink="">
      <xdr:nvSpPr>
        <xdr:cNvPr id="319" name="n_4mainValue【福祉施設】&#10;有形固定資産減価償却率">
          <a:extLst>
            <a:ext uri="{FF2B5EF4-FFF2-40B4-BE49-F238E27FC236}">
              <a16:creationId xmlns:a16="http://schemas.microsoft.com/office/drawing/2014/main" id="{68D8E445-8DAE-4897-BD31-4B0157BA089E}"/>
            </a:ext>
          </a:extLst>
        </xdr:cNvPr>
        <xdr:cNvSpPr txBox="1"/>
      </xdr:nvSpPr>
      <xdr:spPr>
        <a:xfrm>
          <a:off x="927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5B7D5D8-0579-4C32-8126-179C4E26922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BDA0886E-21E3-421B-A52C-64AF040BB9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77643E23-834B-4AA2-854D-49203924C61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815BCD2D-E129-4EAD-BA27-D7EBEA53001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7A57094-1002-4452-8CF8-B6E8685F37D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2C262092-B124-48EB-B21F-D4DF1F825B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3BC90493-0326-4D34-BBF0-97026DDF0BE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87FF7F41-C33F-41CB-B169-50C77A90D20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A6BCD45-AD4B-44EC-8257-C83E9C706CE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14105819-0E06-44A6-A8B0-2FE088ACBF9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8F787B24-E567-47DD-B9F3-FD4651D4D9E7}"/>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CA6CD62A-135A-4292-AB71-60CAFCF729A7}"/>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BE6C71BE-A9D1-409E-99C0-92BC35FD60E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689B9381-1CE6-4AF9-9D47-F6DA13940D8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5CC388D8-0397-4EEB-93F2-611E71513DDE}"/>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5ADDD91B-972E-46E3-9B08-7773B49DFC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88AB7DD9-8CD2-4C1F-850F-668CB0C78A28}"/>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2C102F8E-E779-4408-838B-422C41A6619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6131378B-105E-4799-92AB-D709EEBF24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76DFCC87-2104-4626-A147-6A89E9658D9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CD3F73B5-19C8-4775-9BE0-B3F9D33A89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BA9C8423-8734-4695-9990-04C390392596}"/>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CC1E6874-9DFE-4DC0-8B36-257EF7BCCA3D}"/>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22FFEF7E-390C-4231-92FB-97C0F5090859}"/>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976FB7EB-7921-45C4-8371-A227BD38A171}"/>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3E989E0A-9681-47CB-AFD3-72340ABC1765}"/>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24893D8C-2CCA-46EC-87A9-B43F9534300F}"/>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F8DEF8C9-9C17-4457-AE91-A7253D456813}"/>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a:extLst>
            <a:ext uri="{FF2B5EF4-FFF2-40B4-BE49-F238E27FC236}">
              <a16:creationId xmlns:a16="http://schemas.microsoft.com/office/drawing/2014/main" id="{6A6B82F9-CC21-400E-BAC2-F38BD3523F8D}"/>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a:extLst>
            <a:ext uri="{FF2B5EF4-FFF2-40B4-BE49-F238E27FC236}">
              <a16:creationId xmlns:a16="http://schemas.microsoft.com/office/drawing/2014/main" id="{7726F0BE-362F-4632-AD1A-6F76A322A101}"/>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a:extLst>
            <a:ext uri="{FF2B5EF4-FFF2-40B4-BE49-F238E27FC236}">
              <a16:creationId xmlns:a16="http://schemas.microsoft.com/office/drawing/2014/main" id="{BB35964B-6221-4DFF-BA7B-A8D199D86204}"/>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a:extLst>
            <a:ext uri="{FF2B5EF4-FFF2-40B4-BE49-F238E27FC236}">
              <a16:creationId xmlns:a16="http://schemas.microsoft.com/office/drawing/2014/main" id="{FCD7C3FB-D1C5-419B-B2BC-7E9C5EB1EAAE}"/>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E3B9EB91-D4E4-423B-A010-C5CD62D13D3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CD45EE6-FDD8-4EA2-B537-FB06921D345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677C061A-15C4-4A43-B810-B030C974238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9F51D78-03F7-4CB9-AD29-9FEB78C3312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0AD9C33-3EAB-4A3C-9787-1030AF794C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141833</xdr:rowOff>
    </xdr:from>
    <xdr:to>
      <xdr:col>55</xdr:col>
      <xdr:colOff>50800</xdr:colOff>
      <xdr:row>86</xdr:row>
      <xdr:rowOff>71983</xdr:rowOff>
    </xdr:to>
    <xdr:sp macro="" textlink="">
      <xdr:nvSpPr>
        <xdr:cNvPr id="357" name="楕円 356">
          <a:extLst>
            <a:ext uri="{FF2B5EF4-FFF2-40B4-BE49-F238E27FC236}">
              <a16:creationId xmlns:a16="http://schemas.microsoft.com/office/drawing/2014/main" id="{272A98C4-C540-40B7-AEB3-90D5643CD6AD}"/>
            </a:ext>
          </a:extLst>
        </xdr:cNvPr>
        <xdr:cNvSpPr/>
      </xdr:nvSpPr>
      <xdr:spPr>
        <a:xfrm>
          <a:off x="104267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56760</xdr:rowOff>
    </xdr:from>
    <xdr:ext cx="469744" cy="259045"/>
    <xdr:sp macro="" textlink="">
      <xdr:nvSpPr>
        <xdr:cNvPr id="358" name="【福祉施設】&#10;一人当たり面積該当値テキスト">
          <a:extLst>
            <a:ext uri="{FF2B5EF4-FFF2-40B4-BE49-F238E27FC236}">
              <a16:creationId xmlns:a16="http://schemas.microsoft.com/office/drawing/2014/main" id="{A7014B78-95D2-4E5E-80BA-07FAFAEB1697}"/>
            </a:ext>
          </a:extLst>
        </xdr:cNvPr>
        <xdr:cNvSpPr txBox="1"/>
      </xdr:nvSpPr>
      <xdr:spPr>
        <a:xfrm>
          <a:off x="10515600" y="1463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141833</xdr:rowOff>
    </xdr:from>
    <xdr:to>
      <xdr:col>50</xdr:col>
      <xdr:colOff>165100</xdr:colOff>
      <xdr:row>86</xdr:row>
      <xdr:rowOff>71983</xdr:rowOff>
    </xdr:to>
    <xdr:sp macro="" textlink="">
      <xdr:nvSpPr>
        <xdr:cNvPr id="359" name="楕円 358">
          <a:extLst>
            <a:ext uri="{FF2B5EF4-FFF2-40B4-BE49-F238E27FC236}">
              <a16:creationId xmlns:a16="http://schemas.microsoft.com/office/drawing/2014/main" id="{BFBB704D-E01B-472A-B91F-A9DCA63ABA56}"/>
            </a:ext>
          </a:extLst>
        </xdr:cNvPr>
        <xdr:cNvSpPr/>
      </xdr:nvSpPr>
      <xdr:spPr>
        <a:xfrm>
          <a:off x="9588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21183</xdr:rowOff>
    </xdr:from>
    <xdr:to>
      <xdr:col>55</xdr:col>
      <xdr:colOff>0</xdr:colOff>
      <xdr:row>86</xdr:row>
      <xdr:rowOff>21183</xdr:rowOff>
    </xdr:to>
    <xdr:cxnSp macro="">
      <xdr:nvCxnSpPr>
        <xdr:cNvPr id="360" name="直線コネクタ 359">
          <a:extLst>
            <a:ext uri="{FF2B5EF4-FFF2-40B4-BE49-F238E27FC236}">
              <a16:creationId xmlns:a16="http://schemas.microsoft.com/office/drawing/2014/main" id="{D3845511-C0D5-4910-BC69-EABD7CB389EF}"/>
            </a:ext>
          </a:extLst>
        </xdr:cNvPr>
        <xdr:cNvCxnSpPr/>
      </xdr:nvCxnSpPr>
      <xdr:spPr>
        <a:xfrm>
          <a:off x="9639300" y="147658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141833</xdr:rowOff>
    </xdr:from>
    <xdr:to>
      <xdr:col>46</xdr:col>
      <xdr:colOff>38100</xdr:colOff>
      <xdr:row>86</xdr:row>
      <xdr:rowOff>71983</xdr:rowOff>
    </xdr:to>
    <xdr:sp macro="" textlink="">
      <xdr:nvSpPr>
        <xdr:cNvPr id="361" name="楕円 360">
          <a:extLst>
            <a:ext uri="{FF2B5EF4-FFF2-40B4-BE49-F238E27FC236}">
              <a16:creationId xmlns:a16="http://schemas.microsoft.com/office/drawing/2014/main" id="{E7514B36-DE68-4EE3-B62E-760DBF6E1916}"/>
            </a:ext>
          </a:extLst>
        </xdr:cNvPr>
        <xdr:cNvSpPr/>
      </xdr:nvSpPr>
      <xdr:spPr>
        <a:xfrm>
          <a:off x="8699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21183</xdr:rowOff>
    </xdr:from>
    <xdr:to>
      <xdr:col>50</xdr:col>
      <xdr:colOff>114300</xdr:colOff>
      <xdr:row>86</xdr:row>
      <xdr:rowOff>21183</xdr:rowOff>
    </xdr:to>
    <xdr:cxnSp macro="">
      <xdr:nvCxnSpPr>
        <xdr:cNvPr id="362" name="直線コネクタ 361">
          <a:extLst>
            <a:ext uri="{FF2B5EF4-FFF2-40B4-BE49-F238E27FC236}">
              <a16:creationId xmlns:a16="http://schemas.microsoft.com/office/drawing/2014/main" id="{F520FB16-65C6-49E4-BA9E-02B19E76057C}"/>
            </a:ext>
          </a:extLst>
        </xdr:cNvPr>
        <xdr:cNvCxnSpPr/>
      </xdr:nvCxnSpPr>
      <xdr:spPr>
        <a:xfrm>
          <a:off x="8750300" y="147658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141376</xdr:rowOff>
    </xdr:from>
    <xdr:to>
      <xdr:col>41</xdr:col>
      <xdr:colOff>101600</xdr:colOff>
      <xdr:row>86</xdr:row>
      <xdr:rowOff>71526</xdr:rowOff>
    </xdr:to>
    <xdr:sp macro="" textlink="">
      <xdr:nvSpPr>
        <xdr:cNvPr id="363" name="楕円 362">
          <a:extLst>
            <a:ext uri="{FF2B5EF4-FFF2-40B4-BE49-F238E27FC236}">
              <a16:creationId xmlns:a16="http://schemas.microsoft.com/office/drawing/2014/main" id="{D466889D-E65D-41BD-897E-03F8AE6694A8}"/>
            </a:ext>
          </a:extLst>
        </xdr:cNvPr>
        <xdr:cNvSpPr/>
      </xdr:nvSpPr>
      <xdr:spPr>
        <a:xfrm>
          <a:off x="7810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20726</xdr:rowOff>
    </xdr:from>
    <xdr:to>
      <xdr:col>45</xdr:col>
      <xdr:colOff>177800</xdr:colOff>
      <xdr:row>86</xdr:row>
      <xdr:rowOff>21183</xdr:rowOff>
    </xdr:to>
    <xdr:cxnSp macro="">
      <xdr:nvCxnSpPr>
        <xdr:cNvPr id="364" name="直線コネクタ 363">
          <a:extLst>
            <a:ext uri="{FF2B5EF4-FFF2-40B4-BE49-F238E27FC236}">
              <a16:creationId xmlns:a16="http://schemas.microsoft.com/office/drawing/2014/main" id="{C35B437A-85D0-496B-986E-8095311F8578}"/>
            </a:ext>
          </a:extLst>
        </xdr:cNvPr>
        <xdr:cNvCxnSpPr/>
      </xdr:nvCxnSpPr>
      <xdr:spPr>
        <a:xfrm>
          <a:off x="7861300" y="1476542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141376</xdr:rowOff>
    </xdr:from>
    <xdr:to>
      <xdr:col>36</xdr:col>
      <xdr:colOff>165100</xdr:colOff>
      <xdr:row>86</xdr:row>
      <xdr:rowOff>71526</xdr:rowOff>
    </xdr:to>
    <xdr:sp macro="" textlink="">
      <xdr:nvSpPr>
        <xdr:cNvPr id="365" name="楕円 364">
          <a:extLst>
            <a:ext uri="{FF2B5EF4-FFF2-40B4-BE49-F238E27FC236}">
              <a16:creationId xmlns:a16="http://schemas.microsoft.com/office/drawing/2014/main" id="{916958FD-1EAE-4906-A242-86FEC5853A80}"/>
            </a:ext>
          </a:extLst>
        </xdr:cNvPr>
        <xdr:cNvSpPr/>
      </xdr:nvSpPr>
      <xdr:spPr>
        <a:xfrm>
          <a:off x="6921500" y="1471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20726</xdr:rowOff>
    </xdr:from>
    <xdr:to>
      <xdr:col>41</xdr:col>
      <xdr:colOff>50800</xdr:colOff>
      <xdr:row>86</xdr:row>
      <xdr:rowOff>20726</xdr:rowOff>
    </xdr:to>
    <xdr:cxnSp macro="">
      <xdr:nvCxnSpPr>
        <xdr:cNvPr id="366" name="直線コネクタ 365">
          <a:extLst>
            <a:ext uri="{FF2B5EF4-FFF2-40B4-BE49-F238E27FC236}">
              <a16:creationId xmlns:a16="http://schemas.microsoft.com/office/drawing/2014/main" id="{BD2D3479-116F-4A15-93BE-A23044ABB712}"/>
            </a:ext>
          </a:extLst>
        </xdr:cNvPr>
        <xdr:cNvCxnSpPr/>
      </xdr:nvCxnSpPr>
      <xdr:spPr>
        <a:xfrm>
          <a:off x="6972300" y="147654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a:extLst>
            <a:ext uri="{FF2B5EF4-FFF2-40B4-BE49-F238E27FC236}">
              <a16:creationId xmlns:a16="http://schemas.microsoft.com/office/drawing/2014/main" id="{8C8457E0-F3A0-4ADE-B826-8E8AA6BD4EF3}"/>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a:extLst>
            <a:ext uri="{FF2B5EF4-FFF2-40B4-BE49-F238E27FC236}">
              <a16:creationId xmlns:a16="http://schemas.microsoft.com/office/drawing/2014/main" id="{6777977A-BFC7-40D1-9A39-9D16AB16FDA4}"/>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a:extLst>
            <a:ext uri="{FF2B5EF4-FFF2-40B4-BE49-F238E27FC236}">
              <a16:creationId xmlns:a16="http://schemas.microsoft.com/office/drawing/2014/main" id="{F5A630CC-BBB7-4DB9-AB0E-546FFE963B3C}"/>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a:extLst>
            <a:ext uri="{FF2B5EF4-FFF2-40B4-BE49-F238E27FC236}">
              <a16:creationId xmlns:a16="http://schemas.microsoft.com/office/drawing/2014/main" id="{6B849971-C31B-4082-A4DB-87A19ED00CF6}"/>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63110</xdr:rowOff>
    </xdr:from>
    <xdr:ext cx="469744" cy="259045"/>
    <xdr:sp macro="" textlink="">
      <xdr:nvSpPr>
        <xdr:cNvPr id="371" name="n_1mainValue【福祉施設】&#10;一人当たり面積">
          <a:extLst>
            <a:ext uri="{FF2B5EF4-FFF2-40B4-BE49-F238E27FC236}">
              <a16:creationId xmlns:a16="http://schemas.microsoft.com/office/drawing/2014/main" id="{333D8513-FEB1-4694-8B48-9D8A5098C342}"/>
            </a:ext>
          </a:extLst>
        </xdr:cNvPr>
        <xdr:cNvSpPr txBox="1"/>
      </xdr:nvSpPr>
      <xdr:spPr>
        <a:xfrm>
          <a:off x="93917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63110</xdr:rowOff>
    </xdr:from>
    <xdr:ext cx="469744" cy="259045"/>
    <xdr:sp macro="" textlink="">
      <xdr:nvSpPr>
        <xdr:cNvPr id="372" name="n_2mainValue【福祉施設】&#10;一人当たり面積">
          <a:extLst>
            <a:ext uri="{FF2B5EF4-FFF2-40B4-BE49-F238E27FC236}">
              <a16:creationId xmlns:a16="http://schemas.microsoft.com/office/drawing/2014/main" id="{5FF3571A-DCEA-41F3-933D-0B291D211DD1}"/>
            </a:ext>
          </a:extLst>
        </xdr:cNvPr>
        <xdr:cNvSpPr txBox="1"/>
      </xdr:nvSpPr>
      <xdr:spPr>
        <a:xfrm>
          <a:off x="8515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62653</xdr:rowOff>
    </xdr:from>
    <xdr:ext cx="469744" cy="259045"/>
    <xdr:sp macro="" textlink="">
      <xdr:nvSpPr>
        <xdr:cNvPr id="373" name="n_3mainValue【福祉施設】&#10;一人当たり面積">
          <a:extLst>
            <a:ext uri="{FF2B5EF4-FFF2-40B4-BE49-F238E27FC236}">
              <a16:creationId xmlns:a16="http://schemas.microsoft.com/office/drawing/2014/main" id="{17FA01A4-53C4-43F5-BF91-E5997E3D2E33}"/>
            </a:ext>
          </a:extLst>
        </xdr:cNvPr>
        <xdr:cNvSpPr txBox="1"/>
      </xdr:nvSpPr>
      <xdr:spPr>
        <a:xfrm>
          <a:off x="76264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62653</xdr:rowOff>
    </xdr:from>
    <xdr:ext cx="469744" cy="259045"/>
    <xdr:sp macro="" textlink="">
      <xdr:nvSpPr>
        <xdr:cNvPr id="374" name="n_4mainValue【福祉施設】&#10;一人当たり面積">
          <a:extLst>
            <a:ext uri="{FF2B5EF4-FFF2-40B4-BE49-F238E27FC236}">
              <a16:creationId xmlns:a16="http://schemas.microsoft.com/office/drawing/2014/main" id="{43C15727-89B0-4EAF-8B57-D9B13F53110A}"/>
            </a:ext>
          </a:extLst>
        </xdr:cNvPr>
        <xdr:cNvSpPr txBox="1"/>
      </xdr:nvSpPr>
      <xdr:spPr>
        <a:xfrm>
          <a:off x="6737427" y="1480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59224054-28F7-4156-AAB2-05017D7AF26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873C4A62-9BBC-48D3-980D-A4B07340E4D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A9CD65A9-5D33-48EB-8F1E-C2D4FC211ED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BB17103E-AB6C-4737-987D-6C8522F32E4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1C71AA7C-A74E-47DD-AC7E-54391B0BA66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6AA078FB-A0A8-4173-8230-9E72AFDB728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949EC99C-CA24-4FAD-A933-EAF0F66891A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A6E79E0-F566-4892-9C3F-697E5B74CA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9445333-6BF1-465F-8D96-DC7D06CCB84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458A463C-6082-43D3-990D-DDA2D054D88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22DFE4C1-4C82-457E-8454-7A8FC45D2D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BDD2997B-E227-4878-8D6D-062D1A7DE31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9DEFC801-E5E0-4AF0-9404-C373E220FF2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BAF8AB4A-F06B-41E7-A5BF-8BC8F169A93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6CC9612-3ED8-4D0C-9025-09634115DC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8B966DBD-46A2-4E79-9A28-E2FF7ECB372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76BB431C-84BF-4607-B4A4-0DCD505869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BF105EFD-421D-4DE4-9782-5A0B31F69E2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25B2715A-4978-474C-8FB9-70EE17AABD7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94795A49-360D-48A7-B42F-9A536982EB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F2EE982C-DFD1-4EB5-BF59-AE40D933717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A0D05D21-82C5-4114-A50F-88CB98D22DF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5C45C553-1E71-43C3-BA5B-FC62278F1AF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F0C2F33B-9B21-4A48-ADFD-1D5CB23CE6E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CEE22A2E-688A-4DE0-B1D0-4A756EB7741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3654F114-FC61-4462-93CE-4C41810558E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9C1B4CAD-386A-4CBC-95B0-58036B76364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711A7081-4347-46BF-AA7B-039C33D12696}"/>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967EC0F5-174C-4E38-B268-1FF6794BBF52}"/>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CADB7B70-A314-4941-AEF5-5E8BA1CD979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DE083BD8-FE54-4F54-9263-B52B4C37CF6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4950B2F9-A3FF-408D-ADDC-EA726FABE61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CE847D90-5A05-417C-AECE-B3A96049FE0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3267EB22-C45D-4078-9D7F-788B217429F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C11CAEF3-B2A8-4838-B5D0-1AFD7B2FAAF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02478C0E-1B08-4F7E-AF0A-23C98CC23B4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B426D483-ED99-4600-A2CF-D8C6D3DBEEF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B1D993A1-908F-47EE-8ACF-F8B5D9778AB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89A279F7-D051-446E-8DCC-D091D15C899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EDFFE48-C871-4CAC-98BB-FD2A446031A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A76FBB40-E23D-4F4B-9223-3679172E931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4E89962A-BBA0-46FD-8269-47B8EDEDAA1C}"/>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BD311F1B-C668-4AD9-9795-57C4CF8EA44E}"/>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303EFAA1-8423-48BC-AA97-B9B4E0C25053}"/>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9B978000-69A4-4A82-9AFA-0E39C25F79FD}"/>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a:extLst>
            <a:ext uri="{FF2B5EF4-FFF2-40B4-BE49-F238E27FC236}">
              <a16:creationId xmlns:a16="http://schemas.microsoft.com/office/drawing/2014/main" id="{93F4F041-AF19-4589-B189-060C6D752C74}"/>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111958</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D8A23DA8-2F80-4782-99DA-C6A0D087001B}"/>
            </a:ext>
          </a:extLst>
        </xdr:cNvPr>
        <xdr:cNvSpPr txBox="1"/>
      </xdr:nvSpPr>
      <xdr:spPr>
        <a:xfrm>
          <a:off x="1635760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a:extLst>
            <a:ext uri="{FF2B5EF4-FFF2-40B4-BE49-F238E27FC236}">
              <a16:creationId xmlns:a16="http://schemas.microsoft.com/office/drawing/2014/main" id="{1809EB3F-C9C9-49AE-AC59-FB60B1414699}"/>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a:extLst>
            <a:ext uri="{FF2B5EF4-FFF2-40B4-BE49-F238E27FC236}">
              <a16:creationId xmlns:a16="http://schemas.microsoft.com/office/drawing/2014/main" id="{5091B40F-5626-4712-AF81-83896EF6F699}"/>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a:extLst>
            <a:ext uri="{FF2B5EF4-FFF2-40B4-BE49-F238E27FC236}">
              <a16:creationId xmlns:a16="http://schemas.microsoft.com/office/drawing/2014/main" id="{D7E999A3-FDC7-49F4-AE9F-D58D421DCE5E}"/>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a:extLst>
            <a:ext uri="{FF2B5EF4-FFF2-40B4-BE49-F238E27FC236}">
              <a16:creationId xmlns:a16="http://schemas.microsoft.com/office/drawing/2014/main" id="{B0D84477-677D-4B94-A153-47EA4ADE2E09}"/>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a:extLst>
            <a:ext uri="{FF2B5EF4-FFF2-40B4-BE49-F238E27FC236}">
              <a16:creationId xmlns:a16="http://schemas.microsoft.com/office/drawing/2014/main" id="{B50A3B5D-D130-4AE1-AF08-CBDF8A30DAA9}"/>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A911492B-EEA0-440D-B301-92A43197309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4A97B6E-2628-4A0F-B82A-F5DF76A30C8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DB39BE84-75B0-4644-9C7E-ACCBEE23378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0CEA4F0-C668-41BD-AB49-5C3947165D2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48904288-5997-440E-888E-0C83B2C4D0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32" name="楕円 431">
          <a:extLst>
            <a:ext uri="{FF2B5EF4-FFF2-40B4-BE49-F238E27FC236}">
              <a16:creationId xmlns:a16="http://schemas.microsoft.com/office/drawing/2014/main" id="{F55E2AF3-9185-4E8C-A555-6DC6F48E5C56}"/>
            </a:ext>
          </a:extLst>
        </xdr:cNvPr>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68408CEC-FFEE-45DF-A5B1-642056D5E8D6}"/>
            </a:ext>
          </a:extLst>
        </xdr:cNvPr>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116840</xdr:rowOff>
    </xdr:from>
    <xdr:to>
      <xdr:col>81</xdr:col>
      <xdr:colOff>101600</xdr:colOff>
      <xdr:row>39</xdr:row>
      <xdr:rowOff>46990</xdr:rowOff>
    </xdr:to>
    <xdr:sp macro="" textlink="">
      <xdr:nvSpPr>
        <xdr:cNvPr id="434" name="楕円 433">
          <a:extLst>
            <a:ext uri="{FF2B5EF4-FFF2-40B4-BE49-F238E27FC236}">
              <a16:creationId xmlns:a16="http://schemas.microsoft.com/office/drawing/2014/main" id="{20B9964F-C286-425D-AE5A-5F42A5F8536E}"/>
            </a:ext>
          </a:extLst>
        </xdr:cNvPr>
        <xdr:cNvSpPr/>
      </xdr:nvSpPr>
      <xdr:spPr>
        <a:xfrm>
          <a:off x="1543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38</xdr:row>
      <xdr:rowOff>167640</xdr:rowOff>
    </xdr:to>
    <xdr:cxnSp macro="">
      <xdr:nvCxnSpPr>
        <xdr:cNvPr id="435" name="直線コネクタ 434">
          <a:extLst>
            <a:ext uri="{FF2B5EF4-FFF2-40B4-BE49-F238E27FC236}">
              <a16:creationId xmlns:a16="http://schemas.microsoft.com/office/drawing/2014/main" id="{0BAB5DEA-8B3F-4604-ABC1-69461C42F793}"/>
            </a:ext>
          </a:extLst>
        </xdr:cNvPr>
        <xdr:cNvCxnSpPr/>
      </xdr:nvCxnSpPr>
      <xdr:spPr>
        <a:xfrm flipV="1">
          <a:off x="15481300" y="667620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98878</xdr:rowOff>
    </xdr:from>
    <xdr:to>
      <xdr:col>76</xdr:col>
      <xdr:colOff>165100</xdr:colOff>
      <xdr:row>39</xdr:row>
      <xdr:rowOff>29028</xdr:rowOff>
    </xdr:to>
    <xdr:sp macro="" textlink="">
      <xdr:nvSpPr>
        <xdr:cNvPr id="436" name="楕円 435">
          <a:extLst>
            <a:ext uri="{FF2B5EF4-FFF2-40B4-BE49-F238E27FC236}">
              <a16:creationId xmlns:a16="http://schemas.microsoft.com/office/drawing/2014/main" id="{788C1F97-9BB2-4461-A78F-E33015810A1A}"/>
            </a:ext>
          </a:extLst>
        </xdr:cNvPr>
        <xdr:cNvSpPr/>
      </xdr:nvSpPr>
      <xdr:spPr>
        <a:xfrm>
          <a:off x="14541500" y="661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149678</xdr:rowOff>
    </xdr:from>
    <xdr:to>
      <xdr:col>81</xdr:col>
      <xdr:colOff>50800</xdr:colOff>
      <xdr:row>38</xdr:row>
      <xdr:rowOff>167640</xdr:rowOff>
    </xdr:to>
    <xdr:cxnSp macro="">
      <xdr:nvCxnSpPr>
        <xdr:cNvPr id="437" name="直線コネクタ 436">
          <a:extLst>
            <a:ext uri="{FF2B5EF4-FFF2-40B4-BE49-F238E27FC236}">
              <a16:creationId xmlns:a16="http://schemas.microsoft.com/office/drawing/2014/main" id="{BAEE4228-6906-4FA6-8D46-87D9EBD8AE37}"/>
            </a:ext>
          </a:extLst>
        </xdr:cNvPr>
        <xdr:cNvCxnSpPr/>
      </xdr:nvCxnSpPr>
      <xdr:spPr>
        <a:xfrm>
          <a:off x="14592300" y="66647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72753</xdr:rowOff>
    </xdr:from>
    <xdr:to>
      <xdr:col>72</xdr:col>
      <xdr:colOff>38100</xdr:colOff>
      <xdr:row>39</xdr:row>
      <xdr:rowOff>2903</xdr:rowOff>
    </xdr:to>
    <xdr:sp macro="" textlink="">
      <xdr:nvSpPr>
        <xdr:cNvPr id="438" name="楕円 437">
          <a:extLst>
            <a:ext uri="{FF2B5EF4-FFF2-40B4-BE49-F238E27FC236}">
              <a16:creationId xmlns:a16="http://schemas.microsoft.com/office/drawing/2014/main" id="{5A9FD1AA-5437-4488-8F3E-D65CE33ABD80}"/>
            </a:ext>
          </a:extLst>
        </xdr:cNvPr>
        <xdr:cNvSpPr/>
      </xdr:nvSpPr>
      <xdr:spPr>
        <a:xfrm>
          <a:off x="13652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123553</xdr:rowOff>
    </xdr:from>
    <xdr:to>
      <xdr:col>76</xdr:col>
      <xdr:colOff>114300</xdr:colOff>
      <xdr:row>38</xdr:row>
      <xdr:rowOff>149678</xdr:rowOff>
    </xdr:to>
    <xdr:cxnSp macro="">
      <xdr:nvCxnSpPr>
        <xdr:cNvPr id="439" name="直線コネクタ 438">
          <a:extLst>
            <a:ext uri="{FF2B5EF4-FFF2-40B4-BE49-F238E27FC236}">
              <a16:creationId xmlns:a16="http://schemas.microsoft.com/office/drawing/2014/main" id="{AA82837D-AF58-48A9-9078-E7E724EE0E6C}"/>
            </a:ext>
          </a:extLst>
        </xdr:cNvPr>
        <xdr:cNvCxnSpPr/>
      </xdr:nvCxnSpPr>
      <xdr:spPr>
        <a:xfrm>
          <a:off x="13703300" y="66386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72753</xdr:rowOff>
    </xdr:from>
    <xdr:to>
      <xdr:col>67</xdr:col>
      <xdr:colOff>101600</xdr:colOff>
      <xdr:row>39</xdr:row>
      <xdr:rowOff>2903</xdr:rowOff>
    </xdr:to>
    <xdr:sp macro="" textlink="">
      <xdr:nvSpPr>
        <xdr:cNvPr id="440" name="楕円 439">
          <a:extLst>
            <a:ext uri="{FF2B5EF4-FFF2-40B4-BE49-F238E27FC236}">
              <a16:creationId xmlns:a16="http://schemas.microsoft.com/office/drawing/2014/main" id="{20D3EE52-1E75-4D39-8FD0-EB69597308AC}"/>
            </a:ext>
          </a:extLst>
        </xdr:cNvPr>
        <xdr:cNvSpPr/>
      </xdr:nvSpPr>
      <xdr:spPr>
        <a:xfrm>
          <a:off x="12763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123553</xdr:rowOff>
    </xdr:from>
    <xdr:to>
      <xdr:col>71</xdr:col>
      <xdr:colOff>177800</xdr:colOff>
      <xdr:row>38</xdr:row>
      <xdr:rowOff>123553</xdr:rowOff>
    </xdr:to>
    <xdr:cxnSp macro="">
      <xdr:nvCxnSpPr>
        <xdr:cNvPr id="441" name="直線コネクタ 440">
          <a:extLst>
            <a:ext uri="{FF2B5EF4-FFF2-40B4-BE49-F238E27FC236}">
              <a16:creationId xmlns:a16="http://schemas.microsoft.com/office/drawing/2014/main" id="{51A6CE9A-322F-4F2C-9B83-8B4945F16DB7}"/>
            </a:ext>
          </a:extLst>
        </xdr:cNvPr>
        <xdr:cNvCxnSpPr/>
      </xdr:nvCxnSpPr>
      <xdr:spPr>
        <a:xfrm>
          <a:off x="12814300" y="663865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84744</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D445A448-38E2-4AF9-B72F-8F4E0E280B65}"/>
            </a:ext>
          </a:extLst>
        </xdr:cNvPr>
        <xdr:cNvSpPr txBox="1"/>
      </xdr:nvSpPr>
      <xdr:spPr>
        <a:xfrm>
          <a:off x="15266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89643</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F7243A37-4678-43AA-8902-31110B0A99CC}"/>
            </a:ext>
          </a:extLst>
        </xdr:cNvPr>
        <xdr:cNvSpPr txBox="1"/>
      </xdr:nvSpPr>
      <xdr:spPr>
        <a:xfrm>
          <a:off x="14389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F34C3CC3-F769-406B-B98F-B63F59A9DAD6}"/>
            </a:ext>
          </a:extLst>
        </xdr:cNvPr>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813E91B4-246B-4251-955E-A5495F8C458C}"/>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38117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B5ACAF6F-11CD-4260-9221-D83D422D9E79}"/>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20155</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8BBCDF3E-14AF-4D8B-9154-00826E2D48E1}"/>
            </a:ext>
          </a:extLst>
        </xdr:cNvPr>
        <xdr:cNvSpPr txBox="1"/>
      </xdr:nvSpPr>
      <xdr:spPr>
        <a:xfrm>
          <a:off x="14389744"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AD34CDC3-7C2A-4ABE-851F-B5A83472DD67}"/>
            </a:ext>
          </a:extLst>
        </xdr:cNvPr>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732DD39C-DA89-4FA1-9B24-2904D714E7E8}"/>
            </a:ext>
          </a:extLst>
        </xdr:cNvPr>
        <xdr:cNvSpPr txBox="1"/>
      </xdr:nvSpPr>
      <xdr:spPr>
        <a:xfrm>
          <a:off x="12611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47E56721-EE98-44F5-8FF2-F4C812F94D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0CD911C5-DB9E-4F4D-9AC7-F2057E7C3B2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13E64D63-1137-4099-8B20-AED775917A0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0E665678-3A39-4552-AB99-6A52FDBE51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A9AC48F0-593B-4410-8755-62CA8950C46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85869F5D-6750-4AEE-B957-12EFA97B615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66E849C8-EBA6-45CE-9F41-D6E03532B2A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81026AB3-1B9B-4B26-90CF-40DF521D00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9457ACA7-C859-4D53-8578-8AB89E168B8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9BD9FC5B-A69A-4727-8AFC-C669565B837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F427839B-9A31-4C71-B73F-EB41195184C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a:extLst>
            <a:ext uri="{FF2B5EF4-FFF2-40B4-BE49-F238E27FC236}">
              <a16:creationId xmlns:a16="http://schemas.microsoft.com/office/drawing/2014/main" id="{DA5EA5E6-026A-42B3-B116-FC9C7EA7D797}"/>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F8F759C5-E27E-4433-9060-3C28E3D6C63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a:extLst>
            <a:ext uri="{FF2B5EF4-FFF2-40B4-BE49-F238E27FC236}">
              <a16:creationId xmlns:a16="http://schemas.microsoft.com/office/drawing/2014/main" id="{68E0AAE4-F04D-4FBE-AF27-BFCF605A990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C039759E-C5C8-4A25-8746-AD7EAA90AE6F}"/>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a:extLst>
            <a:ext uri="{FF2B5EF4-FFF2-40B4-BE49-F238E27FC236}">
              <a16:creationId xmlns:a16="http://schemas.microsoft.com/office/drawing/2014/main" id="{74E7E828-6909-4C56-B0A3-47B2F3A333C5}"/>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A0BF265D-F401-4BFD-B4BC-544655FA1C2D}"/>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a:extLst>
            <a:ext uri="{FF2B5EF4-FFF2-40B4-BE49-F238E27FC236}">
              <a16:creationId xmlns:a16="http://schemas.microsoft.com/office/drawing/2014/main" id="{44FB44EF-616F-42E4-91B6-6F2579FC3859}"/>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ABBB843D-FA7E-4847-9CDD-FC1B67892DC1}"/>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a:extLst>
            <a:ext uri="{FF2B5EF4-FFF2-40B4-BE49-F238E27FC236}">
              <a16:creationId xmlns:a16="http://schemas.microsoft.com/office/drawing/2014/main" id="{B85D7EC5-93D6-4624-893F-D52DD793F3CA}"/>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3DE710B3-A124-4202-BE5F-14743DDFC52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a:extLst>
            <a:ext uri="{FF2B5EF4-FFF2-40B4-BE49-F238E27FC236}">
              <a16:creationId xmlns:a16="http://schemas.microsoft.com/office/drawing/2014/main" id="{10E3657B-BB7A-4A56-BDCA-82BF9E5142E4}"/>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9ED695AE-2E08-4D31-A52F-BE6F3A399F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A10A08BB-27F3-4D5E-930A-66394D9B4CA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8140C4AA-F9C6-400D-B9B6-218D620299A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a:extLst>
            <a:ext uri="{FF2B5EF4-FFF2-40B4-BE49-F238E27FC236}">
              <a16:creationId xmlns:a16="http://schemas.microsoft.com/office/drawing/2014/main" id="{BF5482E6-60EC-4CB8-B79E-732D9A8FA185}"/>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a:extLst>
            <a:ext uri="{FF2B5EF4-FFF2-40B4-BE49-F238E27FC236}">
              <a16:creationId xmlns:a16="http://schemas.microsoft.com/office/drawing/2014/main" id="{2AE54FA9-DD30-4BC2-BC28-998C2D2544DF}"/>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a:extLst>
            <a:ext uri="{FF2B5EF4-FFF2-40B4-BE49-F238E27FC236}">
              <a16:creationId xmlns:a16="http://schemas.microsoft.com/office/drawing/2014/main" id="{76F0C2FD-DBAE-44CC-B08A-CC354A203EE3}"/>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EEEBA426-05CD-4884-A1A6-6D6E2DB5B221}"/>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a:extLst>
            <a:ext uri="{FF2B5EF4-FFF2-40B4-BE49-F238E27FC236}">
              <a16:creationId xmlns:a16="http://schemas.microsoft.com/office/drawing/2014/main" id="{22ACA54B-0A47-4F3A-BE95-1C36127604EC}"/>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DCE315D9-A28D-47C9-98E1-82B83A5559D1}"/>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a:extLst>
            <a:ext uri="{FF2B5EF4-FFF2-40B4-BE49-F238E27FC236}">
              <a16:creationId xmlns:a16="http://schemas.microsoft.com/office/drawing/2014/main" id="{B26E9A13-DAB8-493C-80B0-643D055DBA94}"/>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a:extLst>
            <a:ext uri="{FF2B5EF4-FFF2-40B4-BE49-F238E27FC236}">
              <a16:creationId xmlns:a16="http://schemas.microsoft.com/office/drawing/2014/main" id="{E1106454-CE7E-4D25-BD43-8F9E04E0012F}"/>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a:extLst>
            <a:ext uri="{FF2B5EF4-FFF2-40B4-BE49-F238E27FC236}">
              <a16:creationId xmlns:a16="http://schemas.microsoft.com/office/drawing/2014/main" id="{580C62D5-32B3-4733-BB85-1D6902D4082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a:extLst>
            <a:ext uri="{FF2B5EF4-FFF2-40B4-BE49-F238E27FC236}">
              <a16:creationId xmlns:a16="http://schemas.microsoft.com/office/drawing/2014/main" id="{A315110C-F66B-46C8-8578-54376BF9DE6D}"/>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a:extLst>
            <a:ext uri="{FF2B5EF4-FFF2-40B4-BE49-F238E27FC236}">
              <a16:creationId xmlns:a16="http://schemas.microsoft.com/office/drawing/2014/main" id="{C716328C-966C-4B67-BE58-E2FA2CA6908C}"/>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643DB54-4768-4315-BDF4-32A8FD7400B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66E82DA-AE4E-4BDC-89D1-CE017C95C8C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4E9F916-F83D-4BE9-A49A-12A46F0E662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0E4D29F-063B-4C83-9C57-6FE43C68514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E25BF282-8B45-4D1B-B735-97DD265B565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76665</xdr:rowOff>
    </xdr:from>
    <xdr:to>
      <xdr:col>116</xdr:col>
      <xdr:colOff>114300</xdr:colOff>
      <xdr:row>40</xdr:row>
      <xdr:rowOff>6815</xdr:rowOff>
    </xdr:to>
    <xdr:sp macro="" textlink="">
      <xdr:nvSpPr>
        <xdr:cNvPr id="491" name="楕円 490">
          <a:extLst>
            <a:ext uri="{FF2B5EF4-FFF2-40B4-BE49-F238E27FC236}">
              <a16:creationId xmlns:a16="http://schemas.microsoft.com/office/drawing/2014/main" id="{35AC6134-6C3F-4D98-9065-64072C56DBD0}"/>
            </a:ext>
          </a:extLst>
        </xdr:cNvPr>
        <xdr:cNvSpPr/>
      </xdr:nvSpPr>
      <xdr:spPr>
        <a:xfrm>
          <a:off x="22110700" y="676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99542</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E9E251A2-6C92-43EF-A85E-92776EFCF70E}"/>
            </a:ext>
          </a:extLst>
        </xdr:cNvPr>
        <xdr:cNvSpPr txBox="1"/>
      </xdr:nvSpPr>
      <xdr:spPr>
        <a:xfrm>
          <a:off x="22199600" y="661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133410</xdr:rowOff>
    </xdr:from>
    <xdr:to>
      <xdr:col>112</xdr:col>
      <xdr:colOff>38100</xdr:colOff>
      <xdr:row>40</xdr:row>
      <xdr:rowOff>63560</xdr:rowOff>
    </xdr:to>
    <xdr:sp macro="" textlink="">
      <xdr:nvSpPr>
        <xdr:cNvPr id="493" name="楕円 492">
          <a:extLst>
            <a:ext uri="{FF2B5EF4-FFF2-40B4-BE49-F238E27FC236}">
              <a16:creationId xmlns:a16="http://schemas.microsoft.com/office/drawing/2014/main" id="{FD7FCE39-3A36-4ED4-A61A-282A9D68ADB6}"/>
            </a:ext>
          </a:extLst>
        </xdr:cNvPr>
        <xdr:cNvSpPr/>
      </xdr:nvSpPr>
      <xdr:spPr>
        <a:xfrm>
          <a:off x="21272500" y="681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127465</xdr:rowOff>
    </xdr:from>
    <xdr:to>
      <xdr:col>116</xdr:col>
      <xdr:colOff>63500</xdr:colOff>
      <xdr:row>40</xdr:row>
      <xdr:rowOff>12760</xdr:rowOff>
    </xdr:to>
    <xdr:cxnSp macro="">
      <xdr:nvCxnSpPr>
        <xdr:cNvPr id="494" name="直線コネクタ 493">
          <a:extLst>
            <a:ext uri="{FF2B5EF4-FFF2-40B4-BE49-F238E27FC236}">
              <a16:creationId xmlns:a16="http://schemas.microsoft.com/office/drawing/2014/main" id="{300198CD-8505-4E4A-A3D8-EED1E801AA70}"/>
            </a:ext>
          </a:extLst>
        </xdr:cNvPr>
        <xdr:cNvCxnSpPr/>
      </xdr:nvCxnSpPr>
      <xdr:spPr>
        <a:xfrm flipV="1">
          <a:off x="21323300" y="6814015"/>
          <a:ext cx="838200" cy="5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128423</xdr:rowOff>
    </xdr:from>
    <xdr:to>
      <xdr:col>107</xdr:col>
      <xdr:colOff>101600</xdr:colOff>
      <xdr:row>40</xdr:row>
      <xdr:rowOff>58573</xdr:rowOff>
    </xdr:to>
    <xdr:sp macro="" textlink="">
      <xdr:nvSpPr>
        <xdr:cNvPr id="495" name="楕円 494">
          <a:extLst>
            <a:ext uri="{FF2B5EF4-FFF2-40B4-BE49-F238E27FC236}">
              <a16:creationId xmlns:a16="http://schemas.microsoft.com/office/drawing/2014/main" id="{D02115E6-9EEF-42E8-A430-5DBC7FE39D21}"/>
            </a:ext>
          </a:extLst>
        </xdr:cNvPr>
        <xdr:cNvSpPr/>
      </xdr:nvSpPr>
      <xdr:spPr>
        <a:xfrm>
          <a:off x="20383500" y="68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7773</xdr:rowOff>
    </xdr:from>
    <xdr:to>
      <xdr:col>111</xdr:col>
      <xdr:colOff>177800</xdr:colOff>
      <xdr:row>40</xdr:row>
      <xdr:rowOff>12760</xdr:rowOff>
    </xdr:to>
    <xdr:cxnSp macro="">
      <xdr:nvCxnSpPr>
        <xdr:cNvPr id="496" name="直線コネクタ 495">
          <a:extLst>
            <a:ext uri="{FF2B5EF4-FFF2-40B4-BE49-F238E27FC236}">
              <a16:creationId xmlns:a16="http://schemas.microsoft.com/office/drawing/2014/main" id="{85287C26-50A7-4D83-BE24-C2037102F5DD}"/>
            </a:ext>
          </a:extLst>
        </xdr:cNvPr>
        <xdr:cNvCxnSpPr/>
      </xdr:nvCxnSpPr>
      <xdr:spPr>
        <a:xfrm>
          <a:off x="20434300" y="6865773"/>
          <a:ext cx="889000" cy="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127192</xdr:rowOff>
    </xdr:from>
    <xdr:to>
      <xdr:col>102</xdr:col>
      <xdr:colOff>165100</xdr:colOff>
      <xdr:row>40</xdr:row>
      <xdr:rowOff>57342</xdr:rowOff>
    </xdr:to>
    <xdr:sp macro="" textlink="">
      <xdr:nvSpPr>
        <xdr:cNvPr id="497" name="楕円 496">
          <a:extLst>
            <a:ext uri="{FF2B5EF4-FFF2-40B4-BE49-F238E27FC236}">
              <a16:creationId xmlns:a16="http://schemas.microsoft.com/office/drawing/2014/main" id="{C92EAFF8-B5B5-4647-83D2-3746EBECED5C}"/>
            </a:ext>
          </a:extLst>
        </xdr:cNvPr>
        <xdr:cNvSpPr/>
      </xdr:nvSpPr>
      <xdr:spPr>
        <a:xfrm>
          <a:off x="19494500" y="68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6542</xdr:rowOff>
    </xdr:from>
    <xdr:to>
      <xdr:col>107</xdr:col>
      <xdr:colOff>50800</xdr:colOff>
      <xdr:row>40</xdr:row>
      <xdr:rowOff>7773</xdr:rowOff>
    </xdr:to>
    <xdr:cxnSp macro="">
      <xdr:nvCxnSpPr>
        <xdr:cNvPr id="498" name="直線コネクタ 497">
          <a:extLst>
            <a:ext uri="{FF2B5EF4-FFF2-40B4-BE49-F238E27FC236}">
              <a16:creationId xmlns:a16="http://schemas.microsoft.com/office/drawing/2014/main" id="{B44C67C4-9CD3-4928-86FC-B42D96DC0348}"/>
            </a:ext>
          </a:extLst>
        </xdr:cNvPr>
        <xdr:cNvCxnSpPr/>
      </xdr:nvCxnSpPr>
      <xdr:spPr>
        <a:xfrm>
          <a:off x="19545300" y="6864542"/>
          <a:ext cx="889000" cy="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121030</xdr:rowOff>
    </xdr:from>
    <xdr:to>
      <xdr:col>98</xdr:col>
      <xdr:colOff>38100</xdr:colOff>
      <xdr:row>40</xdr:row>
      <xdr:rowOff>51180</xdr:rowOff>
    </xdr:to>
    <xdr:sp macro="" textlink="">
      <xdr:nvSpPr>
        <xdr:cNvPr id="499" name="楕円 498">
          <a:extLst>
            <a:ext uri="{FF2B5EF4-FFF2-40B4-BE49-F238E27FC236}">
              <a16:creationId xmlns:a16="http://schemas.microsoft.com/office/drawing/2014/main" id="{B49520EB-EF95-448E-8F7C-F700A604EC68}"/>
            </a:ext>
          </a:extLst>
        </xdr:cNvPr>
        <xdr:cNvSpPr/>
      </xdr:nvSpPr>
      <xdr:spPr>
        <a:xfrm>
          <a:off x="18605500" y="680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380</xdr:rowOff>
    </xdr:from>
    <xdr:to>
      <xdr:col>102</xdr:col>
      <xdr:colOff>114300</xdr:colOff>
      <xdr:row>40</xdr:row>
      <xdr:rowOff>6542</xdr:rowOff>
    </xdr:to>
    <xdr:cxnSp macro="">
      <xdr:nvCxnSpPr>
        <xdr:cNvPr id="500" name="直線コネクタ 499">
          <a:extLst>
            <a:ext uri="{FF2B5EF4-FFF2-40B4-BE49-F238E27FC236}">
              <a16:creationId xmlns:a16="http://schemas.microsoft.com/office/drawing/2014/main" id="{675D8A21-6CFE-4960-9D56-0B6B30B000AF}"/>
            </a:ext>
          </a:extLst>
        </xdr:cNvPr>
        <xdr:cNvCxnSpPr/>
      </xdr:nvCxnSpPr>
      <xdr:spPr>
        <a:xfrm>
          <a:off x="18656300" y="6858380"/>
          <a:ext cx="889000" cy="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5B1E3A1A-756A-4D40-84A3-A89B7C3FAFD0}"/>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2A68797D-BB22-44BA-AC99-7B0E77AEB3DE}"/>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BB9BDB30-456E-4FF6-B16C-EC7BFEF9DA6A}"/>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A82683F6-8B5A-4B50-862E-2B734426F747}"/>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80087</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7936A49F-1EEE-4289-BFA5-B2FF988C9F27}"/>
            </a:ext>
          </a:extLst>
        </xdr:cNvPr>
        <xdr:cNvSpPr txBox="1"/>
      </xdr:nvSpPr>
      <xdr:spPr>
        <a:xfrm>
          <a:off x="21011095" y="659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75100</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FE967F2C-145B-4A80-91CF-124C458A4AE0}"/>
            </a:ext>
          </a:extLst>
        </xdr:cNvPr>
        <xdr:cNvSpPr txBox="1"/>
      </xdr:nvSpPr>
      <xdr:spPr>
        <a:xfrm>
          <a:off x="20134795" y="659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73869</xdr:rowOff>
    </xdr:from>
    <xdr:ext cx="599010" cy="259045"/>
    <xdr:sp macro="" textlink="">
      <xdr:nvSpPr>
        <xdr:cNvPr id="507" name="n_3mainValue【一般廃棄物処理施設】&#10;一人当たり有形固定資産（償却資産）額">
          <a:extLst>
            <a:ext uri="{FF2B5EF4-FFF2-40B4-BE49-F238E27FC236}">
              <a16:creationId xmlns:a16="http://schemas.microsoft.com/office/drawing/2014/main" id="{C47BF423-6AD4-495C-9D47-E15CB45AD86B}"/>
            </a:ext>
          </a:extLst>
        </xdr:cNvPr>
        <xdr:cNvSpPr txBox="1"/>
      </xdr:nvSpPr>
      <xdr:spPr>
        <a:xfrm>
          <a:off x="19245795" y="658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67707</xdr:rowOff>
    </xdr:from>
    <xdr:ext cx="599010" cy="259045"/>
    <xdr:sp macro="" textlink="">
      <xdr:nvSpPr>
        <xdr:cNvPr id="508" name="n_4mainValue【一般廃棄物処理施設】&#10;一人当たり有形固定資産（償却資産）額">
          <a:extLst>
            <a:ext uri="{FF2B5EF4-FFF2-40B4-BE49-F238E27FC236}">
              <a16:creationId xmlns:a16="http://schemas.microsoft.com/office/drawing/2014/main" id="{74EA7380-E11E-499D-984D-1753E9CE9B65}"/>
            </a:ext>
          </a:extLst>
        </xdr:cNvPr>
        <xdr:cNvSpPr txBox="1"/>
      </xdr:nvSpPr>
      <xdr:spPr>
        <a:xfrm>
          <a:off x="18356795" y="658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22DF9BF7-0C01-43F7-9904-9714E8285A9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DE9A940A-8595-4794-8B17-655ECD17526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7128A4A4-E0C1-4326-B86D-0AD12E9032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2196150-0A63-417C-B90D-F929BDA9ED3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9FEB24E3-7880-45CC-A505-EB6DA899A7E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1CA16419-7548-4934-8936-884FAD02BC4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BE214BB0-C11D-4F61-A20C-A2D031CEFC8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312F47D6-FEDE-4FFB-8A20-750589DD363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4213E822-0145-44DD-B961-5D8C8B9208F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9D73C853-3392-44D7-93E1-7D03FB8176E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9D911D40-4874-41C1-8D51-22AD4D0C4C6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CB7BB8F5-041A-4E55-8D0F-E9D10064106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E7037DF7-EAE5-4D1F-9C38-294EA5E108B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BC440E4F-1699-4C94-856C-9160499E3783}"/>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9F16DFE0-CA9F-49C2-BF0E-98D2BE7C294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1821ACC8-19EB-4790-BD3B-C54713D4BDA6}"/>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F5AD50C9-84D6-4E65-83E6-A82312506F4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E37F52AE-83B5-42E4-83AE-AC0031966995}"/>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BE24007B-4A3A-440B-A23B-ED3E06FF544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96AFFC2D-DFB4-462D-9034-4BF79BA6F10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BCC1600A-0C50-4134-A52C-8E06F0494B6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A8CF9F41-8C04-4CC6-8B27-C866B8BBCDE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9FAAE7ED-641A-4E34-9614-C249F0E30891}"/>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DFA3BE68-2CB0-4A15-A6B7-981EF24F9A1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9A943591-F222-42CD-8680-D629FFD87261}"/>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a:extLst>
            <a:ext uri="{FF2B5EF4-FFF2-40B4-BE49-F238E27FC236}">
              <a16:creationId xmlns:a16="http://schemas.microsoft.com/office/drawing/2014/main" id="{D7A88BB9-49FB-495D-8793-C2FDD22CC39D}"/>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2CD296D9-497E-45ED-95A9-5FFF4303DD15}"/>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a:extLst>
            <a:ext uri="{FF2B5EF4-FFF2-40B4-BE49-F238E27FC236}">
              <a16:creationId xmlns:a16="http://schemas.microsoft.com/office/drawing/2014/main" id="{2174A9EE-9CDE-410E-8893-D7A283426447}"/>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427F5191-3DD7-40B2-864D-7A92D1BBAE2E}"/>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a:extLst>
            <a:ext uri="{FF2B5EF4-FFF2-40B4-BE49-F238E27FC236}">
              <a16:creationId xmlns:a16="http://schemas.microsoft.com/office/drawing/2014/main" id="{1B2918F9-2DE8-4716-9C0A-87D4311D240C}"/>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3A3D6313-1343-42FC-AE53-1804A424D14D}"/>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a:extLst>
            <a:ext uri="{FF2B5EF4-FFF2-40B4-BE49-F238E27FC236}">
              <a16:creationId xmlns:a16="http://schemas.microsoft.com/office/drawing/2014/main" id="{79CE3FAD-C966-400B-A67E-31EBC0F43F0D}"/>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a:extLst>
            <a:ext uri="{FF2B5EF4-FFF2-40B4-BE49-F238E27FC236}">
              <a16:creationId xmlns:a16="http://schemas.microsoft.com/office/drawing/2014/main" id="{8400C5EB-534D-43D3-954A-DFD4450D7B56}"/>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a:extLst>
            <a:ext uri="{FF2B5EF4-FFF2-40B4-BE49-F238E27FC236}">
              <a16:creationId xmlns:a16="http://schemas.microsoft.com/office/drawing/2014/main" id="{F375AF98-53C4-4FC1-9B0D-8BEB3F97767C}"/>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a:extLst>
            <a:ext uri="{FF2B5EF4-FFF2-40B4-BE49-F238E27FC236}">
              <a16:creationId xmlns:a16="http://schemas.microsoft.com/office/drawing/2014/main" id="{7E5D7DA8-25B7-4740-B543-CCA678247E09}"/>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a:extLst>
            <a:ext uri="{FF2B5EF4-FFF2-40B4-BE49-F238E27FC236}">
              <a16:creationId xmlns:a16="http://schemas.microsoft.com/office/drawing/2014/main" id="{8486C8C2-1621-4A51-8400-0923004650E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99316E21-D1A9-4D64-9FFF-A4C5735155A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EF222933-D7D8-4A7D-AB9E-91141F91A59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88513E08-266C-4685-81FA-3A4EA6C4830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B156B18E-71EC-45FF-915B-5E4819CD51F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781B8BC9-9FF0-4182-A5CA-D838A25BCE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550" name="楕円 549">
          <a:extLst>
            <a:ext uri="{FF2B5EF4-FFF2-40B4-BE49-F238E27FC236}">
              <a16:creationId xmlns:a16="http://schemas.microsoft.com/office/drawing/2014/main" id="{BE5E3C42-B567-4E68-9E12-F2EC529FA39E}"/>
            </a:ext>
          </a:extLst>
        </xdr:cNvPr>
        <xdr:cNvSpPr/>
      </xdr:nvSpPr>
      <xdr:spPr>
        <a:xfrm>
          <a:off x="16268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76399</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F0081222-BB63-44E4-8A67-C2BD4600A79D}"/>
            </a:ext>
          </a:extLst>
        </xdr:cNvPr>
        <xdr:cNvSpPr txBox="1"/>
      </xdr:nvSpPr>
      <xdr:spPr>
        <a:xfrm>
          <a:off x="16357600" y="1070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128815</xdr:rowOff>
    </xdr:from>
    <xdr:to>
      <xdr:col>81</xdr:col>
      <xdr:colOff>101600</xdr:colOff>
      <xdr:row>63</xdr:row>
      <xdr:rowOff>58965</xdr:rowOff>
    </xdr:to>
    <xdr:sp macro="" textlink="">
      <xdr:nvSpPr>
        <xdr:cNvPr id="552" name="楕円 551">
          <a:extLst>
            <a:ext uri="{FF2B5EF4-FFF2-40B4-BE49-F238E27FC236}">
              <a16:creationId xmlns:a16="http://schemas.microsoft.com/office/drawing/2014/main" id="{F422DE32-EE2C-4F09-9894-936F885CA507}"/>
            </a:ext>
          </a:extLst>
        </xdr:cNvPr>
        <xdr:cNvSpPr/>
      </xdr:nvSpPr>
      <xdr:spPr>
        <a:xfrm>
          <a:off x="15430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8165</xdr:rowOff>
    </xdr:from>
    <xdr:to>
      <xdr:col>85</xdr:col>
      <xdr:colOff>127000</xdr:colOff>
      <xdr:row>63</xdr:row>
      <xdr:rowOff>40822</xdr:rowOff>
    </xdr:to>
    <xdr:cxnSp macro="">
      <xdr:nvCxnSpPr>
        <xdr:cNvPr id="553" name="直線コネクタ 552">
          <a:extLst>
            <a:ext uri="{FF2B5EF4-FFF2-40B4-BE49-F238E27FC236}">
              <a16:creationId xmlns:a16="http://schemas.microsoft.com/office/drawing/2014/main" id="{E784D4CB-EB7B-488A-BA45-68BB92961E3D}"/>
            </a:ext>
          </a:extLst>
        </xdr:cNvPr>
        <xdr:cNvCxnSpPr/>
      </xdr:nvCxnSpPr>
      <xdr:spPr>
        <a:xfrm>
          <a:off x="15481300" y="1080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96157</xdr:rowOff>
    </xdr:from>
    <xdr:to>
      <xdr:col>76</xdr:col>
      <xdr:colOff>165100</xdr:colOff>
      <xdr:row>63</xdr:row>
      <xdr:rowOff>26307</xdr:rowOff>
    </xdr:to>
    <xdr:sp macro="" textlink="">
      <xdr:nvSpPr>
        <xdr:cNvPr id="554" name="楕円 553">
          <a:extLst>
            <a:ext uri="{FF2B5EF4-FFF2-40B4-BE49-F238E27FC236}">
              <a16:creationId xmlns:a16="http://schemas.microsoft.com/office/drawing/2014/main" id="{44CC57E2-3EDF-48C2-80BC-CF52F6E4EF2F}"/>
            </a:ext>
          </a:extLst>
        </xdr:cNvPr>
        <xdr:cNvSpPr/>
      </xdr:nvSpPr>
      <xdr:spPr>
        <a:xfrm>
          <a:off x="14541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146957</xdr:rowOff>
    </xdr:from>
    <xdr:to>
      <xdr:col>81</xdr:col>
      <xdr:colOff>50800</xdr:colOff>
      <xdr:row>63</xdr:row>
      <xdr:rowOff>8165</xdr:rowOff>
    </xdr:to>
    <xdr:cxnSp macro="">
      <xdr:nvCxnSpPr>
        <xdr:cNvPr id="555" name="直線コネクタ 554">
          <a:extLst>
            <a:ext uri="{FF2B5EF4-FFF2-40B4-BE49-F238E27FC236}">
              <a16:creationId xmlns:a16="http://schemas.microsoft.com/office/drawing/2014/main" id="{A30FFA6E-4E39-4E29-BDE9-95E43F5F2575}"/>
            </a:ext>
          </a:extLst>
        </xdr:cNvPr>
        <xdr:cNvCxnSpPr/>
      </xdr:nvCxnSpPr>
      <xdr:spPr>
        <a:xfrm>
          <a:off x="14592300" y="1077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63500</xdr:rowOff>
    </xdr:from>
    <xdr:to>
      <xdr:col>72</xdr:col>
      <xdr:colOff>38100</xdr:colOff>
      <xdr:row>62</xdr:row>
      <xdr:rowOff>165100</xdr:rowOff>
    </xdr:to>
    <xdr:sp macro="" textlink="">
      <xdr:nvSpPr>
        <xdr:cNvPr id="556" name="楕円 555">
          <a:extLst>
            <a:ext uri="{FF2B5EF4-FFF2-40B4-BE49-F238E27FC236}">
              <a16:creationId xmlns:a16="http://schemas.microsoft.com/office/drawing/2014/main" id="{972E92E2-4354-4135-96F9-74132DD356B9}"/>
            </a:ext>
          </a:extLst>
        </xdr:cNvPr>
        <xdr:cNvSpPr/>
      </xdr:nvSpPr>
      <xdr:spPr>
        <a:xfrm>
          <a:off x="13652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114300</xdr:rowOff>
    </xdr:from>
    <xdr:to>
      <xdr:col>76</xdr:col>
      <xdr:colOff>114300</xdr:colOff>
      <xdr:row>62</xdr:row>
      <xdr:rowOff>146957</xdr:rowOff>
    </xdr:to>
    <xdr:cxnSp macro="">
      <xdr:nvCxnSpPr>
        <xdr:cNvPr id="557" name="直線コネクタ 556">
          <a:extLst>
            <a:ext uri="{FF2B5EF4-FFF2-40B4-BE49-F238E27FC236}">
              <a16:creationId xmlns:a16="http://schemas.microsoft.com/office/drawing/2014/main" id="{D99DFB2A-28F6-4E01-903D-B3B4658FF9EF}"/>
            </a:ext>
          </a:extLst>
        </xdr:cNvPr>
        <xdr:cNvCxnSpPr/>
      </xdr:nvCxnSpPr>
      <xdr:spPr>
        <a:xfrm>
          <a:off x="13703300" y="1074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30843</xdr:rowOff>
    </xdr:from>
    <xdr:to>
      <xdr:col>67</xdr:col>
      <xdr:colOff>101600</xdr:colOff>
      <xdr:row>62</xdr:row>
      <xdr:rowOff>132443</xdr:rowOff>
    </xdr:to>
    <xdr:sp macro="" textlink="">
      <xdr:nvSpPr>
        <xdr:cNvPr id="558" name="楕円 557">
          <a:extLst>
            <a:ext uri="{FF2B5EF4-FFF2-40B4-BE49-F238E27FC236}">
              <a16:creationId xmlns:a16="http://schemas.microsoft.com/office/drawing/2014/main" id="{4E3D999B-9B15-4CD0-A999-3C3BEE0148E9}"/>
            </a:ext>
          </a:extLst>
        </xdr:cNvPr>
        <xdr:cNvSpPr/>
      </xdr:nvSpPr>
      <xdr:spPr>
        <a:xfrm>
          <a:off x="12763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81643</xdr:rowOff>
    </xdr:from>
    <xdr:to>
      <xdr:col>71</xdr:col>
      <xdr:colOff>177800</xdr:colOff>
      <xdr:row>62</xdr:row>
      <xdr:rowOff>114300</xdr:rowOff>
    </xdr:to>
    <xdr:cxnSp macro="">
      <xdr:nvCxnSpPr>
        <xdr:cNvPr id="559" name="直線コネクタ 558">
          <a:extLst>
            <a:ext uri="{FF2B5EF4-FFF2-40B4-BE49-F238E27FC236}">
              <a16:creationId xmlns:a16="http://schemas.microsoft.com/office/drawing/2014/main" id="{B72DAD1F-A899-4E52-B408-289C4473859B}"/>
            </a:ext>
          </a:extLst>
        </xdr:cNvPr>
        <xdr:cNvCxnSpPr/>
      </xdr:nvCxnSpPr>
      <xdr:spPr>
        <a:xfrm>
          <a:off x="12814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AFF17B07-6A2F-4AA5-AF3D-02E3874AA3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8036F71C-9C1B-4BF5-AF3F-1E454B214397}"/>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10839717-A25B-4371-B455-E643EE9495B5}"/>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812A93C9-4C92-44A9-9C4D-238FD1EB8A03}"/>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50092</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A53C4419-AA0B-4B48-A603-76C1684E1835}"/>
            </a:ext>
          </a:extLst>
        </xdr:cNvPr>
        <xdr:cNvSpPr txBox="1"/>
      </xdr:nvSpPr>
      <xdr:spPr>
        <a:xfrm>
          <a:off x="15266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17434</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ACE2AC33-E73D-45E8-857F-C74E044C0FE0}"/>
            </a:ext>
          </a:extLst>
        </xdr:cNvPr>
        <xdr:cNvSpPr txBox="1"/>
      </xdr:nvSpPr>
      <xdr:spPr>
        <a:xfrm>
          <a:off x="14389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156227</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AA480FB4-B3EA-49D3-B688-776B6DF538CE}"/>
            </a:ext>
          </a:extLst>
        </xdr:cNvPr>
        <xdr:cNvSpPr txBox="1"/>
      </xdr:nvSpPr>
      <xdr:spPr>
        <a:xfrm>
          <a:off x="13500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123570</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B63866E0-F357-4BDB-9190-31066646CDCD}"/>
            </a:ext>
          </a:extLst>
        </xdr:cNvPr>
        <xdr:cNvSpPr txBox="1"/>
      </xdr:nvSpPr>
      <xdr:spPr>
        <a:xfrm>
          <a:off x="12611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AD1A0DF8-401F-4512-8C30-F6A8F4AA751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80676AFB-56F7-484B-BACC-1DD359B2C7C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462DE8CD-2F8A-4163-ABE1-7F207A3BA3E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8697CF3-8B6B-4B57-8B4E-475CDC3A5EA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C479B1AE-D7AE-4F94-AA94-7AAA599AAD3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B933FB1-C0F1-48E9-9547-54B4FB0644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23A1C1D5-8568-4A7B-9CEA-89B48CC7178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BA53DA82-901F-428C-952C-901B46A5B05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33EAD201-51F0-4876-BF45-FD1AD73E10D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944AEC12-81CC-492F-8EC7-40ABFE68305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7067E2CE-A80A-472C-97EF-CEC694BBD26C}"/>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FD64BD90-AE7E-4A7D-9D2D-62EA2AB07291}"/>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37F6B021-9BE4-4087-9758-3E04C63728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D248C2A-1FBE-418E-B67A-2BBBF5BDA69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728D6EAA-C0C6-4E94-8432-DCB3F7BC708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F098FEE-7583-42EE-B567-2E837A723CA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438C18AC-481C-49B1-8837-BC2DBD4FC2E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5DD454B9-E708-40C6-BFF8-D65BEFF8D3B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B1AC29C5-A341-4796-BC79-D36808DA7E5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5078F3B3-A939-4B66-900A-382DD6D33C7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E52C6932-2222-43FF-B765-AD8825113C9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A314C7F3-3A84-48C6-81D1-9A4A772DDF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1D77E494-4D23-4C4E-884B-79082945CD1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a:extLst>
            <a:ext uri="{FF2B5EF4-FFF2-40B4-BE49-F238E27FC236}">
              <a16:creationId xmlns:a16="http://schemas.microsoft.com/office/drawing/2014/main" id="{EA32394C-A5A4-417D-A0F9-B6AE8FE18A4D}"/>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A27E6AA1-1883-45CD-AE92-54EB6B18C7F9}"/>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a:extLst>
            <a:ext uri="{FF2B5EF4-FFF2-40B4-BE49-F238E27FC236}">
              <a16:creationId xmlns:a16="http://schemas.microsoft.com/office/drawing/2014/main" id="{157E97EA-A4B1-442E-AED6-CB4E9988E5DE}"/>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884EE22F-4813-452C-85CE-287C86E94273}"/>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a:extLst>
            <a:ext uri="{FF2B5EF4-FFF2-40B4-BE49-F238E27FC236}">
              <a16:creationId xmlns:a16="http://schemas.microsoft.com/office/drawing/2014/main" id="{8F88AC28-AF73-45B3-9368-EF5AC35652FD}"/>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1DFA623F-2155-41F0-8C3C-6176BB91E356}"/>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a:extLst>
            <a:ext uri="{FF2B5EF4-FFF2-40B4-BE49-F238E27FC236}">
              <a16:creationId xmlns:a16="http://schemas.microsoft.com/office/drawing/2014/main" id="{553EA4BE-A8D0-4300-A583-2C7E4E9E8935}"/>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a:extLst>
            <a:ext uri="{FF2B5EF4-FFF2-40B4-BE49-F238E27FC236}">
              <a16:creationId xmlns:a16="http://schemas.microsoft.com/office/drawing/2014/main" id="{FC3094C0-B3DB-4B98-989A-FC5D5553E3A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a:extLst>
            <a:ext uri="{FF2B5EF4-FFF2-40B4-BE49-F238E27FC236}">
              <a16:creationId xmlns:a16="http://schemas.microsoft.com/office/drawing/2014/main" id="{695B90C5-E442-48F1-8668-F04AE6D18142}"/>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a:extLst>
            <a:ext uri="{FF2B5EF4-FFF2-40B4-BE49-F238E27FC236}">
              <a16:creationId xmlns:a16="http://schemas.microsoft.com/office/drawing/2014/main" id="{D85665CD-D18E-4B1E-B9E4-B7EE51F5989B}"/>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a:extLst>
            <a:ext uri="{FF2B5EF4-FFF2-40B4-BE49-F238E27FC236}">
              <a16:creationId xmlns:a16="http://schemas.microsoft.com/office/drawing/2014/main" id="{0FE0CEFA-3BA4-4851-934B-1468BE431B92}"/>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3CE14375-FA60-4123-B6C7-80ECAB821E8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A6A7EC7D-16F0-4B0D-8D8A-0AF64A3FC4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415D2CE-20B2-4626-B2AB-9B64B3ADB85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33FF443-D01A-40EC-82E3-F0810639EE7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4D964857-BE34-440D-ADEA-A70812C492D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607" name="楕円 606">
          <a:extLst>
            <a:ext uri="{FF2B5EF4-FFF2-40B4-BE49-F238E27FC236}">
              <a16:creationId xmlns:a16="http://schemas.microsoft.com/office/drawing/2014/main" id="{812C0FEF-E097-45B4-B154-B0D5885FD4A3}"/>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21B52A02-1AA1-40E9-A5E6-FBC8824244B8}"/>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09" name="楕円 608">
          <a:extLst>
            <a:ext uri="{FF2B5EF4-FFF2-40B4-BE49-F238E27FC236}">
              <a16:creationId xmlns:a16="http://schemas.microsoft.com/office/drawing/2014/main" id="{634B301A-3EF5-4A2F-9456-342DF0C66A6D}"/>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610" name="直線コネクタ 609">
          <a:extLst>
            <a:ext uri="{FF2B5EF4-FFF2-40B4-BE49-F238E27FC236}">
              <a16:creationId xmlns:a16="http://schemas.microsoft.com/office/drawing/2014/main" id="{FCCD7A45-6F4E-4308-A9E9-72BB7C5AD6A0}"/>
            </a:ext>
          </a:extLst>
        </xdr:cNvPr>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11" name="楕円 610">
          <a:extLst>
            <a:ext uri="{FF2B5EF4-FFF2-40B4-BE49-F238E27FC236}">
              <a16:creationId xmlns:a16="http://schemas.microsoft.com/office/drawing/2014/main" id="{2D6DE150-3630-46BF-A186-D696DCEB6982}"/>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612" name="直線コネクタ 611">
          <a:extLst>
            <a:ext uri="{FF2B5EF4-FFF2-40B4-BE49-F238E27FC236}">
              <a16:creationId xmlns:a16="http://schemas.microsoft.com/office/drawing/2014/main" id="{1095971A-E987-438F-BEAB-F7EDF3554634}"/>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109220</xdr:rowOff>
    </xdr:from>
    <xdr:to>
      <xdr:col>102</xdr:col>
      <xdr:colOff>165100</xdr:colOff>
      <xdr:row>64</xdr:row>
      <xdr:rowOff>39370</xdr:rowOff>
    </xdr:to>
    <xdr:sp macro="" textlink="">
      <xdr:nvSpPr>
        <xdr:cNvPr id="613" name="楕円 612">
          <a:extLst>
            <a:ext uri="{FF2B5EF4-FFF2-40B4-BE49-F238E27FC236}">
              <a16:creationId xmlns:a16="http://schemas.microsoft.com/office/drawing/2014/main" id="{8ED39CE0-0DFB-422F-86BC-D2C284A7924B}"/>
            </a:ext>
          </a:extLst>
        </xdr:cNvPr>
        <xdr:cNvSpPr/>
      </xdr:nvSpPr>
      <xdr:spPr>
        <a:xfrm>
          <a:off x="19494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160020</xdr:rowOff>
    </xdr:from>
    <xdr:to>
      <xdr:col>107</xdr:col>
      <xdr:colOff>50800</xdr:colOff>
      <xdr:row>63</xdr:row>
      <xdr:rowOff>163830</xdr:rowOff>
    </xdr:to>
    <xdr:cxnSp macro="">
      <xdr:nvCxnSpPr>
        <xdr:cNvPr id="614" name="直線コネクタ 613">
          <a:extLst>
            <a:ext uri="{FF2B5EF4-FFF2-40B4-BE49-F238E27FC236}">
              <a16:creationId xmlns:a16="http://schemas.microsoft.com/office/drawing/2014/main" id="{51A30518-13FD-4F8E-9E67-EDD5D9E4FCAF}"/>
            </a:ext>
          </a:extLst>
        </xdr:cNvPr>
        <xdr:cNvCxnSpPr/>
      </xdr:nvCxnSpPr>
      <xdr:spPr>
        <a:xfrm>
          <a:off x="19545300" y="109613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615" name="楕円 614">
          <a:extLst>
            <a:ext uri="{FF2B5EF4-FFF2-40B4-BE49-F238E27FC236}">
              <a16:creationId xmlns:a16="http://schemas.microsoft.com/office/drawing/2014/main" id="{FFB64829-35EE-47B0-A5D4-222B486CA1A0}"/>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160020</xdr:rowOff>
    </xdr:from>
    <xdr:to>
      <xdr:col>102</xdr:col>
      <xdr:colOff>114300</xdr:colOff>
      <xdr:row>63</xdr:row>
      <xdr:rowOff>160020</xdr:rowOff>
    </xdr:to>
    <xdr:cxnSp macro="">
      <xdr:nvCxnSpPr>
        <xdr:cNvPr id="616" name="直線コネクタ 615">
          <a:extLst>
            <a:ext uri="{FF2B5EF4-FFF2-40B4-BE49-F238E27FC236}">
              <a16:creationId xmlns:a16="http://schemas.microsoft.com/office/drawing/2014/main" id="{8718DFB2-2C62-4BCF-B933-41CDDA0267A3}"/>
            </a:ext>
          </a:extLst>
        </xdr:cNvPr>
        <xdr:cNvCxnSpPr/>
      </xdr:nvCxnSpPr>
      <xdr:spPr>
        <a:xfrm>
          <a:off x="18656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617" name="n_1aveValue【保健センター・保健所】&#10;一人当たり面積">
          <a:extLst>
            <a:ext uri="{FF2B5EF4-FFF2-40B4-BE49-F238E27FC236}">
              <a16:creationId xmlns:a16="http://schemas.microsoft.com/office/drawing/2014/main" id="{BA9C34D4-FFE9-4758-AAFE-A75CDC9079E1}"/>
            </a:ext>
          </a:extLst>
        </xdr:cNvPr>
        <xdr:cNvSpPr txBox="1"/>
      </xdr:nvSpPr>
      <xdr:spPr>
        <a:xfrm>
          <a:off x="210757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618" name="n_2aveValue【保健センター・保健所】&#10;一人当たり面積">
          <a:extLst>
            <a:ext uri="{FF2B5EF4-FFF2-40B4-BE49-F238E27FC236}">
              <a16:creationId xmlns:a16="http://schemas.microsoft.com/office/drawing/2014/main" id="{3D6C0387-F0A1-402B-AF9A-35FA0F1DC742}"/>
            </a:ext>
          </a:extLst>
        </xdr:cNvPr>
        <xdr:cNvSpPr txBox="1"/>
      </xdr:nvSpPr>
      <xdr:spPr>
        <a:xfrm>
          <a:off x="20199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619" name="n_3aveValue【保健センター・保健所】&#10;一人当たり面積">
          <a:extLst>
            <a:ext uri="{FF2B5EF4-FFF2-40B4-BE49-F238E27FC236}">
              <a16:creationId xmlns:a16="http://schemas.microsoft.com/office/drawing/2014/main" id="{B1EED6EF-C8FF-43F8-8F90-5B9A608840FC}"/>
            </a:ext>
          </a:extLst>
        </xdr:cNvPr>
        <xdr:cNvSpPr txBox="1"/>
      </xdr:nvSpPr>
      <xdr:spPr>
        <a:xfrm>
          <a:off x="19310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620" name="n_4aveValue【保健センター・保健所】&#10;一人当たり面積">
          <a:extLst>
            <a:ext uri="{FF2B5EF4-FFF2-40B4-BE49-F238E27FC236}">
              <a16:creationId xmlns:a16="http://schemas.microsoft.com/office/drawing/2014/main" id="{715E12AB-60A7-4E32-9878-9EC4A579E035}"/>
            </a:ext>
          </a:extLst>
        </xdr:cNvPr>
        <xdr:cNvSpPr txBox="1"/>
      </xdr:nvSpPr>
      <xdr:spPr>
        <a:xfrm>
          <a:off x="18421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21" name="n_1mainValue【保健センター・保健所】&#10;一人当たり面積">
          <a:extLst>
            <a:ext uri="{FF2B5EF4-FFF2-40B4-BE49-F238E27FC236}">
              <a16:creationId xmlns:a16="http://schemas.microsoft.com/office/drawing/2014/main" id="{D31A3911-CD8E-414A-A85D-571A87EF47AF}"/>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22" name="n_2mainValue【保健センター・保健所】&#10;一人当たり面積">
          <a:extLst>
            <a:ext uri="{FF2B5EF4-FFF2-40B4-BE49-F238E27FC236}">
              <a16:creationId xmlns:a16="http://schemas.microsoft.com/office/drawing/2014/main" id="{5D0E88E2-C37E-4A38-AE12-1326B2C1EA0F}"/>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30497</xdr:rowOff>
    </xdr:from>
    <xdr:ext cx="469744" cy="259045"/>
    <xdr:sp macro="" textlink="">
      <xdr:nvSpPr>
        <xdr:cNvPr id="623" name="n_3mainValue【保健センター・保健所】&#10;一人当たり面積">
          <a:extLst>
            <a:ext uri="{FF2B5EF4-FFF2-40B4-BE49-F238E27FC236}">
              <a16:creationId xmlns:a16="http://schemas.microsoft.com/office/drawing/2014/main" id="{A4482744-C915-43C4-B0CD-9F5B1EA51BC6}"/>
            </a:ext>
          </a:extLst>
        </xdr:cNvPr>
        <xdr:cNvSpPr txBox="1"/>
      </xdr:nvSpPr>
      <xdr:spPr>
        <a:xfrm>
          <a:off x="19310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624" name="n_4mainValue【保健センター・保健所】&#10;一人当たり面積">
          <a:extLst>
            <a:ext uri="{FF2B5EF4-FFF2-40B4-BE49-F238E27FC236}">
              <a16:creationId xmlns:a16="http://schemas.microsoft.com/office/drawing/2014/main" id="{3F26FC58-3B08-4B26-9301-4991E92EFEB4}"/>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9809AD6A-1B9C-488A-96D8-2DF922D799A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8FAB542F-B503-4EFA-9899-E59B0AFB724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7EFCD29C-B8F7-479A-A90E-102759156FE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A5B56D04-4AC4-460F-81C8-FAD6ED4D7E6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5EFC503C-D474-4044-9E7B-F93C9837655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EFA9E97-AE46-4229-AFD2-1A346D2ED15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75ECA757-A093-42B2-B035-871EC9AEC6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666E50A9-B2A8-4F3F-809A-78670CE2F43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889B9F5B-9D5C-4BFC-8AA9-8FF89542B5C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47473A10-3909-4E4A-BFD7-BA7273FC45E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26616823-BD6F-4441-BC07-7FF30ED5551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D6EDB5E8-AE2B-411E-9E0F-34EBF3CD1D1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8D679E9C-0FBB-46FB-98BE-37AFCF5B0A1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2376407A-7989-4343-8D18-7660C5C35BE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04CFF4E2-D4C1-49EE-BB02-DEAA235E13D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30727D23-8542-4AE7-BB5B-26C30BF63E6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42A38D3C-6262-4A33-AFC9-ABE460BB385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C18DA7B9-FCBF-4038-80B6-1ABD441DB5F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2BBE8E33-5627-4274-8F03-62D7A7DE737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7403F6DC-9ED4-4AC8-A79F-2EAD5262252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23620CD0-D6B4-47A7-A1FC-49673B145FE1}"/>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91F7A717-4BE0-4A24-ABF7-D6F02D7191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0455C87A-A5D4-41AD-98AF-92D3A92D4D1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355B441D-ECC4-4EEF-8BFD-45CD14CCF7D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9" name="直線コネクタ 648">
          <a:extLst>
            <a:ext uri="{FF2B5EF4-FFF2-40B4-BE49-F238E27FC236}">
              <a16:creationId xmlns:a16="http://schemas.microsoft.com/office/drawing/2014/main" id="{DA39DE3F-2A0C-4E72-BF24-0ACC3F3D2C81}"/>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56E30CE5-F2A5-4645-8543-140C63959D8E}"/>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1" name="直線コネクタ 650">
          <a:extLst>
            <a:ext uri="{FF2B5EF4-FFF2-40B4-BE49-F238E27FC236}">
              <a16:creationId xmlns:a16="http://schemas.microsoft.com/office/drawing/2014/main" id="{654FC280-0702-48F4-AE80-08AA1D7417E2}"/>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47B31C89-EEF6-4BE0-9828-F6DFDE9F6B88}"/>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3" name="直線コネクタ 652">
          <a:extLst>
            <a:ext uri="{FF2B5EF4-FFF2-40B4-BE49-F238E27FC236}">
              <a16:creationId xmlns:a16="http://schemas.microsoft.com/office/drawing/2014/main" id="{1EB7B1F6-FC69-42E5-8110-C2EB44DA82A2}"/>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7FFB55BF-28F7-42C7-919D-681F4A62120F}"/>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5" name="フローチャート: 判断 654">
          <a:extLst>
            <a:ext uri="{FF2B5EF4-FFF2-40B4-BE49-F238E27FC236}">
              <a16:creationId xmlns:a16="http://schemas.microsoft.com/office/drawing/2014/main" id="{67B0DC52-C3BB-4D74-825D-E68FD28452F4}"/>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6" name="フローチャート: 判断 655">
          <a:extLst>
            <a:ext uri="{FF2B5EF4-FFF2-40B4-BE49-F238E27FC236}">
              <a16:creationId xmlns:a16="http://schemas.microsoft.com/office/drawing/2014/main" id="{490117F6-ACFF-4732-A6B6-B708A581C8AA}"/>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7" name="フローチャート: 判断 656">
          <a:extLst>
            <a:ext uri="{FF2B5EF4-FFF2-40B4-BE49-F238E27FC236}">
              <a16:creationId xmlns:a16="http://schemas.microsoft.com/office/drawing/2014/main" id="{D594BC1C-AC23-4745-BF0B-BBEC7629B55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a:extLst>
            <a:ext uri="{FF2B5EF4-FFF2-40B4-BE49-F238E27FC236}">
              <a16:creationId xmlns:a16="http://schemas.microsoft.com/office/drawing/2014/main" id="{91C069C8-3520-42F3-84B7-DA3602A8E329}"/>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9" name="フローチャート: 判断 658">
          <a:extLst>
            <a:ext uri="{FF2B5EF4-FFF2-40B4-BE49-F238E27FC236}">
              <a16:creationId xmlns:a16="http://schemas.microsoft.com/office/drawing/2014/main" id="{626143F2-481D-47AA-A7B3-2D2ED27A8F03}"/>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42F0BC3-32AC-4DBF-9CF0-C9956CBB305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BAE6F139-D6FD-4C68-9EB7-E50B8C88C45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279DF1A8-0AD2-4C29-B9BA-C03BC3F9681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8D8EB0B4-6670-44BD-AA46-171B9C4058B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CD41D27-133A-4845-9D6F-F734AF91DBC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78739</xdr:rowOff>
    </xdr:from>
    <xdr:to>
      <xdr:col>85</xdr:col>
      <xdr:colOff>177800</xdr:colOff>
      <xdr:row>84</xdr:row>
      <xdr:rowOff>8889</xdr:rowOff>
    </xdr:to>
    <xdr:sp macro="" textlink="">
      <xdr:nvSpPr>
        <xdr:cNvPr id="665" name="楕円 664">
          <a:extLst>
            <a:ext uri="{FF2B5EF4-FFF2-40B4-BE49-F238E27FC236}">
              <a16:creationId xmlns:a16="http://schemas.microsoft.com/office/drawing/2014/main" id="{D0498814-7C26-402A-AE51-6A557A2BF4C1}"/>
            </a:ext>
          </a:extLst>
        </xdr:cNvPr>
        <xdr:cNvSpPr/>
      </xdr:nvSpPr>
      <xdr:spPr>
        <a:xfrm>
          <a:off x="162687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57166</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13BC0A82-7DC8-4927-BCB6-7E7A50C9B3EF}"/>
            </a:ext>
          </a:extLst>
        </xdr:cNvPr>
        <xdr:cNvSpPr txBox="1"/>
      </xdr:nvSpPr>
      <xdr:spPr>
        <a:xfrm>
          <a:off x="16357600"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52070</xdr:rowOff>
    </xdr:from>
    <xdr:to>
      <xdr:col>81</xdr:col>
      <xdr:colOff>101600</xdr:colOff>
      <xdr:row>83</xdr:row>
      <xdr:rowOff>153670</xdr:rowOff>
    </xdr:to>
    <xdr:sp macro="" textlink="">
      <xdr:nvSpPr>
        <xdr:cNvPr id="667" name="楕円 666">
          <a:extLst>
            <a:ext uri="{FF2B5EF4-FFF2-40B4-BE49-F238E27FC236}">
              <a16:creationId xmlns:a16="http://schemas.microsoft.com/office/drawing/2014/main" id="{CFFCB4DB-41E1-4C6E-9E19-1D7ECC81F7A8}"/>
            </a:ext>
          </a:extLst>
        </xdr:cNvPr>
        <xdr:cNvSpPr/>
      </xdr:nvSpPr>
      <xdr:spPr>
        <a:xfrm>
          <a:off x="15430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102870</xdr:rowOff>
    </xdr:from>
    <xdr:to>
      <xdr:col>85</xdr:col>
      <xdr:colOff>127000</xdr:colOff>
      <xdr:row>83</xdr:row>
      <xdr:rowOff>129539</xdr:rowOff>
    </xdr:to>
    <xdr:cxnSp macro="">
      <xdr:nvCxnSpPr>
        <xdr:cNvPr id="668" name="直線コネクタ 667">
          <a:extLst>
            <a:ext uri="{FF2B5EF4-FFF2-40B4-BE49-F238E27FC236}">
              <a16:creationId xmlns:a16="http://schemas.microsoft.com/office/drawing/2014/main" id="{49624D38-3FA5-4433-AE4A-694A9C9CB5F6}"/>
            </a:ext>
          </a:extLst>
        </xdr:cNvPr>
        <xdr:cNvCxnSpPr/>
      </xdr:nvCxnSpPr>
      <xdr:spPr>
        <a:xfrm>
          <a:off x="15481300" y="14333220"/>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29211</xdr:rowOff>
    </xdr:from>
    <xdr:to>
      <xdr:col>76</xdr:col>
      <xdr:colOff>165100</xdr:colOff>
      <xdr:row>83</xdr:row>
      <xdr:rowOff>130811</xdr:rowOff>
    </xdr:to>
    <xdr:sp macro="" textlink="">
      <xdr:nvSpPr>
        <xdr:cNvPr id="669" name="楕円 668">
          <a:extLst>
            <a:ext uri="{FF2B5EF4-FFF2-40B4-BE49-F238E27FC236}">
              <a16:creationId xmlns:a16="http://schemas.microsoft.com/office/drawing/2014/main" id="{5657B74E-C2CF-477D-A9BE-E58D59C4E192}"/>
            </a:ext>
          </a:extLst>
        </xdr:cNvPr>
        <xdr:cNvSpPr/>
      </xdr:nvSpPr>
      <xdr:spPr>
        <a:xfrm>
          <a:off x="145415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80011</xdr:rowOff>
    </xdr:from>
    <xdr:to>
      <xdr:col>81</xdr:col>
      <xdr:colOff>50800</xdr:colOff>
      <xdr:row>83</xdr:row>
      <xdr:rowOff>102870</xdr:rowOff>
    </xdr:to>
    <xdr:cxnSp macro="">
      <xdr:nvCxnSpPr>
        <xdr:cNvPr id="670" name="直線コネクタ 669">
          <a:extLst>
            <a:ext uri="{FF2B5EF4-FFF2-40B4-BE49-F238E27FC236}">
              <a16:creationId xmlns:a16="http://schemas.microsoft.com/office/drawing/2014/main" id="{C54417F3-70B5-4C6E-870B-88515F685CFA}"/>
            </a:ext>
          </a:extLst>
        </xdr:cNvPr>
        <xdr:cNvCxnSpPr/>
      </xdr:nvCxnSpPr>
      <xdr:spPr>
        <a:xfrm>
          <a:off x="14592300" y="14310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2539</xdr:rowOff>
    </xdr:from>
    <xdr:to>
      <xdr:col>72</xdr:col>
      <xdr:colOff>38100</xdr:colOff>
      <xdr:row>83</xdr:row>
      <xdr:rowOff>104139</xdr:rowOff>
    </xdr:to>
    <xdr:sp macro="" textlink="">
      <xdr:nvSpPr>
        <xdr:cNvPr id="671" name="楕円 670">
          <a:extLst>
            <a:ext uri="{FF2B5EF4-FFF2-40B4-BE49-F238E27FC236}">
              <a16:creationId xmlns:a16="http://schemas.microsoft.com/office/drawing/2014/main" id="{77F54658-48FE-4425-8810-EC50FE7A1FD2}"/>
            </a:ext>
          </a:extLst>
        </xdr:cNvPr>
        <xdr:cNvSpPr/>
      </xdr:nvSpPr>
      <xdr:spPr>
        <a:xfrm>
          <a:off x="13652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53339</xdr:rowOff>
    </xdr:from>
    <xdr:to>
      <xdr:col>76</xdr:col>
      <xdr:colOff>114300</xdr:colOff>
      <xdr:row>83</xdr:row>
      <xdr:rowOff>80011</xdr:rowOff>
    </xdr:to>
    <xdr:cxnSp macro="">
      <xdr:nvCxnSpPr>
        <xdr:cNvPr id="672" name="直線コネクタ 671">
          <a:extLst>
            <a:ext uri="{FF2B5EF4-FFF2-40B4-BE49-F238E27FC236}">
              <a16:creationId xmlns:a16="http://schemas.microsoft.com/office/drawing/2014/main" id="{7E5CF119-825E-43CA-92C6-E401B652E42E}"/>
            </a:ext>
          </a:extLst>
        </xdr:cNvPr>
        <xdr:cNvCxnSpPr/>
      </xdr:nvCxnSpPr>
      <xdr:spPr>
        <a:xfrm>
          <a:off x="13703300" y="142836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160655</xdr:rowOff>
    </xdr:from>
    <xdr:to>
      <xdr:col>67</xdr:col>
      <xdr:colOff>101600</xdr:colOff>
      <xdr:row>83</xdr:row>
      <xdr:rowOff>90805</xdr:rowOff>
    </xdr:to>
    <xdr:sp macro="" textlink="">
      <xdr:nvSpPr>
        <xdr:cNvPr id="673" name="楕円 672">
          <a:extLst>
            <a:ext uri="{FF2B5EF4-FFF2-40B4-BE49-F238E27FC236}">
              <a16:creationId xmlns:a16="http://schemas.microsoft.com/office/drawing/2014/main" id="{63475AB1-FD5B-4D2B-9FFA-741836ADC987}"/>
            </a:ext>
          </a:extLst>
        </xdr:cNvPr>
        <xdr:cNvSpPr/>
      </xdr:nvSpPr>
      <xdr:spPr>
        <a:xfrm>
          <a:off x="12763500" y="142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40005</xdr:rowOff>
    </xdr:from>
    <xdr:to>
      <xdr:col>71</xdr:col>
      <xdr:colOff>177800</xdr:colOff>
      <xdr:row>83</xdr:row>
      <xdr:rowOff>53339</xdr:rowOff>
    </xdr:to>
    <xdr:cxnSp macro="">
      <xdr:nvCxnSpPr>
        <xdr:cNvPr id="674" name="直線コネクタ 673">
          <a:extLst>
            <a:ext uri="{FF2B5EF4-FFF2-40B4-BE49-F238E27FC236}">
              <a16:creationId xmlns:a16="http://schemas.microsoft.com/office/drawing/2014/main" id="{9C426E4A-062F-4031-BF1F-C979DA8981B9}"/>
            </a:ext>
          </a:extLst>
        </xdr:cNvPr>
        <xdr:cNvCxnSpPr/>
      </xdr:nvCxnSpPr>
      <xdr:spPr>
        <a:xfrm>
          <a:off x="12814300" y="142703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5" name="n_1aveValue【消防施設】&#10;有形固定資産減価償却率">
          <a:extLst>
            <a:ext uri="{FF2B5EF4-FFF2-40B4-BE49-F238E27FC236}">
              <a16:creationId xmlns:a16="http://schemas.microsoft.com/office/drawing/2014/main" id="{80472459-B3CD-4E2E-927E-9E551F505EB6}"/>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6" name="n_2aveValue【消防施設】&#10;有形固定資産減価償却率">
          <a:extLst>
            <a:ext uri="{FF2B5EF4-FFF2-40B4-BE49-F238E27FC236}">
              <a16:creationId xmlns:a16="http://schemas.microsoft.com/office/drawing/2014/main" id="{E04883C3-9F21-4CAA-9E0F-9E070037D01C}"/>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7" name="n_3aveValue【消防施設】&#10;有形固定資産減価償却率">
          <a:extLst>
            <a:ext uri="{FF2B5EF4-FFF2-40B4-BE49-F238E27FC236}">
              <a16:creationId xmlns:a16="http://schemas.microsoft.com/office/drawing/2014/main" id="{8FB6DED0-ED15-4097-ACA9-F44F1C2F80B4}"/>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8" name="n_4aveValue【消防施設】&#10;有形固定資産減価償却率">
          <a:extLst>
            <a:ext uri="{FF2B5EF4-FFF2-40B4-BE49-F238E27FC236}">
              <a16:creationId xmlns:a16="http://schemas.microsoft.com/office/drawing/2014/main" id="{27F3BA56-E5EE-48AA-B2EB-8F9A25BCDAF1}"/>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144797</xdr:rowOff>
    </xdr:from>
    <xdr:ext cx="405111" cy="259045"/>
    <xdr:sp macro="" textlink="">
      <xdr:nvSpPr>
        <xdr:cNvPr id="679" name="n_1mainValue【消防施設】&#10;有形固定資産減価償却率">
          <a:extLst>
            <a:ext uri="{FF2B5EF4-FFF2-40B4-BE49-F238E27FC236}">
              <a16:creationId xmlns:a16="http://schemas.microsoft.com/office/drawing/2014/main" id="{A3896AD7-DF12-424A-B885-0AC6EFE17742}"/>
            </a:ext>
          </a:extLst>
        </xdr:cNvPr>
        <xdr:cNvSpPr txBox="1"/>
      </xdr:nvSpPr>
      <xdr:spPr>
        <a:xfrm>
          <a:off x="152660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121938</xdr:rowOff>
    </xdr:from>
    <xdr:ext cx="405111" cy="259045"/>
    <xdr:sp macro="" textlink="">
      <xdr:nvSpPr>
        <xdr:cNvPr id="680" name="n_2mainValue【消防施設】&#10;有形固定資産減価償却率">
          <a:extLst>
            <a:ext uri="{FF2B5EF4-FFF2-40B4-BE49-F238E27FC236}">
              <a16:creationId xmlns:a16="http://schemas.microsoft.com/office/drawing/2014/main" id="{D4E6ED43-1FD3-4C98-9EB1-D209A65CD4EB}"/>
            </a:ext>
          </a:extLst>
        </xdr:cNvPr>
        <xdr:cNvSpPr txBox="1"/>
      </xdr:nvSpPr>
      <xdr:spPr>
        <a:xfrm>
          <a:off x="14389744"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95266</xdr:rowOff>
    </xdr:from>
    <xdr:ext cx="405111" cy="259045"/>
    <xdr:sp macro="" textlink="">
      <xdr:nvSpPr>
        <xdr:cNvPr id="681" name="n_3mainValue【消防施設】&#10;有形固定資産減価償却率">
          <a:extLst>
            <a:ext uri="{FF2B5EF4-FFF2-40B4-BE49-F238E27FC236}">
              <a16:creationId xmlns:a16="http://schemas.microsoft.com/office/drawing/2014/main" id="{77EB3932-C959-485B-BD57-ABAFD65EA4CD}"/>
            </a:ext>
          </a:extLst>
        </xdr:cNvPr>
        <xdr:cNvSpPr txBox="1"/>
      </xdr:nvSpPr>
      <xdr:spPr>
        <a:xfrm>
          <a:off x="135007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81932</xdr:rowOff>
    </xdr:from>
    <xdr:ext cx="405111" cy="259045"/>
    <xdr:sp macro="" textlink="">
      <xdr:nvSpPr>
        <xdr:cNvPr id="682" name="n_4mainValue【消防施設】&#10;有形固定資産減価償却率">
          <a:extLst>
            <a:ext uri="{FF2B5EF4-FFF2-40B4-BE49-F238E27FC236}">
              <a16:creationId xmlns:a16="http://schemas.microsoft.com/office/drawing/2014/main" id="{74B644D0-FC76-434B-BA2C-546CA74B5876}"/>
            </a:ext>
          </a:extLst>
        </xdr:cNvPr>
        <xdr:cNvSpPr txBox="1"/>
      </xdr:nvSpPr>
      <xdr:spPr>
        <a:xfrm>
          <a:off x="12611744" y="1431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0F8D6BE2-F319-4B8E-914D-5A1D94C7F09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6B9CC2E6-E417-473A-8F04-99DDFCF80D4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F0D96D87-0BD7-4227-B84D-D1A37D8A6E0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21CBED89-C6E2-4E1E-ADD7-9C23C083E9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8A143275-7C05-4249-87FA-21797D0DF9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6B8C0AAE-00BA-4891-B69D-F3813EFDBD7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D01D3D44-FD5B-4E9F-B800-29E7712BDD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0280DEFE-3F83-4698-B0DB-13462F21FEB8}"/>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D4540554-B6EC-48D1-A697-15EA8C48E2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0B037801-1A3A-448F-BD5B-0CFCB3D2D5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6DB0BACD-28DE-429E-9676-D519CCC6F0A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01039A82-DEE2-46A5-88AC-934011D0BC12}"/>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68D25B83-AA57-4759-938B-68589024DB3D}"/>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5B2AC6B2-1F62-4B0B-99FA-E49C1D8D8E2B}"/>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900D6F33-FC9E-4669-BF04-82BECA1863A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3D888721-B2FB-479F-BEBC-3719D4E7289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F5A930FE-5551-49BF-BCB5-D84CD0E4F38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D88D981E-48AC-4738-ABAD-28B290FBD1FC}"/>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4A1ECD37-5D94-410E-AFDF-F6C0B811AE67}"/>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86C57752-9CB1-4817-99E0-582EA75D4E9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3740B811-5A2E-4306-9A78-DCFF6BD74E36}"/>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FFEA63BA-7C85-4B1C-BCA4-C2490A22374D}"/>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9C373546-FCFB-4BA4-97A8-2E29984B259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7E3036A4-48F1-4538-9275-2245AD91F9F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BF19FB27-B2C2-426B-B14D-ECE3D0FE42D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8" name="直線コネクタ 707">
          <a:extLst>
            <a:ext uri="{FF2B5EF4-FFF2-40B4-BE49-F238E27FC236}">
              <a16:creationId xmlns:a16="http://schemas.microsoft.com/office/drawing/2014/main" id="{1A753069-F265-4A98-8B4C-7E517FBCD2E6}"/>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9" name="【消防施設】&#10;一人当たり面積最小値テキスト">
          <a:extLst>
            <a:ext uri="{FF2B5EF4-FFF2-40B4-BE49-F238E27FC236}">
              <a16:creationId xmlns:a16="http://schemas.microsoft.com/office/drawing/2014/main" id="{63E64E70-48D3-47B8-BCDC-B5D3AACC56A6}"/>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0" name="直線コネクタ 709">
          <a:extLst>
            <a:ext uri="{FF2B5EF4-FFF2-40B4-BE49-F238E27FC236}">
              <a16:creationId xmlns:a16="http://schemas.microsoft.com/office/drawing/2014/main" id="{EFAF7CBE-68A9-40C1-9D3D-7F16486DE1BB}"/>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1" name="【消防施設】&#10;一人当たり面積最大値テキスト">
          <a:extLst>
            <a:ext uri="{FF2B5EF4-FFF2-40B4-BE49-F238E27FC236}">
              <a16:creationId xmlns:a16="http://schemas.microsoft.com/office/drawing/2014/main" id="{0C047D25-4FB3-4EFC-95DC-72C12B44F49C}"/>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2" name="直線コネクタ 711">
          <a:extLst>
            <a:ext uri="{FF2B5EF4-FFF2-40B4-BE49-F238E27FC236}">
              <a16:creationId xmlns:a16="http://schemas.microsoft.com/office/drawing/2014/main" id="{A543F4AE-968F-4DA5-A992-76652830DABE}"/>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3" name="【消防施設】&#10;一人当たり面積平均値テキスト">
          <a:extLst>
            <a:ext uri="{FF2B5EF4-FFF2-40B4-BE49-F238E27FC236}">
              <a16:creationId xmlns:a16="http://schemas.microsoft.com/office/drawing/2014/main" id="{96B2676C-AB4E-4B7E-8E82-936545B70A6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4" name="フローチャート: 判断 713">
          <a:extLst>
            <a:ext uri="{FF2B5EF4-FFF2-40B4-BE49-F238E27FC236}">
              <a16:creationId xmlns:a16="http://schemas.microsoft.com/office/drawing/2014/main" id="{8AC9778E-A6F6-418B-ABAF-F00A8F1B8843}"/>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5" name="フローチャート: 判断 714">
          <a:extLst>
            <a:ext uri="{FF2B5EF4-FFF2-40B4-BE49-F238E27FC236}">
              <a16:creationId xmlns:a16="http://schemas.microsoft.com/office/drawing/2014/main" id="{BAEAF947-E1A2-4956-AD91-A3AE65E216D5}"/>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6" name="フローチャート: 判断 715">
          <a:extLst>
            <a:ext uri="{FF2B5EF4-FFF2-40B4-BE49-F238E27FC236}">
              <a16:creationId xmlns:a16="http://schemas.microsoft.com/office/drawing/2014/main" id="{B08A22F5-55F6-4371-A633-BBABCD2FBBE4}"/>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7" name="フローチャート: 判断 716">
          <a:extLst>
            <a:ext uri="{FF2B5EF4-FFF2-40B4-BE49-F238E27FC236}">
              <a16:creationId xmlns:a16="http://schemas.microsoft.com/office/drawing/2014/main" id="{2CC78F1A-5436-42B7-98CF-129E549E6314}"/>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8" name="フローチャート: 判断 717">
          <a:extLst>
            <a:ext uri="{FF2B5EF4-FFF2-40B4-BE49-F238E27FC236}">
              <a16:creationId xmlns:a16="http://schemas.microsoft.com/office/drawing/2014/main" id="{2F15D1B5-DE68-4720-972D-38FC3726F2FD}"/>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1BAB0141-1119-46DA-A794-FCABDE8D444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B17FB56-6D0D-41BA-9495-35C7341783D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B253FDA4-25DD-47C9-A929-A0A8F5AD03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A5323EE8-B2E5-45D6-BFC2-98D8F2796B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C54D428-6466-4F46-9792-C7BEBDAD96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62412</xdr:rowOff>
    </xdr:from>
    <xdr:to>
      <xdr:col>116</xdr:col>
      <xdr:colOff>114300</xdr:colOff>
      <xdr:row>86</xdr:row>
      <xdr:rowOff>164012</xdr:rowOff>
    </xdr:to>
    <xdr:sp macro="" textlink="">
      <xdr:nvSpPr>
        <xdr:cNvPr id="724" name="楕円 723">
          <a:extLst>
            <a:ext uri="{FF2B5EF4-FFF2-40B4-BE49-F238E27FC236}">
              <a16:creationId xmlns:a16="http://schemas.microsoft.com/office/drawing/2014/main" id="{FBFEB550-2F26-4D9D-BD9C-B461B9F7C2B6}"/>
            </a:ext>
          </a:extLst>
        </xdr:cNvPr>
        <xdr:cNvSpPr/>
      </xdr:nvSpPr>
      <xdr:spPr>
        <a:xfrm>
          <a:off x="22110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148789</xdr:rowOff>
    </xdr:from>
    <xdr:ext cx="469744" cy="259045"/>
    <xdr:sp macro="" textlink="">
      <xdr:nvSpPr>
        <xdr:cNvPr id="725" name="【消防施設】&#10;一人当たり面積該当値テキスト">
          <a:extLst>
            <a:ext uri="{FF2B5EF4-FFF2-40B4-BE49-F238E27FC236}">
              <a16:creationId xmlns:a16="http://schemas.microsoft.com/office/drawing/2014/main" id="{C4E93AA6-0FC5-48EC-A050-59BECB133E94}"/>
            </a:ext>
          </a:extLst>
        </xdr:cNvPr>
        <xdr:cNvSpPr txBox="1"/>
      </xdr:nvSpPr>
      <xdr:spPr>
        <a:xfrm>
          <a:off x="22199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62412</xdr:rowOff>
    </xdr:from>
    <xdr:to>
      <xdr:col>112</xdr:col>
      <xdr:colOff>38100</xdr:colOff>
      <xdr:row>86</xdr:row>
      <xdr:rowOff>164012</xdr:rowOff>
    </xdr:to>
    <xdr:sp macro="" textlink="">
      <xdr:nvSpPr>
        <xdr:cNvPr id="726" name="楕円 725">
          <a:extLst>
            <a:ext uri="{FF2B5EF4-FFF2-40B4-BE49-F238E27FC236}">
              <a16:creationId xmlns:a16="http://schemas.microsoft.com/office/drawing/2014/main" id="{A1D80B50-7679-469F-A1A2-02276711501B}"/>
            </a:ext>
          </a:extLst>
        </xdr:cNvPr>
        <xdr:cNvSpPr/>
      </xdr:nvSpPr>
      <xdr:spPr>
        <a:xfrm>
          <a:off x="21272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113212</xdr:rowOff>
    </xdr:from>
    <xdr:to>
      <xdr:col>116</xdr:col>
      <xdr:colOff>63500</xdr:colOff>
      <xdr:row>86</xdr:row>
      <xdr:rowOff>113212</xdr:rowOff>
    </xdr:to>
    <xdr:cxnSp macro="">
      <xdr:nvCxnSpPr>
        <xdr:cNvPr id="727" name="直線コネクタ 726">
          <a:extLst>
            <a:ext uri="{FF2B5EF4-FFF2-40B4-BE49-F238E27FC236}">
              <a16:creationId xmlns:a16="http://schemas.microsoft.com/office/drawing/2014/main" id="{5CDF870C-B48F-4913-AEFC-3A58665D0C76}"/>
            </a:ext>
          </a:extLst>
        </xdr:cNvPr>
        <xdr:cNvCxnSpPr/>
      </xdr:nvCxnSpPr>
      <xdr:spPr>
        <a:xfrm>
          <a:off x="21323300" y="14857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62412</xdr:rowOff>
    </xdr:from>
    <xdr:to>
      <xdr:col>107</xdr:col>
      <xdr:colOff>101600</xdr:colOff>
      <xdr:row>86</xdr:row>
      <xdr:rowOff>164012</xdr:rowOff>
    </xdr:to>
    <xdr:sp macro="" textlink="">
      <xdr:nvSpPr>
        <xdr:cNvPr id="728" name="楕円 727">
          <a:extLst>
            <a:ext uri="{FF2B5EF4-FFF2-40B4-BE49-F238E27FC236}">
              <a16:creationId xmlns:a16="http://schemas.microsoft.com/office/drawing/2014/main" id="{B8A942EB-E321-4FB1-A004-C2E48C2AF853}"/>
            </a:ext>
          </a:extLst>
        </xdr:cNvPr>
        <xdr:cNvSpPr/>
      </xdr:nvSpPr>
      <xdr:spPr>
        <a:xfrm>
          <a:off x="203835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113212</xdr:rowOff>
    </xdr:from>
    <xdr:to>
      <xdr:col>111</xdr:col>
      <xdr:colOff>177800</xdr:colOff>
      <xdr:row>86</xdr:row>
      <xdr:rowOff>113212</xdr:rowOff>
    </xdr:to>
    <xdr:cxnSp macro="">
      <xdr:nvCxnSpPr>
        <xdr:cNvPr id="729" name="直線コネクタ 728">
          <a:extLst>
            <a:ext uri="{FF2B5EF4-FFF2-40B4-BE49-F238E27FC236}">
              <a16:creationId xmlns:a16="http://schemas.microsoft.com/office/drawing/2014/main" id="{6CFB0C07-F3DB-4095-82FB-C6D5C6FA1F63}"/>
            </a:ext>
          </a:extLst>
        </xdr:cNvPr>
        <xdr:cNvCxnSpPr/>
      </xdr:nvCxnSpPr>
      <xdr:spPr>
        <a:xfrm>
          <a:off x="20434300" y="14857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30" name="楕円 729">
          <a:extLst>
            <a:ext uri="{FF2B5EF4-FFF2-40B4-BE49-F238E27FC236}">
              <a16:creationId xmlns:a16="http://schemas.microsoft.com/office/drawing/2014/main" id="{E28BCD11-32DF-4D16-A187-A0CCF1B92AF4}"/>
            </a:ext>
          </a:extLst>
        </xdr:cNvPr>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113212</xdr:rowOff>
    </xdr:from>
    <xdr:to>
      <xdr:col>107</xdr:col>
      <xdr:colOff>50800</xdr:colOff>
      <xdr:row>86</xdr:row>
      <xdr:rowOff>114300</xdr:rowOff>
    </xdr:to>
    <xdr:cxnSp macro="">
      <xdr:nvCxnSpPr>
        <xdr:cNvPr id="731" name="直線コネクタ 730">
          <a:extLst>
            <a:ext uri="{FF2B5EF4-FFF2-40B4-BE49-F238E27FC236}">
              <a16:creationId xmlns:a16="http://schemas.microsoft.com/office/drawing/2014/main" id="{91A4EBCA-08F2-4BCA-B517-D19CBD9FE944}"/>
            </a:ext>
          </a:extLst>
        </xdr:cNvPr>
        <xdr:cNvCxnSpPr/>
      </xdr:nvCxnSpPr>
      <xdr:spPr>
        <a:xfrm flipV="1">
          <a:off x="19545300" y="14857912"/>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60234</xdr:rowOff>
    </xdr:from>
    <xdr:to>
      <xdr:col>98</xdr:col>
      <xdr:colOff>38100</xdr:colOff>
      <xdr:row>86</xdr:row>
      <xdr:rowOff>161834</xdr:rowOff>
    </xdr:to>
    <xdr:sp macro="" textlink="">
      <xdr:nvSpPr>
        <xdr:cNvPr id="732" name="楕円 731">
          <a:extLst>
            <a:ext uri="{FF2B5EF4-FFF2-40B4-BE49-F238E27FC236}">
              <a16:creationId xmlns:a16="http://schemas.microsoft.com/office/drawing/2014/main" id="{F0F25995-A62E-4401-9DC3-C3F4382F429E}"/>
            </a:ext>
          </a:extLst>
        </xdr:cNvPr>
        <xdr:cNvSpPr/>
      </xdr:nvSpPr>
      <xdr:spPr>
        <a:xfrm>
          <a:off x="18605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111034</xdr:rowOff>
    </xdr:from>
    <xdr:to>
      <xdr:col>102</xdr:col>
      <xdr:colOff>114300</xdr:colOff>
      <xdr:row>86</xdr:row>
      <xdr:rowOff>114300</xdr:rowOff>
    </xdr:to>
    <xdr:cxnSp macro="">
      <xdr:nvCxnSpPr>
        <xdr:cNvPr id="733" name="直線コネクタ 732">
          <a:extLst>
            <a:ext uri="{FF2B5EF4-FFF2-40B4-BE49-F238E27FC236}">
              <a16:creationId xmlns:a16="http://schemas.microsoft.com/office/drawing/2014/main" id="{30EA7C88-D91A-4CB8-8C36-7735497FB17E}"/>
            </a:ext>
          </a:extLst>
        </xdr:cNvPr>
        <xdr:cNvCxnSpPr/>
      </xdr:nvCxnSpPr>
      <xdr:spPr>
        <a:xfrm>
          <a:off x="18656300" y="148557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4" name="n_1aveValue【消防施設】&#10;一人当たり面積">
          <a:extLst>
            <a:ext uri="{FF2B5EF4-FFF2-40B4-BE49-F238E27FC236}">
              <a16:creationId xmlns:a16="http://schemas.microsoft.com/office/drawing/2014/main" id="{2D99C7DE-BB53-467D-9386-A458828172D8}"/>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5" name="n_2aveValue【消防施設】&#10;一人当たり面積">
          <a:extLst>
            <a:ext uri="{FF2B5EF4-FFF2-40B4-BE49-F238E27FC236}">
              <a16:creationId xmlns:a16="http://schemas.microsoft.com/office/drawing/2014/main" id="{E283520B-D5BA-411D-B233-B4EDAEDE961F}"/>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6" name="n_3aveValue【消防施設】&#10;一人当たり面積">
          <a:extLst>
            <a:ext uri="{FF2B5EF4-FFF2-40B4-BE49-F238E27FC236}">
              <a16:creationId xmlns:a16="http://schemas.microsoft.com/office/drawing/2014/main" id="{97A93BEB-E5EC-43F6-8655-CC3C67FEE155}"/>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7" name="n_4aveValue【消防施設】&#10;一人当たり面積">
          <a:extLst>
            <a:ext uri="{FF2B5EF4-FFF2-40B4-BE49-F238E27FC236}">
              <a16:creationId xmlns:a16="http://schemas.microsoft.com/office/drawing/2014/main" id="{D94D3EF4-353B-4A2E-875F-E1B5EBE2409A}"/>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155139</xdr:rowOff>
    </xdr:from>
    <xdr:ext cx="469744" cy="259045"/>
    <xdr:sp macro="" textlink="">
      <xdr:nvSpPr>
        <xdr:cNvPr id="738" name="n_1mainValue【消防施設】&#10;一人当たり面積">
          <a:extLst>
            <a:ext uri="{FF2B5EF4-FFF2-40B4-BE49-F238E27FC236}">
              <a16:creationId xmlns:a16="http://schemas.microsoft.com/office/drawing/2014/main" id="{76C9526F-B9FB-451B-9ED6-F338C9168B0E}"/>
            </a:ext>
          </a:extLst>
        </xdr:cNvPr>
        <xdr:cNvSpPr txBox="1"/>
      </xdr:nvSpPr>
      <xdr:spPr>
        <a:xfrm>
          <a:off x="210757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155139</xdr:rowOff>
    </xdr:from>
    <xdr:ext cx="469744" cy="259045"/>
    <xdr:sp macro="" textlink="">
      <xdr:nvSpPr>
        <xdr:cNvPr id="739" name="n_2mainValue【消防施設】&#10;一人当たり面積">
          <a:extLst>
            <a:ext uri="{FF2B5EF4-FFF2-40B4-BE49-F238E27FC236}">
              <a16:creationId xmlns:a16="http://schemas.microsoft.com/office/drawing/2014/main" id="{DE51A588-C5EB-4657-9D21-4D12E7ECEB9C}"/>
            </a:ext>
          </a:extLst>
        </xdr:cNvPr>
        <xdr:cNvSpPr txBox="1"/>
      </xdr:nvSpPr>
      <xdr:spPr>
        <a:xfrm>
          <a:off x="20199427" y="1489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156227</xdr:rowOff>
    </xdr:from>
    <xdr:ext cx="469744" cy="259045"/>
    <xdr:sp macro="" textlink="">
      <xdr:nvSpPr>
        <xdr:cNvPr id="740" name="n_3mainValue【消防施設】&#10;一人当たり面積">
          <a:extLst>
            <a:ext uri="{FF2B5EF4-FFF2-40B4-BE49-F238E27FC236}">
              <a16:creationId xmlns:a16="http://schemas.microsoft.com/office/drawing/2014/main" id="{C73BE05A-A4E6-4500-BD3D-127D625A267B}"/>
            </a:ext>
          </a:extLst>
        </xdr:cNvPr>
        <xdr:cNvSpPr txBox="1"/>
      </xdr:nvSpPr>
      <xdr:spPr>
        <a:xfrm>
          <a:off x="19310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152961</xdr:rowOff>
    </xdr:from>
    <xdr:ext cx="469744" cy="259045"/>
    <xdr:sp macro="" textlink="">
      <xdr:nvSpPr>
        <xdr:cNvPr id="741" name="n_4mainValue【消防施設】&#10;一人当たり面積">
          <a:extLst>
            <a:ext uri="{FF2B5EF4-FFF2-40B4-BE49-F238E27FC236}">
              <a16:creationId xmlns:a16="http://schemas.microsoft.com/office/drawing/2014/main" id="{2529ACBD-8A83-429D-AABF-6E0DCACB4F9B}"/>
            </a:ext>
          </a:extLst>
        </xdr:cNvPr>
        <xdr:cNvSpPr txBox="1"/>
      </xdr:nvSpPr>
      <xdr:spPr>
        <a:xfrm>
          <a:off x="18421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6C7AA258-1FE9-4AC1-B823-72496AC2B52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0C21AA44-C757-44D4-AD41-385F2D8F11A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24D5E056-BA90-4145-94A1-5B2817269C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24A1A247-8420-4EFB-8925-55BFE90347D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6F1E59C1-F1D2-497C-A756-9589D6596D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C111533F-9860-4D67-A62F-DE7241DC76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92394B4F-48D1-40DD-A963-92BAC6273D0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13369960-DC9C-49B9-AB6E-E3390EBA638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F1395576-5CB7-4489-8A1E-ECEAA518608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49876E74-08F8-4979-8C72-5C883BFFDA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BBB60C4E-81D5-4A61-94AA-FAE2036AF1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9CF65F8F-09D7-4DE1-8042-843C4EC736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B5621454-3A33-4FDB-B542-2954FD05408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CE23069C-2D67-4788-9F55-87724347BA4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1555EEC5-A0FC-4994-9BC8-42BE70C9025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9A4E6C1D-DCFE-4C9B-A273-6B74EACAE8A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657AB0C7-2F77-46D6-B88F-A03F1D14818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B8190C16-F182-4DD9-B15D-985DECF154C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5F95B262-A667-4367-A3F1-440D0385DBFB}"/>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FD3096C0-F187-4F34-89FD-EBF34EAC6F3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BD618E02-C118-4B72-B164-A6D95B6B8D7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6721EC80-D80A-45A4-8FD0-E7D63155ACA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CED5C184-5271-43F0-A9FD-86F7DCD0D55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9A3BC77D-31F3-403E-ADCD-571DB052A31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C5DA5C33-EF5E-406F-BBAF-D24495CD7EB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7" name="直線コネクタ 766">
          <a:extLst>
            <a:ext uri="{FF2B5EF4-FFF2-40B4-BE49-F238E27FC236}">
              <a16:creationId xmlns:a16="http://schemas.microsoft.com/office/drawing/2014/main" id="{C7A1979B-13D8-4D9A-98B7-9576F41AD6ED}"/>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8" name="【庁舎】&#10;有形固定資産減価償却率最小値テキスト">
          <a:extLst>
            <a:ext uri="{FF2B5EF4-FFF2-40B4-BE49-F238E27FC236}">
              <a16:creationId xmlns:a16="http://schemas.microsoft.com/office/drawing/2014/main" id="{6747B094-2922-4F19-BEE5-3245D8A21104}"/>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9" name="直線コネクタ 768">
          <a:extLst>
            <a:ext uri="{FF2B5EF4-FFF2-40B4-BE49-F238E27FC236}">
              <a16:creationId xmlns:a16="http://schemas.microsoft.com/office/drawing/2014/main" id="{BD83A287-6E63-43FE-8290-D7199B4DCDBC}"/>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a:extLst>
            <a:ext uri="{FF2B5EF4-FFF2-40B4-BE49-F238E27FC236}">
              <a16:creationId xmlns:a16="http://schemas.microsoft.com/office/drawing/2014/main" id="{36CAED62-A559-48E3-9B77-4EE59C0A5D5A}"/>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a:extLst>
            <a:ext uri="{FF2B5EF4-FFF2-40B4-BE49-F238E27FC236}">
              <a16:creationId xmlns:a16="http://schemas.microsoft.com/office/drawing/2014/main" id="{CAF48DA7-2325-44AB-BE92-2FBC3B1EA96B}"/>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772" name="【庁舎】&#10;有形固定資産減価償却率平均値テキスト">
          <a:extLst>
            <a:ext uri="{FF2B5EF4-FFF2-40B4-BE49-F238E27FC236}">
              <a16:creationId xmlns:a16="http://schemas.microsoft.com/office/drawing/2014/main" id="{E4691412-8498-4DD7-B966-AB6E70A140BD}"/>
            </a:ext>
          </a:extLst>
        </xdr:cNvPr>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3" name="フローチャート: 判断 772">
          <a:extLst>
            <a:ext uri="{FF2B5EF4-FFF2-40B4-BE49-F238E27FC236}">
              <a16:creationId xmlns:a16="http://schemas.microsoft.com/office/drawing/2014/main" id="{B05B1B03-9F1F-4B26-9671-FF60EF14AE68}"/>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4" name="フローチャート: 判断 773">
          <a:extLst>
            <a:ext uri="{FF2B5EF4-FFF2-40B4-BE49-F238E27FC236}">
              <a16:creationId xmlns:a16="http://schemas.microsoft.com/office/drawing/2014/main" id="{D30B89FA-2881-4AA8-A3B7-B946171D35F8}"/>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5" name="フローチャート: 判断 774">
          <a:extLst>
            <a:ext uri="{FF2B5EF4-FFF2-40B4-BE49-F238E27FC236}">
              <a16:creationId xmlns:a16="http://schemas.microsoft.com/office/drawing/2014/main" id="{FD0C94E1-7DCA-48AE-BBEE-F171F7943229}"/>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6" name="フローチャート: 判断 775">
          <a:extLst>
            <a:ext uri="{FF2B5EF4-FFF2-40B4-BE49-F238E27FC236}">
              <a16:creationId xmlns:a16="http://schemas.microsoft.com/office/drawing/2014/main" id="{3DE6622F-64EC-4EF3-9768-D7999B9D974D}"/>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7" name="フローチャート: 判断 776">
          <a:extLst>
            <a:ext uri="{FF2B5EF4-FFF2-40B4-BE49-F238E27FC236}">
              <a16:creationId xmlns:a16="http://schemas.microsoft.com/office/drawing/2014/main" id="{129EBF34-015F-49ED-ABC5-1CF01E59563D}"/>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85CD5AB-9C44-428E-94A0-0E5C17D3F0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37CEB9E-62B3-4288-8096-D8DE8B4BFAE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25CD325-2441-453F-9ADC-DA26A7B077C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82D7299F-AA54-40E8-8A83-B8C4C108744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28A6C918-C0D4-4B85-8EB8-FA5633FA0BD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105411</xdr:rowOff>
    </xdr:from>
    <xdr:to>
      <xdr:col>85</xdr:col>
      <xdr:colOff>177800</xdr:colOff>
      <xdr:row>104</xdr:row>
      <xdr:rowOff>35561</xdr:rowOff>
    </xdr:to>
    <xdr:sp macro="" textlink="">
      <xdr:nvSpPr>
        <xdr:cNvPr id="783" name="楕円 782">
          <a:extLst>
            <a:ext uri="{FF2B5EF4-FFF2-40B4-BE49-F238E27FC236}">
              <a16:creationId xmlns:a16="http://schemas.microsoft.com/office/drawing/2014/main" id="{E36AFD0A-8FE6-4E32-9158-0C43874F8976}"/>
            </a:ext>
          </a:extLst>
        </xdr:cNvPr>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128288</xdr:rowOff>
    </xdr:from>
    <xdr:ext cx="405111" cy="259045"/>
    <xdr:sp macro="" textlink="">
      <xdr:nvSpPr>
        <xdr:cNvPr id="784" name="【庁舎】&#10;有形固定資産減価償却率該当値テキスト">
          <a:extLst>
            <a:ext uri="{FF2B5EF4-FFF2-40B4-BE49-F238E27FC236}">
              <a16:creationId xmlns:a16="http://schemas.microsoft.com/office/drawing/2014/main" id="{266C6F91-9E22-4D3B-B046-DA72885EDD72}"/>
            </a:ext>
          </a:extLst>
        </xdr:cNvPr>
        <xdr:cNvSpPr txBox="1"/>
      </xdr:nvSpPr>
      <xdr:spPr>
        <a:xfrm>
          <a:off x="163576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71120</xdr:rowOff>
    </xdr:from>
    <xdr:to>
      <xdr:col>81</xdr:col>
      <xdr:colOff>101600</xdr:colOff>
      <xdr:row>104</xdr:row>
      <xdr:rowOff>1270</xdr:rowOff>
    </xdr:to>
    <xdr:sp macro="" textlink="">
      <xdr:nvSpPr>
        <xdr:cNvPr id="785" name="楕円 784">
          <a:extLst>
            <a:ext uri="{FF2B5EF4-FFF2-40B4-BE49-F238E27FC236}">
              <a16:creationId xmlns:a16="http://schemas.microsoft.com/office/drawing/2014/main" id="{4C977BE1-818F-4A12-AA34-43AC29A37E27}"/>
            </a:ext>
          </a:extLst>
        </xdr:cNvPr>
        <xdr:cNvSpPr/>
      </xdr:nvSpPr>
      <xdr:spPr>
        <a:xfrm>
          <a:off x="15430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121920</xdr:rowOff>
    </xdr:from>
    <xdr:to>
      <xdr:col>85</xdr:col>
      <xdr:colOff>127000</xdr:colOff>
      <xdr:row>103</xdr:row>
      <xdr:rowOff>156211</xdr:rowOff>
    </xdr:to>
    <xdr:cxnSp macro="">
      <xdr:nvCxnSpPr>
        <xdr:cNvPr id="786" name="直線コネクタ 785">
          <a:extLst>
            <a:ext uri="{FF2B5EF4-FFF2-40B4-BE49-F238E27FC236}">
              <a16:creationId xmlns:a16="http://schemas.microsoft.com/office/drawing/2014/main" id="{C4D470E2-36FA-44C1-982E-EC62EF823010}"/>
            </a:ext>
          </a:extLst>
        </xdr:cNvPr>
        <xdr:cNvCxnSpPr/>
      </xdr:nvCxnSpPr>
      <xdr:spPr>
        <a:xfrm>
          <a:off x="15481300" y="177812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30299</xdr:rowOff>
    </xdr:from>
    <xdr:to>
      <xdr:col>76</xdr:col>
      <xdr:colOff>165100</xdr:colOff>
      <xdr:row>105</xdr:row>
      <xdr:rowOff>131899</xdr:rowOff>
    </xdr:to>
    <xdr:sp macro="" textlink="">
      <xdr:nvSpPr>
        <xdr:cNvPr id="787" name="楕円 786">
          <a:extLst>
            <a:ext uri="{FF2B5EF4-FFF2-40B4-BE49-F238E27FC236}">
              <a16:creationId xmlns:a16="http://schemas.microsoft.com/office/drawing/2014/main" id="{98FE1F76-BF0D-4394-AC63-148792EF73A8}"/>
            </a:ext>
          </a:extLst>
        </xdr:cNvPr>
        <xdr:cNvSpPr/>
      </xdr:nvSpPr>
      <xdr:spPr>
        <a:xfrm>
          <a:off x="14541500" y="1803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121920</xdr:rowOff>
    </xdr:from>
    <xdr:to>
      <xdr:col>81</xdr:col>
      <xdr:colOff>50800</xdr:colOff>
      <xdr:row>105</xdr:row>
      <xdr:rowOff>81099</xdr:rowOff>
    </xdr:to>
    <xdr:cxnSp macro="">
      <xdr:nvCxnSpPr>
        <xdr:cNvPr id="788" name="直線コネクタ 787">
          <a:extLst>
            <a:ext uri="{FF2B5EF4-FFF2-40B4-BE49-F238E27FC236}">
              <a16:creationId xmlns:a16="http://schemas.microsoft.com/office/drawing/2014/main" id="{E439C21C-E307-4738-85EC-D7FDCBF1838F}"/>
            </a:ext>
          </a:extLst>
        </xdr:cNvPr>
        <xdr:cNvCxnSpPr/>
      </xdr:nvCxnSpPr>
      <xdr:spPr>
        <a:xfrm flipV="1">
          <a:off x="14592300" y="17781270"/>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165826</xdr:rowOff>
    </xdr:from>
    <xdr:to>
      <xdr:col>72</xdr:col>
      <xdr:colOff>38100</xdr:colOff>
      <xdr:row>105</xdr:row>
      <xdr:rowOff>95976</xdr:rowOff>
    </xdr:to>
    <xdr:sp macro="" textlink="">
      <xdr:nvSpPr>
        <xdr:cNvPr id="789" name="楕円 788">
          <a:extLst>
            <a:ext uri="{FF2B5EF4-FFF2-40B4-BE49-F238E27FC236}">
              <a16:creationId xmlns:a16="http://schemas.microsoft.com/office/drawing/2014/main" id="{AF0A028B-8BBB-48BD-B381-FDD48EB03930}"/>
            </a:ext>
          </a:extLst>
        </xdr:cNvPr>
        <xdr:cNvSpPr/>
      </xdr:nvSpPr>
      <xdr:spPr>
        <a:xfrm>
          <a:off x="13652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45176</xdr:rowOff>
    </xdr:from>
    <xdr:to>
      <xdr:col>76</xdr:col>
      <xdr:colOff>114300</xdr:colOff>
      <xdr:row>105</xdr:row>
      <xdr:rowOff>81099</xdr:rowOff>
    </xdr:to>
    <xdr:cxnSp macro="">
      <xdr:nvCxnSpPr>
        <xdr:cNvPr id="790" name="直線コネクタ 789">
          <a:extLst>
            <a:ext uri="{FF2B5EF4-FFF2-40B4-BE49-F238E27FC236}">
              <a16:creationId xmlns:a16="http://schemas.microsoft.com/office/drawing/2014/main" id="{DA3EF91F-AEDE-4DB2-9A60-813D6AD6793E}"/>
            </a:ext>
          </a:extLst>
        </xdr:cNvPr>
        <xdr:cNvCxnSpPr/>
      </xdr:nvCxnSpPr>
      <xdr:spPr>
        <a:xfrm>
          <a:off x="13703300" y="180474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791" name="楕円 790">
          <a:extLst>
            <a:ext uri="{FF2B5EF4-FFF2-40B4-BE49-F238E27FC236}">
              <a16:creationId xmlns:a16="http://schemas.microsoft.com/office/drawing/2014/main" id="{15762319-1B1C-4D0E-9523-E728CF51794B}"/>
            </a:ext>
          </a:extLst>
        </xdr:cNvPr>
        <xdr:cNvSpPr/>
      </xdr:nvSpPr>
      <xdr:spPr>
        <a:xfrm>
          <a:off x="12763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xdr:rowOff>
    </xdr:from>
    <xdr:to>
      <xdr:col>71</xdr:col>
      <xdr:colOff>177800</xdr:colOff>
      <xdr:row>105</xdr:row>
      <xdr:rowOff>45176</xdr:rowOff>
    </xdr:to>
    <xdr:cxnSp macro="">
      <xdr:nvCxnSpPr>
        <xdr:cNvPr id="792" name="直線コネクタ 791">
          <a:extLst>
            <a:ext uri="{FF2B5EF4-FFF2-40B4-BE49-F238E27FC236}">
              <a16:creationId xmlns:a16="http://schemas.microsoft.com/office/drawing/2014/main" id="{0AC1FA4E-B1A6-4D87-A861-F42D7B19E20C}"/>
            </a:ext>
          </a:extLst>
        </xdr:cNvPr>
        <xdr:cNvCxnSpPr/>
      </xdr:nvCxnSpPr>
      <xdr:spPr>
        <a:xfrm>
          <a:off x="12814300" y="180115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793" name="n_1aveValue【庁舎】&#10;有形固定資産減価償却率">
          <a:extLst>
            <a:ext uri="{FF2B5EF4-FFF2-40B4-BE49-F238E27FC236}">
              <a16:creationId xmlns:a16="http://schemas.microsoft.com/office/drawing/2014/main" id="{70728B8D-8318-4F54-9BFB-50DCEBD60BC2}"/>
            </a:ext>
          </a:extLst>
        </xdr:cNvPr>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4" name="n_2aveValue【庁舎】&#10;有形固定資産減価償却率">
          <a:extLst>
            <a:ext uri="{FF2B5EF4-FFF2-40B4-BE49-F238E27FC236}">
              <a16:creationId xmlns:a16="http://schemas.microsoft.com/office/drawing/2014/main" id="{1977BE49-E5AA-47F6-A18D-25AC75DFA50C}"/>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795" name="n_3aveValue【庁舎】&#10;有形固定資産減価償却率">
          <a:extLst>
            <a:ext uri="{FF2B5EF4-FFF2-40B4-BE49-F238E27FC236}">
              <a16:creationId xmlns:a16="http://schemas.microsoft.com/office/drawing/2014/main" id="{C9577F60-783D-4EB4-8422-DAA34134AA32}"/>
            </a:ext>
          </a:extLst>
        </xdr:cNvPr>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6" name="n_4aveValue【庁舎】&#10;有形固定資産減価償却率">
          <a:extLst>
            <a:ext uri="{FF2B5EF4-FFF2-40B4-BE49-F238E27FC236}">
              <a16:creationId xmlns:a16="http://schemas.microsoft.com/office/drawing/2014/main" id="{D1246222-7BC8-4969-AE40-90C8DA413FB5}"/>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17797</xdr:rowOff>
    </xdr:from>
    <xdr:ext cx="405111" cy="259045"/>
    <xdr:sp macro="" textlink="">
      <xdr:nvSpPr>
        <xdr:cNvPr id="797" name="n_1mainValue【庁舎】&#10;有形固定資産減価償却率">
          <a:extLst>
            <a:ext uri="{FF2B5EF4-FFF2-40B4-BE49-F238E27FC236}">
              <a16:creationId xmlns:a16="http://schemas.microsoft.com/office/drawing/2014/main" id="{6C046B04-2ACF-4DE2-9220-2624069061F9}"/>
            </a:ext>
          </a:extLst>
        </xdr:cNvPr>
        <xdr:cNvSpPr txBox="1"/>
      </xdr:nvSpPr>
      <xdr:spPr>
        <a:xfrm>
          <a:off x="152660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123026</xdr:rowOff>
    </xdr:from>
    <xdr:ext cx="405111" cy="259045"/>
    <xdr:sp macro="" textlink="">
      <xdr:nvSpPr>
        <xdr:cNvPr id="798" name="n_2mainValue【庁舎】&#10;有形固定資産減価償却率">
          <a:extLst>
            <a:ext uri="{FF2B5EF4-FFF2-40B4-BE49-F238E27FC236}">
              <a16:creationId xmlns:a16="http://schemas.microsoft.com/office/drawing/2014/main" id="{9623A6C7-05A4-4CD9-9B92-804818CC7428}"/>
            </a:ext>
          </a:extLst>
        </xdr:cNvPr>
        <xdr:cNvSpPr txBox="1"/>
      </xdr:nvSpPr>
      <xdr:spPr>
        <a:xfrm>
          <a:off x="14389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112503</xdr:rowOff>
    </xdr:from>
    <xdr:ext cx="405111" cy="259045"/>
    <xdr:sp macro="" textlink="">
      <xdr:nvSpPr>
        <xdr:cNvPr id="799" name="n_3mainValue【庁舎】&#10;有形固定資産減価償却率">
          <a:extLst>
            <a:ext uri="{FF2B5EF4-FFF2-40B4-BE49-F238E27FC236}">
              <a16:creationId xmlns:a16="http://schemas.microsoft.com/office/drawing/2014/main" id="{5554280A-D3CD-466C-9E60-4A473C4F65C9}"/>
            </a:ext>
          </a:extLst>
        </xdr:cNvPr>
        <xdr:cNvSpPr txBox="1"/>
      </xdr:nvSpPr>
      <xdr:spPr>
        <a:xfrm>
          <a:off x="13500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76579</xdr:rowOff>
    </xdr:from>
    <xdr:ext cx="405111" cy="259045"/>
    <xdr:sp macro="" textlink="">
      <xdr:nvSpPr>
        <xdr:cNvPr id="800" name="n_4mainValue【庁舎】&#10;有形固定資産減価償却率">
          <a:extLst>
            <a:ext uri="{FF2B5EF4-FFF2-40B4-BE49-F238E27FC236}">
              <a16:creationId xmlns:a16="http://schemas.microsoft.com/office/drawing/2014/main" id="{B605202E-25FF-4A9F-A6C1-76A3AE0AAA6D}"/>
            </a:ext>
          </a:extLst>
        </xdr:cNvPr>
        <xdr:cNvSpPr txBox="1"/>
      </xdr:nvSpPr>
      <xdr:spPr>
        <a:xfrm>
          <a:off x="12611744" y="1773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1AAEB016-FFFA-4962-A199-E6CC0FA681E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3C7CC2B0-F5F2-4838-98D6-AE9685088B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683C0275-DDDF-4DA5-84A3-C06B41CB158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C75ED049-FDD2-4750-B770-77CBBDFA554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B6165AF6-0914-4528-86DE-1880F38E39E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1DC05D38-D9D6-4638-A6BC-3255EA130E8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EAA0B10E-8A42-4A53-A955-05C5C3925F7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3041E89E-B992-4023-857B-4DFAC4473CC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0089B7DA-FA58-455D-8728-2EA5A9338ED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DF860038-65B3-4CE8-A215-46EA7EC0FAA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783588E3-DF8F-46FC-93B4-F52D0C080F8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8164DDF5-85C8-4223-BDCA-8AEE567759B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AA0DA276-B8B2-45CC-8F10-FC72C29A327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8A4276CB-DD0C-485B-A5BD-45CC3EE0242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242BFC3B-2B43-42C2-A93F-C1E4E847A79D}"/>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5887E4C-26AC-497F-AA74-5B702DBC5E0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FFB6D59D-C575-44D4-B9E0-AF4AB3D5541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BE6A8A93-302E-479C-B9B7-E76C3BF828E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F77B6C10-6590-4153-A250-186880BCE8E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8E2649C4-8CDA-4EA6-91C5-BB06F81ED3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EC0BC63D-11EC-493D-8D72-1EA1AC87F9C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D01A9A62-4ADF-481A-950C-F12894CF13F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A85E5079-C516-475C-BDA2-9EEC58AFF4A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4" name="直線コネクタ 823">
          <a:extLst>
            <a:ext uri="{FF2B5EF4-FFF2-40B4-BE49-F238E27FC236}">
              <a16:creationId xmlns:a16="http://schemas.microsoft.com/office/drawing/2014/main" id="{E6320CB3-2E74-46AC-9D72-12F05B431775}"/>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5" name="【庁舎】&#10;一人当たり面積最小値テキスト">
          <a:extLst>
            <a:ext uri="{FF2B5EF4-FFF2-40B4-BE49-F238E27FC236}">
              <a16:creationId xmlns:a16="http://schemas.microsoft.com/office/drawing/2014/main" id="{56BFE1B6-6F03-433B-825E-87D26ADFA35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6" name="直線コネクタ 825">
          <a:extLst>
            <a:ext uri="{FF2B5EF4-FFF2-40B4-BE49-F238E27FC236}">
              <a16:creationId xmlns:a16="http://schemas.microsoft.com/office/drawing/2014/main" id="{74678D0C-269C-4D46-BDFF-3FB54C8169D5}"/>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7" name="【庁舎】&#10;一人当たり面積最大値テキスト">
          <a:extLst>
            <a:ext uri="{FF2B5EF4-FFF2-40B4-BE49-F238E27FC236}">
              <a16:creationId xmlns:a16="http://schemas.microsoft.com/office/drawing/2014/main" id="{E3F6A4AA-F5C7-4F18-B0BF-D2DC3B76B6A6}"/>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8" name="直線コネクタ 827">
          <a:extLst>
            <a:ext uri="{FF2B5EF4-FFF2-40B4-BE49-F238E27FC236}">
              <a16:creationId xmlns:a16="http://schemas.microsoft.com/office/drawing/2014/main" id="{6B8069FC-F4CA-4CDE-89D9-C7A037DDB893}"/>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9" name="【庁舎】&#10;一人当たり面積平均値テキスト">
          <a:extLst>
            <a:ext uri="{FF2B5EF4-FFF2-40B4-BE49-F238E27FC236}">
              <a16:creationId xmlns:a16="http://schemas.microsoft.com/office/drawing/2014/main" id="{F1D8C67C-25F2-4F13-A150-FBA745E263EA}"/>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フローチャート: 判断 829">
          <a:extLst>
            <a:ext uri="{FF2B5EF4-FFF2-40B4-BE49-F238E27FC236}">
              <a16:creationId xmlns:a16="http://schemas.microsoft.com/office/drawing/2014/main" id="{A06D25FD-2E58-406C-B0B5-14FC117C436F}"/>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1" name="フローチャート: 判断 830">
          <a:extLst>
            <a:ext uri="{FF2B5EF4-FFF2-40B4-BE49-F238E27FC236}">
              <a16:creationId xmlns:a16="http://schemas.microsoft.com/office/drawing/2014/main" id="{13C46087-CBFE-41AB-99A2-F933A193DA26}"/>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2" name="フローチャート: 判断 831">
          <a:extLst>
            <a:ext uri="{FF2B5EF4-FFF2-40B4-BE49-F238E27FC236}">
              <a16:creationId xmlns:a16="http://schemas.microsoft.com/office/drawing/2014/main" id="{F563BBCB-F579-439E-A894-A9394B6987AB}"/>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3" name="フローチャート: 判断 832">
          <a:extLst>
            <a:ext uri="{FF2B5EF4-FFF2-40B4-BE49-F238E27FC236}">
              <a16:creationId xmlns:a16="http://schemas.microsoft.com/office/drawing/2014/main" id="{64A22371-A80A-499B-A051-ED75E2897F94}"/>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4" name="フローチャート: 判断 833">
          <a:extLst>
            <a:ext uri="{FF2B5EF4-FFF2-40B4-BE49-F238E27FC236}">
              <a16:creationId xmlns:a16="http://schemas.microsoft.com/office/drawing/2014/main" id="{3038E0A3-AD97-4817-A064-725879D92801}"/>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F2CE6049-7050-4F37-A5DF-851EA3269DD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35E56DA-8C65-48CD-A678-2E1B8F2B954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C541795-8598-4B92-A86A-879D2C954C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E5F2DB30-A487-4DCE-89A3-1AD941811A8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82EEEEE2-F0BE-496C-99E6-7B57A2A2478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83313</xdr:rowOff>
    </xdr:from>
    <xdr:to>
      <xdr:col>116</xdr:col>
      <xdr:colOff>114300</xdr:colOff>
      <xdr:row>109</xdr:row>
      <xdr:rowOff>13463</xdr:rowOff>
    </xdr:to>
    <xdr:sp macro="" textlink="">
      <xdr:nvSpPr>
        <xdr:cNvPr id="840" name="楕円 839">
          <a:extLst>
            <a:ext uri="{FF2B5EF4-FFF2-40B4-BE49-F238E27FC236}">
              <a16:creationId xmlns:a16="http://schemas.microsoft.com/office/drawing/2014/main" id="{907D3389-4BFD-4608-A75F-A26C6DF58004}"/>
            </a:ext>
          </a:extLst>
        </xdr:cNvPr>
        <xdr:cNvSpPr/>
      </xdr:nvSpPr>
      <xdr:spPr>
        <a:xfrm>
          <a:off x="22110700" y="185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169690</xdr:rowOff>
    </xdr:from>
    <xdr:ext cx="469744" cy="259045"/>
    <xdr:sp macro="" textlink="">
      <xdr:nvSpPr>
        <xdr:cNvPr id="841" name="【庁舎】&#10;一人当たり面積該当値テキスト">
          <a:extLst>
            <a:ext uri="{FF2B5EF4-FFF2-40B4-BE49-F238E27FC236}">
              <a16:creationId xmlns:a16="http://schemas.microsoft.com/office/drawing/2014/main" id="{F3F7B675-8C11-4224-96F9-18F030330CB4}"/>
            </a:ext>
          </a:extLst>
        </xdr:cNvPr>
        <xdr:cNvSpPr txBox="1"/>
      </xdr:nvSpPr>
      <xdr:spPr>
        <a:xfrm>
          <a:off x="22199600" y="18514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83313</xdr:rowOff>
    </xdr:from>
    <xdr:to>
      <xdr:col>112</xdr:col>
      <xdr:colOff>38100</xdr:colOff>
      <xdr:row>109</xdr:row>
      <xdr:rowOff>13463</xdr:rowOff>
    </xdr:to>
    <xdr:sp macro="" textlink="">
      <xdr:nvSpPr>
        <xdr:cNvPr id="842" name="楕円 841">
          <a:extLst>
            <a:ext uri="{FF2B5EF4-FFF2-40B4-BE49-F238E27FC236}">
              <a16:creationId xmlns:a16="http://schemas.microsoft.com/office/drawing/2014/main" id="{1F42390E-686B-4C6D-84BB-7F47FB16A4B3}"/>
            </a:ext>
          </a:extLst>
        </xdr:cNvPr>
        <xdr:cNvSpPr/>
      </xdr:nvSpPr>
      <xdr:spPr>
        <a:xfrm>
          <a:off x="21272500" y="1859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134113</xdr:rowOff>
    </xdr:from>
    <xdr:to>
      <xdr:col>116</xdr:col>
      <xdr:colOff>63500</xdr:colOff>
      <xdr:row>108</xdr:row>
      <xdr:rowOff>134113</xdr:rowOff>
    </xdr:to>
    <xdr:cxnSp macro="">
      <xdr:nvCxnSpPr>
        <xdr:cNvPr id="843" name="直線コネクタ 842">
          <a:extLst>
            <a:ext uri="{FF2B5EF4-FFF2-40B4-BE49-F238E27FC236}">
              <a16:creationId xmlns:a16="http://schemas.microsoft.com/office/drawing/2014/main" id="{AF531B4D-97CD-47F9-877E-01DB16721B30}"/>
            </a:ext>
          </a:extLst>
        </xdr:cNvPr>
        <xdr:cNvCxnSpPr/>
      </xdr:nvCxnSpPr>
      <xdr:spPr>
        <a:xfrm>
          <a:off x="21323300" y="186507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82550</xdr:rowOff>
    </xdr:from>
    <xdr:to>
      <xdr:col>107</xdr:col>
      <xdr:colOff>101600</xdr:colOff>
      <xdr:row>109</xdr:row>
      <xdr:rowOff>12700</xdr:rowOff>
    </xdr:to>
    <xdr:sp macro="" textlink="">
      <xdr:nvSpPr>
        <xdr:cNvPr id="844" name="楕円 843">
          <a:extLst>
            <a:ext uri="{FF2B5EF4-FFF2-40B4-BE49-F238E27FC236}">
              <a16:creationId xmlns:a16="http://schemas.microsoft.com/office/drawing/2014/main" id="{A7CEF729-5800-4122-961B-8B7D076ED5F9}"/>
            </a:ext>
          </a:extLst>
        </xdr:cNvPr>
        <xdr:cNvSpPr/>
      </xdr:nvSpPr>
      <xdr:spPr>
        <a:xfrm>
          <a:off x="20383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133350</xdr:rowOff>
    </xdr:from>
    <xdr:to>
      <xdr:col>111</xdr:col>
      <xdr:colOff>177800</xdr:colOff>
      <xdr:row>108</xdr:row>
      <xdr:rowOff>134113</xdr:rowOff>
    </xdr:to>
    <xdr:cxnSp macro="">
      <xdr:nvCxnSpPr>
        <xdr:cNvPr id="845" name="直線コネクタ 844">
          <a:extLst>
            <a:ext uri="{FF2B5EF4-FFF2-40B4-BE49-F238E27FC236}">
              <a16:creationId xmlns:a16="http://schemas.microsoft.com/office/drawing/2014/main" id="{85A187BB-1285-4AE4-BB3D-4E2B73EA75CB}"/>
            </a:ext>
          </a:extLst>
        </xdr:cNvPr>
        <xdr:cNvCxnSpPr/>
      </xdr:nvCxnSpPr>
      <xdr:spPr>
        <a:xfrm>
          <a:off x="20434300" y="18649950"/>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82550</xdr:rowOff>
    </xdr:from>
    <xdr:to>
      <xdr:col>102</xdr:col>
      <xdr:colOff>165100</xdr:colOff>
      <xdr:row>109</xdr:row>
      <xdr:rowOff>12700</xdr:rowOff>
    </xdr:to>
    <xdr:sp macro="" textlink="">
      <xdr:nvSpPr>
        <xdr:cNvPr id="846" name="楕円 845">
          <a:extLst>
            <a:ext uri="{FF2B5EF4-FFF2-40B4-BE49-F238E27FC236}">
              <a16:creationId xmlns:a16="http://schemas.microsoft.com/office/drawing/2014/main" id="{AEADA719-F2F3-4B5A-A19B-C1718A22B4E9}"/>
            </a:ext>
          </a:extLst>
        </xdr:cNvPr>
        <xdr:cNvSpPr/>
      </xdr:nvSpPr>
      <xdr:spPr>
        <a:xfrm>
          <a:off x="19494500" y="185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133350</xdr:rowOff>
    </xdr:from>
    <xdr:to>
      <xdr:col>107</xdr:col>
      <xdr:colOff>50800</xdr:colOff>
      <xdr:row>108</xdr:row>
      <xdr:rowOff>133350</xdr:rowOff>
    </xdr:to>
    <xdr:cxnSp macro="">
      <xdr:nvCxnSpPr>
        <xdr:cNvPr id="847" name="直線コネクタ 846">
          <a:extLst>
            <a:ext uri="{FF2B5EF4-FFF2-40B4-BE49-F238E27FC236}">
              <a16:creationId xmlns:a16="http://schemas.microsoft.com/office/drawing/2014/main" id="{277431B8-069E-47A2-AAE0-C77E6BE402E6}"/>
            </a:ext>
          </a:extLst>
        </xdr:cNvPr>
        <xdr:cNvCxnSpPr/>
      </xdr:nvCxnSpPr>
      <xdr:spPr>
        <a:xfrm>
          <a:off x="19545300" y="1864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148082</xdr:rowOff>
    </xdr:from>
    <xdr:to>
      <xdr:col>98</xdr:col>
      <xdr:colOff>38100</xdr:colOff>
      <xdr:row>108</xdr:row>
      <xdr:rowOff>78232</xdr:rowOff>
    </xdr:to>
    <xdr:sp macro="" textlink="">
      <xdr:nvSpPr>
        <xdr:cNvPr id="848" name="楕円 847">
          <a:extLst>
            <a:ext uri="{FF2B5EF4-FFF2-40B4-BE49-F238E27FC236}">
              <a16:creationId xmlns:a16="http://schemas.microsoft.com/office/drawing/2014/main" id="{EFC811F7-319E-417F-8C20-0C5C94A9800F}"/>
            </a:ext>
          </a:extLst>
        </xdr:cNvPr>
        <xdr:cNvSpPr/>
      </xdr:nvSpPr>
      <xdr:spPr>
        <a:xfrm>
          <a:off x="18605500" y="184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27432</xdr:rowOff>
    </xdr:from>
    <xdr:to>
      <xdr:col>102</xdr:col>
      <xdr:colOff>114300</xdr:colOff>
      <xdr:row>108</xdr:row>
      <xdr:rowOff>133350</xdr:rowOff>
    </xdr:to>
    <xdr:cxnSp macro="">
      <xdr:nvCxnSpPr>
        <xdr:cNvPr id="849" name="直線コネクタ 848">
          <a:extLst>
            <a:ext uri="{FF2B5EF4-FFF2-40B4-BE49-F238E27FC236}">
              <a16:creationId xmlns:a16="http://schemas.microsoft.com/office/drawing/2014/main" id="{19836067-82FF-4B4F-AA07-58AEB881EB6B}"/>
            </a:ext>
          </a:extLst>
        </xdr:cNvPr>
        <xdr:cNvCxnSpPr/>
      </xdr:nvCxnSpPr>
      <xdr:spPr>
        <a:xfrm>
          <a:off x="18656300" y="18544032"/>
          <a:ext cx="889000" cy="10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50" name="n_1aveValue【庁舎】&#10;一人当たり面積">
          <a:extLst>
            <a:ext uri="{FF2B5EF4-FFF2-40B4-BE49-F238E27FC236}">
              <a16:creationId xmlns:a16="http://schemas.microsoft.com/office/drawing/2014/main" id="{65DEC0C3-FF08-49F7-9929-5DFCB0403311}"/>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51" name="n_2aveValue【庁舎】&#10;一人当たり面積">
          <a:extLst>
            <a:ext uri="{FF2B5EF4-FFF2-40B4-BE49-F238E27FC236}">
              <a16:creationId xmlns:a16="http://schemas.microsoft.com/office/drawing/2014/main" id="{5AAF3AD8-8543-4B23-AFAD-4DDB0987631F}"/>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2" name="n_3aveValue【庁舎】&#10;一人当たり面積">
          <a:extLst>
            <a:ext uri="{FF2B5EF4-FFF2-40B4-BE49-F238E27FC236}">
              <a16:creationId xmlns:a16="http://schemas.microsoft.com/office/drawing/2014/main" id="{DAE026F4-ABED-4DBD-B14D-550C5E67DA45}"/>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3" name="n_4aveValue【庁舎】&#10;一人当たり面積">
          <a:extLst>
            <a:ext uri="{FF2B5EF4-FFF2-40B4-BE49-F238E27FC236}">
              <a16:creationId xmlns:a16="http://schemas.microsoft.com/office/drawing/2014/main" id="{F487EDCC-D83E-4CCA-8EF8-8C10F6CC614D}"/>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4590</xdr:rowOff>
    </xdr:from>
    <xdr:ext cx="469744" cy="259045"/>
    <xdr:sp macro="" textlink="">
      <xdr:nvSpPr>
        <xdr:cNvPr id="854" name="n_1mainValue【庁舎】&#10;一人当たり面積">
          <a:extLst>
            <a:ext uri="{FF2B5EF4-FFF2-40B4-BE49-F238E27FC236}">
              <a16:creationId xmlns:a16="http://schemas.microsoft.com/office/drawing/2014/main" id="{B14B5C3F-51F4-471A-A09E-0362450F2AB3}"/>
            </a:ext>
          </a:extLst>
        </xdr:cNvPr>
        <xdr:cNvSpPr txBox="1"/>
      </xdr:nvSpPr>
      <xdr:spPr>
        <a:xfrm>
          <a:off x="21075727" y="1869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3827</xdr:rowOff>
    </xdr:from>
    <xdr:ext cx="469744" cy="259045"/>
    <xdr:sp macro="" textlink="">
      <xdr:nvSpPr>
        <xdr:cNvPr id="855" name="n_2mainValue【庁舎】&#10;一人当たり面積">
          <a:extLst>
            <a:ext uri="{FF2B5EF4-FFF2-40B4-BE49-F238E27FC236}">
              <a16:creationId xmlns:a16="http://schemas.microsoft.com/office/drawing/2014/main" id="{9DE27139-E979-4DE2-AD01-91F44895B1E1}"/>
            </a:ext>
          </a:extLst>
        </xdr:cNvPr>
        <xdr:cNvSpPr txBox="1"/>
      </xdr:nvSpPr>
      <xdr:spPr>
        <a:xfrm>
          <a:off x="20199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3827</xdr:rowOff>
    </xdr:from>
    <xdr:ext cx="469744" cy="259045"/>
    <xdr:sp macro="" textlink="">
      <xdr:nvSpPr>
        <xdr:cNvPr id="856" name="n_3mainValue【庁舎】&#10;一人当たり面積">
          <a:extLst>
            <a:ext uri="{FF2B5EF4-FFF2-40B4-BE49-F238E27FC236}">
              <a16:creationId xmlns:a16="http://schemas.microsoft.com/office/drawing/2014/main" id="{66A80D70-4BE2-44DB-84E5-B92ADF126CDB}"/>
            </a:ext>
          </a:extLst>
        </xdr:cNvPr>
        <xdr:cNvSpPr txBox="1"/>
      </xdr:nvSpPr>
      <xdr:spPr>
        <a:xfrm>
          <a:off x="19310427"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69359</xdr:rowOff>
    </xdr:from>
    <xdr:ext cx="469744" cy="259045"/>
    <xdr:sp macro="" textlink="">
      <xdr:nvSpPr>
        <xdr:cNvPr id="857" name="n_4mainValue【庁舎】&#10;一人当たり面積">
          <a:extLst>
            <a:ext uri="{FF2B5EF4-FFF2-40B4-BE49-F238E27FC236}">
              <a16:creationId xmlns:a16="http://schemas.microsoft.com/office/drawing/2014/main" id="{033E669F-94F9-4021-AC7F-F958B4795AA2}"/>
            </a:ext>
          </a:extLst>
        </xdr:cNvPr>
        <xdr:cNvSpPr txBox="1"/>
      </xdr:nvSpPr>
      <xdr:spPr>
        <a:xfrm>
          <a:off x="18421427" y="185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2823A4EE-C7A9-4F81-9842-2E952461908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7E1D8D58-EE67-43C9-B3A2-CD819FE536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C366439A-54E1-411A-9015-F897CBA82BF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類似団体と比較して、図書館、体育館・プール等の多くの施設にて有形固定資産減価償却率が高くなっている。</a:t>
          </a:r>
          <a:r>
            <a:rPr kumimoji="1" lang="ja-JP" altLang="en-US" sz="1100">
              <a:solidFill>
                <a:schemeClr val="dk1"/>
              </a:solidFill>
              <a:effectLst/>
              <a:latin typeface="+mn-lt"/>
              <a:ea typeface="+mn-ea"/>
              <a:cs typeface="+mn-cs"/>
            </a:rPr>
            <a:t>なお、図書館について令和５年度より機能移転をしていくため、今後は有形固定資産減価償却率は改善される見込である。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また、庁舎については平成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年度より新庁舎が供用開始となっているため、</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は改善されている。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全体としては、</a:t>
          </a:r>
          <a:r>
            <a:rPr kumimoji="1" lang="ja-JP" altLang="ja-JP" sz="1100">
              <a:solidFill>
                <a:schemeClr val="dk1"/>
              </a:solidFill>
              <a:effectLst/>
              <a:latin typeface="+mn-lt"/>
              <a:ea typeface="+mn-ea"/>
              <a:cs typeface="+mn-cs"/>
            </a:rPr>
            <a:t>公共施設総合管理計画に基づき、着実に老朽化対策を行っていくとともに、学校を中心とした集約化・機能移転に取り組むことにより、有形固定資産減価償却率は改善されると考えられる。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aseline="0">
              <a:solidFill>
                <a:schemeClr val="dk1"/>
              </a:solidFill>
              <a:effectLst/>
              <a:latin typeface="+mn-lt"/>
              <a:ea typeface="+mn-ea"/>
              <a:cs typeface="+mn-cs"/>
            </a:rPr>
            <a:t>平成２１年度まで毎年上昇していたが、リーマンショック等に伴う景気低迷の影響を受け、低下傾向に転じた。しかし、平成２６年度以降、税収の回復により上昇傾向にあり、類似団体平均を大きく上回る１前後の数値となっている。</a:t>
          </a:r>
          <a:endParaRPr lang="ja-JP" altLang="ja-JP" sz="1000">
            <a:effectLst/>
          </a:endParaRPr>
        </a:p>
        <a:p>
          <a:r>
            <a:rPr kumimoji="1" lang="ja-JP" altLang="ja-JP" sz="1000">
              <a:solidFill>
                <a:schemeClr val="dk1"/>
              </a:solidFill>
              <a:effectLst/>
              <a:latin typeface="+mn-lt"/>
              <a:ea typeface="+mn-ea"/>
              <a:cs typeface="+mn-cs"/>
            </a:rPr>
            <a:t>　先行き不透明な現行下の社会情勢では、今後の予測が難しく、引き続き、行政の効率化を務めることにより、財政の健全化を推進する。</a:t>
          </a:r>
          <a:endParaRPr lang="ja-JP" altLang="ja-JP" sz="10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79375</xdr:rowOff>
    </xdr:from>
    <xdr:to>
      <xdr:col>23</xdr:col>
      <xdr:colOff>133350</xdr:colOff>
      <xdr:row>35</xdr:row>
      <xdr:rowOff>139700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08012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79375</xdr:rowOff>
    </xdr:from>
    <xdr:to>
      <xdr:col>19</xdr:col>
      <xdr:colOff>133350</xdr:colOff>
      <xdr:row>35</xdr:row>
      <xdr:rowOff>119592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0801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119592</xdr:rowOff>
    </xdr:from>
    <xdr:to>
      <xdr:col>15</xdr:col>
      <xdr:colOff>82550</xdr:colOff>
      <xdr:row>35</xdr:row>
      <xdr:rowOff>119592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203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119592</xdr:rowOff>
    </xdr:from>
    <xdr:to>
      <xdr:col>11</xdr:col>
      <xdr:colOff>31750</xdr:colOff>
      <xdr:row>36</xdr:row>
      <xdr:rowOff>28575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1203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88900</xdr:rowOff>
    </xdr:from>
    <xdr:to>
      <xdr:col>23</xdr:col>
      <xdr:colOff>184150</xdr:colOff>
      <xdr:row>36</xdr:row>
      <xdr:rowOff>19050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01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28575</xdr:rowOff>
    </xdr:from>
    <xdr:to>
      <xdr:col>19</xdr:col>
      <xdr:colOff>184150</xdr:colOff>
      <xdr:row>35</xdr:row>
      <xdr:rowOff>130175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140352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68792</xdr:rowOff>
    </xdr:from>
    <xdr:to>
      <xdr:col>15</xdr:col>
      <xdr:colOff>133350</xdr:colOff>
      <xdr:row>35</xdr:row>
      <xdr:rowOff>170392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9119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68792</xdr:rowOff>
    </xdr:from>
    <xdr:to>
      <xdr:col>11</xdr:col>
      <xdr:colOff>82550</xdr:colOff>
      <xdr:row>35</xdr:row>
      <xdr:rowOff>170392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06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9119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3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149225</xdr:rowOff>
    </xdr:from>
    <xdr:to>
      <xdr:col>7</xdr:col>
      <xdr:colOff>31750</xdr:colOff>
      <xdr:row>36</xdr:row>
      <xdr:rowOff>79375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4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89552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91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昨年度に比べて法人市民税が増収したこと等により、３．８ポイントの減となり、類似団体平均を下回ることとなった。</a:t>
          </a:r>
          <a:endParaRPr lang="ja-JP" altLang="ja-JP" sz="1000">
            <a:effectLst/>
          </a:endParaRPr>
        </a:p>
        <a:p>
          <a:r>
            <a:rPr kumimoji="1" lang="ja-JP" altLang="ja-JP" sz="1000">
              <a:solidFill>
                <a:schemeClr val="dk1"/>
              </a:solidFill>
              <a:effectLst/>
              <a:latin typeface="+mn-lt"/>
              <a:ea typeface="+mn-ea"/>
              <a:cs typeface="+mn-cs"/>
            </a:rPr>
            <a:t>　少子高齢化等により、障害福祉サービス等給付費や生活保護費といった扶助費などの社会保障費は増加しているため、経常収支比率はさらに上昇する可能性もある。今後も引き続き、更なる行政の効率化に努め、経常的経費の削減を目指し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134938</xdr:rowOff>
    </xdr:from>
    <xdr:to>
      <xdr:col>23</xdr:col>
      <xdr:colOff>133350</xdr:colOff>
      <xdr:row>64</xdr:row>
      <xdr:rowOff>21272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764838"/>
          <a:ext cx="838200" cy="22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77153</xdr:rowOff>
    </xdr:from>
    <xdr:to>
      <xdr:col>19</xdr:col>
      <xdr:colOff>133350</xdr:colOff>
      <xdr:row>64</xdr:row>
      <xdr:rowOff>21272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535603"/>
          <a:ext cx="8890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77153</xdr:rowOff>
    </xdr:from>
    <xdr:to>
      <xdr:col>15</xdr:col>
      <xdr:colOff>82550</xdr:colOff>
      <xdr:row>64</xdr:row>
      <xdr:rowOff>15240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35603"/>
          <a:ext cx="889000" cy="4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149543</xdr:rowOff>
    </xdr:from>
    <xdr:to>
      <xdr:col>11</xdr:col>
      <xdr:colOff>31750</xdr:colOff>
      <xdr:row>64</xdr:row>
      <xdr:rowOff>15240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607993"/>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84138</xdr:rowOff>
    </xdr:from>
    <xdr:to>
      <xdr:col>23</xdr:col>
      <xdr:colOff>184150</xdr:colOff>
      <xdr:row>63</xdr:row>
      <xdr:rowOff>14288</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100665</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26353</xdr:rowOff>
    </xdr:from>
    <xdr:to>
      <xdr:col>15</xdr:col>
      <xdr:colOff>133350</xdr:colOff>
      <xdr:row>61</xdr:row>
      <xdr:rowOff>127953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138130</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5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98743</xdr:rowOff>
    </xdr:from>
    <xdr:to>
      <xdr:col>7</xdr:col>
      <xdr:colOff>31750</xdr:colOff>
      <xdr:row>62</xdr:row>
      <xdr:rowOff>28893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5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39070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2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と比較して増加したものの、引き続き、類似団体と比較して低くなっているのは、財源に比較的余裕のある時期から「組織構造改革」や「アウトソーシング戦略」により民間委託・指定管理者制度などを導入し、人件費削減に着手した結果である。</a:t>
          </a:r>
          <a:endParaRPr lang="ja-JP" altLang="ja-JP" sz="1000">
            <a:effectLst/>
          </a:endParaRPr>
        </a:p>
        <a:p>
          <a:r>
            <a:rPr kumimoji="1" lang="ja-JP" altLang="ja-JP" sz="1000">
              <a:solidFill>
                <a:schemeClr val="dk1"/>
              </a:solidFill>
              <a:effectLst/>
              <a:latin typeface="+mn-lt"/>
              <a:ea typeface="+mn-ea"/>
              <a:cs typeface="+mn-cs"/>
            </a:rPr>
            <a:t>　物件費等について、委託効果の検証、見直し等により可能な限り歳出削減に取り組み、全体としては歳出を抑制できているが、委託事業が増加傾向にあることを踏まえ、今後も更なるコスト削減を図っていく。</a:t>
          </a:r>
          <a:endParaRPr lang="ja-JP" altLang="ja-JP" sz="10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104759</xdr:rowOff>
    </xdr:from>
    <xdr:to>
      <xdr:col>23</xdr:col>
      <xdr:colOff>133350</xdr:colOff>
      <xdr:row>80</xdr:row>
      <xdr:rowOff>160506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820759"/>
          <a:ext cx="838200" cy="5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78674</xdr:rowOff>
    </xdr:from>
    <xdr:to>
      <xdr:col>19</xdr:col>
      <xdr:colOff>133350</xdr:colOff>
      <xdr:row>80</xdr:row>
      <xdr:rowOff>104759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794674"/>
          <a:ext cx="889000" cy="2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58229</xdr:rowOff>
    </xdr:from>
    <xdr:to>
      <xdr:col>15</xdr:col>
      <xdr:colOff>82550</xdr:colOff>
      <xdr:row>80</xdr:row>
      <xdr:rowOff>78674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774229"/>
          <a:ext cx="889000" cy="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58229</xdr:rowOff>
    </xdr:from>
    <xdr:to>
      <xdr:col>11</xdr:col>
      <xdr:colOff>31750</xdr:colOff>
      <xdr:row>80</xdr:row>
      <xdr:rowOff>144317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774229"/>
          <a:ext cx="889000" cy="8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109706</xdr:rowOff>
    </xdr:from>
    <xdr:to>
      <xdr:col>23</xdr:col>
      <xdr:colOff>184150</xdr:colOff>
      <xdr:row>81</xdr:row>
      <xdr:rowOff>39856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82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30983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74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53959</xdr:rowOff>
    </xdr:from>
    <xdr:to>
      <xdr:col>19</xdr:col>
      <xdr:colOff>184150</xdr:colOff>
      <xdr:row>80</xdr:row>
      <xdr:rowOff>155559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76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165736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538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27874</xdr:rowOff>
    </xdr:from>
    <xdr:to>
      <xdr:col>15</xdr:col>
      <xdr:colOff>133350</xdr:colOff>
      <xdr:row>80</xdr:row>
      <xdr:rowOff>129474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74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139651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1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7429</xdr:rowOff>
    </xdr:from>
    <xdr:to>
      <xdr:col>11</xdr:col>
      <xdr:colOff>82550</xdr:colOff>
      <xdr:row>80</xdr:row>
      <xdr:rowOff>109029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2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119206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492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93517</xdr:rowOff>
    </xdr:from>
    <xdr:to>
      <xdr:col>7</xdr:col>
      <xdr:colOff>31750</xdr:colOff>
      <xdr:row>81</xdr:row>
      <xdr:rowOff>23667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33844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78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昨年度と比較し、横ばいであるが、類似団体平均を超えた値となっている。</a:t>
          </a:r>
          <a:endParaRPr lang="ja-JP" altLang="ja-JP" sz="1000">
            <a:effectLst/>
          </a:endParaRPr>
        </a:p>
        <a:p>
          <a:pPr eaLnBrk="1" fontAlgn="auto" latinLnBrk="0" hangingPunct="1"/>
          <a:r>
            <a:rPr kumimoji="1" lang="ja-JP" altLang="ja-JP" sz="1000">
              <a:solidFill>
                <a:schemeClr val="dk1"/>
              </a:solidFill>
              <a:effectLst/>
              <a:latin typeface="+mn-lt"/>
              <a:ea typeface="+mn-ea"/>
              <a:cs typeface="+mn-cs"/>
            </a:rPr>
            <a:t>　早期から各種手当の見直し・廃止も行っているところではあるが、類似団体平均を超えていることも踏まえ、今後も給与の適正化に努めていく。</a:t>
          </a:r>
          <a:endParaRPr lang="ja-JP" altLang="ja-JP" sz="10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85</xdr:row>
      <xdr:rowOff>18345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15522</xdr:rowOff>
    </xdr:from>
    <xdr:to>
      <xdr:col>72</xdr:col>
      <xdr:colOff>203200</xdr:colOff>
      <xdr:row>85</xdr:row>
      <xdr:rowOff>18345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17322"/>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15522</xdr:rowOff>
    </xdr:from>
    <xdr:to>
      <xdr:col>68</xdr:col>
      <xdr:colOff>152400</xdr:colOff>
      <xdr:row>84</xdr:row>
      <xdr:rowOff>136172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1732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136172</xdr:rowOff>
    </xdr:from>
    <xdr:to>
      <xdr:col>68</xdr:col>
      <xdr:colOff>203200</xdr:colOff>
      <xdr:row>84</xdr:row>
      <xdr:rowOff>66322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76499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昨年度から若干増加したものの、引き続き、類似団体中で最も低い数値である。</a:t>
          </a:r>
          <a:endParaRPr lang="ja-JP" altLang="ja-JP" sz="1000">
            <a:effectLst/>
          </a:endParaRPr>
        </a:p>
        <a:p>
          <a:r>
            <a:rPr kumimoji="1" lang="ja-JP" altLang="ja-JP" sz="1000">
              <a:solidFill>
                <a:schemeClr val="dk1"/>
              </a:solidFill>
              <a:effectLst/>
              <a:latin typeface="+mn-lt"/>
              <a:ea typeface="+mn-ea"/>
              <a:cs typeface="+mn-cs"/>
            </a:rPr>
            <a:t>　これは、定員適正化計画に基づく退職者一部不補充や平成１６年度からの高浜市構造改革推進委員会報告書に基づく民間委託などを推進し、行政のスリム化を行った結果である。</a:t>
          </a:r>
          <a:endParaRPr lang="ja-JP" altLang="ja-JP" sz="1000">
            <a:effectLst/>
          </a:endParaRPr>
        </a:p>
        <a:p>
          <a:r>
            <a:rPr kumimoji="1" lang="ja-JP" altLang="ja-JP" sz="1000">
              <a:solidFill>
                <a:schemeClr val="dk1"/>
              </a:solidFill>
              <a:effectLst/>
              <a:latin typeface="+mn-lt"/>
              <a:ea typeface="+mn-ea"/>
              <a:cs typeface="+mn-cs"/>
            </a:rPr>
            <a:t>　今後も引き続き、職員の適正配置や業務改善・民間委託などを推進し、より効率的な行政運営を行っていく。</a:t>
          </a:r>
          <a:endParaRPr lang="ja-JP" altLang="ja-JP" sz="10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133894</xdr:rowOff>
    </xdr:from>
    <xdr:to>
      <xdr:col>81</xdr:col>
      <xdr:colOff>44450</xdr:colOff>
      <xdr:row>58</xdr:row>
      <xdr:rowOff>163195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077994"/>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108041</xdr:rowOff>
    </xdr:from>
    <xdr:to>
      <xdr:col>77</xdr:col>
      <xdr:colOff>44450</xdr:colOff>
      <xdr:row>58</xdr:row>
      <xdr:rowOff>133894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05214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90805</xdr:rowOff>
    </xdr:from>
    <xdr:to>
      <xdr:col>72</xdr:col>
      <xdr:colOff>203200</xdr:colOff>
      <xdr:row>58</xdr:row>
      <xdr:rowOff>108041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034905"/>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90805</xdr:rowOff>
    </xdr:from>
    <xdr:to>
      <xdr:col>68</xdr:col>
      <xdr:colOff>152400</xdr:colOff>
      <xdr:row>58</xdr:row>
      <xdr:rowOff>106317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034905"/>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112395</xdr:rowOff>
    </xdr:from>
    <xdr:to>
      <xdr:col>81</xdr:col>
      <xdr:colOff>95250</xdr:colOff>
      <xdr:row>59</xdr:row>
      <xdr:rowOff>42545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0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33672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99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83094</xdr:rowOff>
    </xdr:from>
    <xdr:to>
      <xdr:col>77</xdr:col>
      <xdr:colOff>95250</xdr:colOff>
      <xdr:row>59</xdr:row>
      <xdr:rowOff>13244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23421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79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57241</xdr:rowOff>
    </xdr:from>
    <xdr:to>
      <xdr:col>73</xdr:col>
      <xdr:colOff>44450</xdr:colOff>
      <xdr:row>58</xdr:row>
      <xdr:rowOff>158841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169018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77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40005</xdr:rowOff>
    </xdr:from>
    <xdr:to>
      <xdr:col>68</xdr:col>
      <xdr:colOff>203200</xdr:colOff>
      <xdr:row>58</xdr:row>
      <xdr:rowOff>141605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998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151782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75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55517</xdr:rowOff>
    </xdr:from>
    <xdr:to>
      <xdr:col>64</xdr:col>
      <xdr:colOff>152400</xdr:colOff>
      <xdr:row>58</xdr:row>
      <xdr:rowOff>157117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167294</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76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引き続き類似団体平均を大きく下回っており、昨年度同様、類似団体内順位が１位となった。これは新規地方債の発行の抑制や過去の大規模事業の地方債償還終了に伴うものである。</a:t>
          </a:r>
          <a:endParaRPr lang="ja-JP" altLang="ja-JP" sz="1000">
            <a:effectLst/>
          </a:endParaRPr>
        </a:p>
        <a:p>
          <a:r>
            <a:rPr kumimoji="1" lang="ja-JP" altLang="ja-JP" sz="1000">
              <a:solidFill>
                <a:schemeClr val="dk1"/>
              </a:solidFill>
              <a:effectLst/>
              <a:latin typeface="+mn-lt"/>
              <a:ea typeface="+mn-ea"/>
              <a:cs typeface="+mn-cs"/>
            </a:rPr>
            <a:t>　しかし、今後は公共施設の更新等により多額の起債を発行するため、比率が上昇する可能性が高い。現在の社会情勢や当市の財政状況を鑑み、緊急度・住民ニーズを的確に把握した事業選択をすることで起債の有効活用をし、起債に大きく頼ることのない財政運営に努めていく。</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50292</xdr:rowOff>
    </xdr:from>
    <xdr:to>
      <xdr:col>81</xdr:col>
      <xdr:colOff>44450</xdr:colOff>
      <xdr:row>36</xdr:row>
      <xdr:rowOff>79248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2224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50292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1935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21336</xdr:rowOff>
    </xdr:from>
    <xdr:to>
      <xdr:col>72</xdr:col>
      <xdr:colOff>203200</xdr:colOff>
      <xdr:row>36</xdr:row>
      <xdr:rowOff>50292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1935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50292</xdr:rowOff>
    </xdr:from>
    <xdr:to>
      <xdr:col>68</xdr:col>
      <xdr:colOff>152400</xdr:colOff>
      <xdr:row>36</xdr:row>
      <xdr:rowOff>50292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222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28448</xdr:rowOff>
    </xdr:from>
    <xdr:to>
      <xdr:col>81</xdr:col>
      <xdr:colOff>95250</xdr:colOff>
      <xdr:row>36</xdr:row>
      <xdr:rowOff>130048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2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121175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1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170942</xdr:rowOff>
    </xdr:from>
    <xdr:to>
      <xdr:col>77</xdr:col>
      <xdr:colOff>95250</xdr:colOff>
      <xdr:row>36</xdr:row>
      <xdr:rowOff>101092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111269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5940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141986</xdr:rowOff>
    </xdr:from>
    <xdr:to>
      <xdr:col>73</xdr:col>
      <xdr:colOff>44450</xdr:colOff>
      <xdr:row>36</xdr:row>
      <xdr:rowOff>72136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82313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170942</xdr:rowOff>
    </xdr:from>
    <xdr:to>
      <xdr:col>68</xdr:col>
      <xdr:colOff>203200</xdr:colOff>
      <xdr:row>36</xdr:row>
      <xdr:rowOff>101092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111269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170942</xdr:rowOff>
    </xdr:from>
    <xdr:to>
      <xdr:col>64</xdr:col>
      <xdr:colOff>152400</xdr:colOff>
      <xdr:row>36</xdr:row>
      <xdr:rowOff>101092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111269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類似団体平均を大きく下回っているものの、前年度と比較して１７．９ポイント増加し、１８．６ポイントとなった。主な要因としては、地方債の現在高や標準財政規模の増加等が考えられる。</a:t>
          </a:r>
          <a:endParaRPr lang="ja-JP" altLang="ja-JP" sz="1000">
            <a:effectLst/>
          </a:endParaRPr>
        </a:p>
        <a:p>
          <a:r>
            <a:rPr kumimoji="1" lang="ja-JP" altLang="ja-JP" sz="1000">
              <a:solidFill>
                <a:schemeClr val="dk1"/>
              </a:solidFill>
              <a:effectLst/>
              <a:latin typeface="+mn-lt"/>
              <a:ea typeface="+mn-ea"/>
              <a:cs typeface="+mn-cs"/>
            </a:rPr>
            <a:t>　将来世代への負担を軽減するため、「プライマリーバランス黒字の堅持」を目標として掲げて実行してきたが、今後も引き続き、公共施設の更新等による多額の起債の発行により、比率が上昇することが見込まれる。現在の社会情勢や当市の財政状況を鑑み、緊急度・住民ニーズを的確に把握した事業選択をすることで起債の有効活用を図るとともに、自主財源の規模に応じ、身の丈に合った財政運営を堅持していく。</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54178</xdr:rowOff>
    </xdr:from>
    <xdr:to>
      <xdr:col>81</xdr:col>
      <xdr:colOff>44450</xdr:colOff>
      <xdr:row>14</xdr:row>
      <xdr:rowOff>140564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179800" y="2454478"/>
          <a:ext cx="838200" cy="8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89764</xdr:rowOff>
    </xdr:from>
    <xdr:to>
      <xdr:col>81</xdr:col>
      <xdr:colOff>95250</xdr:colOff>
      <xdr:row>15</xdr:row>
      <xdr:rowOff>19914</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967200" y="249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11041</xdr:rowOff>
    </xdr:from>
    <xdr:ext cx="762000" cy="259045"/>
    <xdr:sp macro="" textlink="">
      <xdr:nvSpPr>
        <xdr:cNvPr id="455" name="将来負担の状況該当値テキスト">
          <a:extLst>
            <a:ext uri="{FF2B5EF4-FFF2-40B4-BE49-F238E27FC236}">
              <a16:creationId xmlns:a16="http://schemas.microsoft.com/office/drawing/2014/main" id="{00000000-0008-0000-0300-0000C7010000}"/>
            </a:ext>
          </a:extLst>
        </xdr:cNvPr>
        <xdr:cNvSpPr txBox="1"/>
      </xdr:nvSpPr>
      <xdr:spPr>
        <a:xfrm>
          <a:off x="17106900" y="241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3378</xdr:rowOff>
    </xdr:from>
    <xdr:to>
      <xdr:col>77</xdr:col>
      <xdr:colOff>95250</xdr:colOff>
      <xdr:row>14</xdr:row>
      <xdr:rowOff>104978</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129000" y="24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115155</xdr:rowOff>
    </xdr:from>
    <xdr:ext cx="7366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798800" y="2172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類似団体平均と比較すると、人件費にかかる経常収支比率は低い水準にある。</a:t>
          </a:r>
          <a:endParaRPr lang="ja-JP" altLang="ja-JP" sz="900">
            <a:effectLst/>
          </a:endParaRPr>
        </a:p>
        <a:p>
          <a:r>
            <a:rPr kumimoji="1" lang="ja-JP" altLang="ja-JP" sz="900">
              <a:solidFill>
                <a:schemeClr val="dk1"/>
              </a:solidFill>
              <a:effectLst/>
              <a:latin typeface="+mn-lt"/>
              <a:ea typeface="+mn-ea"/>
              <a:cs typeface="+mn-cs"/>
            </a:rPr>
            <a:t>　この要因は、早期から「組織構造改革」や「アウトソーシング戦略」により行政のスリム化を推進し、人件費削減に着手してきたためである。</a:t>
          </a:r>
          <a:endParaRPr lang="ja-JP" altLang="ja-JP" sz="900">
            <a:effectLst/>
          </a:endParaRPr>
        </a:p>
        <a:p>
          <a:r>
            <a:rPr kumimoji="1" lang="ja-JP" altLang="ja-JP" sz="900">
              <a:solidFill>
                <a:schemeClr val="dk1"/>
              </a:solidFill>
              <a:effectLst/>
              <a:latin typeface="+mn-lt"/>
              <a:ea typeface="+mn-ea"/>
              <a:cs typeface="+mn-cs"/>
            </a:rPr>
            <a:t>　その反面、民間委託等により職員人件費等から委託料（物件費）へシフトしていることに加え、本市においては、ごみ処理業務を一部事務組合が、消防業務を広域連合が行っていることにより人件費相当分の負担金も発生しているため、人件費関連費用を総合的にとらえ、更なる効率的・効果的な財政運営を図っていく。</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53848</xdr:rowOff>
    </xdr:from>
    <xdr:to>
      <xdr:col>24</xdr:col>
      <xdr:colOff>25400</xdr:colOff>
      <xdr:row>34</xdr:row>
      <xdr:rowOff>81280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831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60706</xdr:rowOff>
    </xdr:from>
    <xdr:to>
      <xdr:col>19</xdr:col>
      <xdr:colOff>187325</xdr:colOff>
      <xdr:row>34</xdr:row>
      <xdr:rowOff>53848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185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60706</xdr:rowOff>
    </xdr:from>
    <xdr:to>
      <xdr:col>15</xdr:col>
      <xdr:colOff>98425</xdr:colOff>
      <xdr:row>34</xdr:row>
      <xdr:rowOff>99568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718556"/>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72136</xdr:rowOff>
    </xdr:from>
    <xdr:to>
      <xdr:col>11</xdr:col>
      <xdr:colOff>9525</xdr:colOff>
      <xdr:row>34</xdr:row>
      <xdr:rowOff>99568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9014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30480</xdr:rowOff>
    </xdr:from>
    <xdr:to>
      <xdr:col>24</xdr:col>
      <xdr:colOff>76200</xdr:colOff>
      <xdr:row>34</xdr:row>
      <xdr:rowOff>132080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110507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3048</xdr:rowOff>
    </xdr:from>
    <xdr:to>
      <xdr:col>20</xdr:col>
      <xdr:colOff>38100</xdr:colOff>
      <xdr:row>34</xdr:row>
      <xdr:rowOff>104648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114825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0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9906</xdr:rowOff>
    </xdr:from>
    <xdr:to>
      <xdr:col>15</xdr:col>
      <xdr:colOff>149225</xdr:colOff>
      <xdr:row>33</xdr:row>
      <xdr:rowOff>111506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121683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3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48768</xdr:rowOff>
    </xdr:from>
    <xdr:to>
      <xdr:col>11</xdr:col>
      <xdr:colOff>60325</xdr:colOff>
      <xdr:row>34</xdr:row>
      <xdr:rowOff>150368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160545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物件費にかかる経常収支比率が高くなっているのは、高浜市構造改革推進検討委員会報告書に基づき、業務の民間委託・指定管理者制度を推進したことにより、職員人件費等から委託費（物件費）へのシフトが起きているためである。このことは、経常収支比率に占める人件費の割合が類似団体平均と比べても低い水準であるということにも現れている。</a:t>
          </a:r>
          <a:endParaRPr lang="ja-JP" altLang="ja-JP" sz="1000">
            <a:effectLst/>
          </a:endParaRPr>
        </a:p>
        <a:p>
          <a:r>
            <a:rPr kumimoji="1" lang="ja-JP" altLang="ja-JP" sz="1000">
              <a:solidFill>
                <a:schemeClr val="dk1"/>
              </a:solidFill>
              <a:effectLst/>
              <a:latin typeface="+mn-lt"/>
              <a:ea typeface="+mn-ea"/>
              <a:cs typeface="+mn-cs"/>
            </a:rPr>
            <a:t>　今後も引き続き、人件費や物件費等を総合的にとらえ、さらなる効率的・効果的な行財政運営を図っていく。</a:t>
          </a:r>
          <a:endParaRPr lang="ja-JP" altLang="ja-JP" sz="10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58420</xdr:rowOff>
    </xdr:from>
    <xdr:to>
      <xdr:col>82</xdr:col>
      <xdr:colOff>107950</xdr:colOff>
      <xdr:row>21</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34874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21</xdr:row>
      <xdr:rowOff>1270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4645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35560</xdr:rowOff>
    </xdr:from>
    <xdr:to>
      <xdr:col>73</xdr:col>
      <xdr:colOff>180975</xdr:colOff>
      <xdr:row>20</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464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123190</xdr:rowOff>
    </xdr:from>
    <xdr:to>
      <xdr:col>69</xdr:col>
      <xdr:colOff>92075</xdr:colOff>
      <xdr:row>20</xdr:row>
      <xdr:rowOff>58420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380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xdr:rowOff>
    </xdr:from>
    <xdr:to>
      <xdr:col>82</xdr:col>
      <xdr:colOff>158750</xdr:colOff>
      <xdr:row>20</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87647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4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121920</xdr:rowOff>
    </xdr:from>
    <xdr:to>
      <xdr:col>78</xdr:col>
      <xdr:colOff>120650</xdr:colOff>
      <xdr:row>21</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3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156210</xdr:rowOff>
    </xdr:from>
    <xdr:to>
      <xdr:col>74</xdr:col>
      <xdr:colOff>31750</xdr:colOff>
      <xdr:row>20</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71137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xdr:rowOff>
    </xdr:from>
    <xdr:to>
      <xdr:col>69</xdr:col>
      <xdr:colOff>142875</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72390</xdr:rowOff>
    </xdr:from>
    <xdr:to>
      <xdr:col>65</xdr:col>
      <xdr:colOff>53975</xdr:colOff>
      <xdr:row>20</xdr:row>
      <xdr:rowOff>2540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2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158767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1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昨年度より比率が増加し、引き続き類似団体中最下位となった。</a:t>
          </a:r>
          <a:endParaRPr lang="ja-JP" altLang="ja-JP" sz="1000">
            <a:effectLst/>
          </a:endParaRPr>
        </a:p>
        <a:p>
          <a:r>
            <a:rPr kumimoji="1" lang="ja-JP" altLang="ja-JP" sz="1000">
              <a:solidFill>
                <a:schemeClr val="dk1"/>
              </a:solidFill>
              <a:effectLst/>
              <a:latin typeface="+mn-lt"/>
              <a:ea typeface="+mn-ea"/>
              <a:cs typeface="+mn-cs"/>
            </a:rPr>
            <a:t>　要因としては、税収の減及び障がい者支援センターの設置による障害福祉の充実を図ることに比例して、障害福祉サービス等給付費が年々増加していることが考えられる。</a:t>
          </a:r>
          <a:endParaRPr lang="ja-JP" altLang="ja-JP" sz="1000">
            <a:effectLst/>
          </a:endParaRPr>
        </a:p>
        <a:p>
          <a:r>
            <a:rPr kumimoji="1" lang="ja-JP" altLang="ja-JP" sz="1000">
              <a:solidFill>
                <a:schemeClr val="dk1"/>
              </a:solidFill>
              <a:effectLst/>
              <a:latin typeface="+mn-lt"/>
              <a:ea typeface="+mn-ea"/>
              <a:cs typeface="+mn-cs"/>
            </a:rPr>
            <a:t>　今後も増加傾向となる可能性が高いが、受益と負担のバランスを考慮していくことで、事業の選択と集中を図り、効果的な財政運営を図っていく。</a:t>
          </a:r>
          <a:endParaRPr lang="ja-JP" altLang="ja-JP" sz="10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146050</xdr:rowOff>
    </xdr:from>
    <xdr:to>
      <xdr:col>24</xdr:col>
      <xdr:colOff>25400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60977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146050</xdr:rowOff>
    </xdr:from>
    <xdr:to>
      <xdr:col>24</xdr:col>
      <xdr:colOff>114300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165100</xdr:rowOff>
    </xdr:from>
    <xdr:to>
      <xdr:col>24</xdr:col>
      <xdr:colOff>25400</xdr:colOff>
      <xdr:row>61</xdr:row>
      <xdr:rowOff>133350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452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44450</xdr:rowOff>
    </xdr:from>
    <xdr:to>
      <xdr:col>19</xdr:col>
      <xdr:colOff>187325</xdr:colOff>
      <xdr:row>61</xdr:row>
      <xdr:rowOff>133350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50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44450</xdr:rowOff>
    </xdr:from>
    <xdr:to>
      <xdr:col>15</xdr:col>
      <xdr:colOff>98425</xdr:colOff>
      <xdr:row>62</xdr:row>
      <xdr:rowOff>38100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10502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31750</xdr:rowOff>
    </xdr:from>
    <xdr:to>
      <xdr:col>11</xdr:col>
      <xdr:colOff>9525</xdr:colOff>
      <xdr:row>62</xdr:row>
      <xdr:rowOff>38100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10490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139700</xdr:rowOff>
    </xdr:from>
    <xdr:to>
      <xdr:col>6</xdr:col>
      <xdr:colOff>171450</xdr:colOff>
      <xdr:row>57</xdr:row>
      <xdr:rowOff>69850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114300</xdr:rowOff>
    </xdr:from>
    <xdr:to>
      <xdr:col>24</xdr:col>
      <xdr:colOff>76200</xdr:colOff>
      <xdr:row>61</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22877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61</xdr:row>
      <xdr:rowOff>82550</xdr:rowOff>
    </xdr:from>
    <xdr:to>
      <xdr:col>20</xdr:col>
      <xdr:colOff>38100</xdr:colOff>
      <xdr:row>62</xdr:row>
      <xdr:rowOff>12700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168927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62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165100</xdr:rowOff>
    </xdr:from>
    <xdr:to>
      <xdr:col>15</xdr:col>
      <xdr:colOff>149225</xdr:colOff>
      <xdr:row>61</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80027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158750</xdr:rowOff>
    </xdr:from>
    <xdr:to>
      <xdr:col>11</xdr:col>
      <xdr:colOff>60325</xdr:colOff>
      <xdr:row>62</xdr:row>
      <xdr:rowOff>88900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70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152400</xdr:rowOff>
    </xdr:from>
    <xdr:to>
      <xdr:col>6</xdr:col>
      <xdr:colOff>171450</xdr:colOff>
      <xdr:row>61</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その他に係る経常収支比率は、昨年度と比べ０．３ポイント減少しているが、類似団体平均を２．６ポイント下回っている。この主な要因は、令和元年度に公共下水道事業特別会計が企業会計へ移行したことに伴い、繰出金が減少したことによるものと考えられる。</a:t>
          </a:r>
          <a:endParaRPr lang="ja-JP" altLang="ja-JP" sz="1000">
            <a:effectLst/>
          </a:endParaRPr>
        </a:p>
        <a:p>
          <a:r>
            <a:rPr kumimoji="1" lang="ja-JP" altLang="ja-JP" sz="1000">
              <a:solidFill>
                <a:schemeClr val="dk1"/>
              </a:solidFill>
              <a:effectLst/>
              <a:latin typeface="+mn-lt"/>
              <a:ea typeface="+mn-ea"/>
              <a:cs typeface="+mn-cs"/>
            </a:rPr>
            <a:t>　今後も、繰出金の適正化を図ることにより普通会計への負担を減らしていくよう努めていく。</a:t>
          </a:r>
          <a:endParaRPr lang="ja-JP" altLang="ja-JP" sz="10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54610</xdr:rowOff>
    </xdr:from>
    <xdr:to>
      <xdr:col>82</xdr:col>
      <xdr:colOff>107950</xdr:colOff>
      <xdr:row>55</xdr:row>
      <xdr:rowOff>77470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4843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57</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072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146050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96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146050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3810</xdr:rowOff>
    </xdr:from>
    <xdr:to>
      <xdr:col>82</xdr:col>
      <xdr:colOff>158750</xdr:colOff>
      <xdr:row>55</xdr:row>
      <xdr:rowOff>105410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20337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26670</xdr:rowOff>
    </xdr:from>
    <xdr:to>
      <xdr:col>78</xdr:col>
      <xdr:colOff>120650</xdr:colOff>
      <xdr:row>55</xdr:row>
      <xdr:rowOff>128270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900">
              <a:solidFill>
                <a:schemeClr val="dk1"/>
              </a:solidFill>
              <a:effectLst/>
              <a:latin typeface="+mn-lt"/>
              <a:ea typeface="+mn-ea"/>
              <a:cs typeface="+mn-cs"/>
            </a:rPr>
            <a:t>　前年度から０．８ポイント減の１９．６ポイントとなり、類似団体平均、全国平均および愛知県平均を上回っている。これは、当市において、ごみ処理業務を一部事務組合で、消防業務を広域連合で行っていることや、民間移譲した旧市立病院の運営をしている医療法人への運営費補助を行っていることに加えて、令和元年度より公共下水道事業特別会計が企業会計へと移行したことに伴う補助金の増が要因となっている。組合等への補助経費が大半を占めており、各補助対象の財政運営による影響が大きいが、不要不急・役割を果たした補助金などについては、予算カットや廃止を検討するなど、できる限りコスト削減に努めていく。</a:t>
          </a:r>
          <a:endParaRPr lang="ja-JP" altLang="ja-JP" sz="900">
            <a:effectLst/>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108712</xdr:rowOff>
    </xdr:from>
    <xdr:to>
      <xdr:col>82</xdr:col>
      <xdr:colOff>107950</xdr:colOff>
      <xdr:row>38</xdr:row>
      <xdr:rowOff>145288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2381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38</xdr:row>
      <xdr:rowOff>145288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326632"/>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154432</xdr:rowOff>
    </xdr:from>
    <xdr:to>
      <xdr:col>73</xdr:col>
      <xdr:colOff>180975</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168148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763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57912</xdr:rowOff>
    </xdr:from>
    <xdr:to>
      <xdr:col>82</xdr:col>
      <xdr:colOff>158750</xdr:colOff>
      <xdr:row>38</xdr:row>
      <xdr:rowOff>159512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29989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94488</xdr:rowOff>
    </xdr:from>
    <xdr:to>
      <xdr:col>78</xdr:col>
      <xdr:colOff>120650</xdr:colOff>
      <xdr:row>39</xdr:row>
      <xdr:rowOff>24638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9415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117348</xdr:rowOff>
    </xdr:from>
    <xdr:to>
      <xdr:col>69</xdr:col>
      <xdr:colOff>142875</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昨年度に引き続き、類似団体中１位となった。</a:t>
          </a:r>
          <a:endParaRPr lang="ja-JP" altLang="ja-JP" sz="900">
            <a:effectLst/>
          </a:endParaRPr>
        </a:p>
        <a:p>
          <a:r>
            <a:rPr kumimoji="1" lang="ja-JP" altLang="ja-JP" sz="900">
              <a:solidFill>
                <a:schemeClr val="dk1"/>
              </a:solidFill>
              <a:effectLst/>
              <a:latin typeface="+mn-lt"/>
              <a:ea typeface="+mn-ea"/>
              <a:cs typeface="+mn-cs"/>
            </a:rPr>
            <a:t>　これは、投資的経費が低水準で推移したことによる新規地方債の発行を抑制されてきたことや、過去の大規模事業の地方債償還終了に伴う元金償還の減によるものが大きな要因となっている。</a:t>
          </a:r>
          <a:endParaRPr lang="ja-JP" altLang="ja-JP" sz="900">
            <a:effectLst/>
          </a:endParaRPr>
        </a:p>
        <a:p>
          <a:r>
            <a:rPr kumimoji="1" lang="ja-JP" altLang="ja-JP" sz="900">
              <a:solidFill>
                <a:schemeClr val="dk1"/>
              </a:solidFill>
              <a:effectLst/>
              <a:latin typeface="+mn-lt"/>
              <a:ea typeface="+mn-ea"/>
              <a:cs typeface="+mn-cs"/>
            </a:rPr>
            <a:t>　しかし、今後は、公共施設の更新等により、多額の起債の発行を予定しており、公債費が増加していくことを見込んでいる。財源を確保するために、起債の有効活用をしていくが、緊急度・住民ニーズを的確に把握した事業選択により、起債に大きく頼ることのない財政運営に努めていく。</a:t>
          </a:r>
          <a:endParaRPr lang="ja-JP" altLang="ja-JP" sz="900">
            <a:effectLst/>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161290</xdr:rowOff>
    </xdr:from>
    <xdr:to>
      <xdr:col>24</xdr:col>
      <xdr:colOff>25400</xdr:colOff>
      <xdr:row>74</xdr:row>
      <xdr:rowOff>20320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2677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20320</xdr:rowOff>
    </xdr:from>
    <xdr:to>
      <xdr:col>19</xdr:col>
      <xdr:colOff>187325</xdr:colOff>
      <xdr:row>74</xdr:row>
      <xdr:rowOff>35560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707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165100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7228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165100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2791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110490</xdr:rowOff>
    </xdr:from>
    <xdr:to>
      <xdr:col>24</xdr:col>
      <xdr:colOff>76200</xdr:colOff>
      <xdr:row>74</xdr:row>
      <xdr:rowOff>40640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19067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140970</xdr:rowOff>
    </xdr:from>
    <xdr:to>
      <xdr:col>20</xdr:col>
      <xdr:colOff>38100</xdr:colOff>
      <xdr:row>74</xdr:row>
      <xdr:rowOff>71120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81297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42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114300</xdr:rowOff>
    </xdr:from>
    <xdr:to>
      <xdr:col>11</xdr:col>
      <xdr:colOff>60325</xdr:colOff>
      <xdr:row>75</xdr:row>
      <xdr:rowOff>44450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54627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公債費を除く経費に係る経常収支比率は類似団体平均を上回っている。</a:t>
          </a:r>
          <a:endParaRPr lang="ja-JP" altLang="ja-JP" sz="900">
            <a:effectLst/>
          </a:endParaRPr>
        </a:p>
        <a:p>
          <a:r>
            <a:rPr kumimoji="1" lang="ja-JP" altLang="ja-JP" sz="900">
              <a:solidFill>
                <a:schemeClr val="dk1"/>
              </a:solidFill>
              <a:effectLst/>
              <a:latin typeface="+mn-lt"/>
              <a:ea typeface="+mn-ea"/>
              <a:cs typeface="+mn-cs"/>
            </a:rPr>
            <a:t>　これは、主に類似団体中で高い数値を示す「扶助費」と「物件費」によるものである。物件費は、業務の民間委託等、行政の効率化を早期より取り組んだ結果、経常経費化している。負担金は、一部事務組合の所有する施設維持や老朽化対策により、圧縮が困難な状況にある。更に、他自治体同様、増大する扶助費の影響で、経常経費の抑制はますます困難な状況にある。</a:t>
          </a:r>
          <a:endParaRPr lang="ja-JP" altLang="ja-JP" sz="900">
            <a:effectLst/>
          </a:endParaRPr>
        </a:p>
        <a:p>
          <a:r>
            <a:rPr kumimoji="1" lang="ja-JP" altLang="ja-JP" sz="900">
              <a:solidFill>
                <a:schemeClr val="dk1"/>
              </a:solidFill>
              <a:effectLst/>
              <a:latin typeface="+mn-lt"/>
              <a:ea typeface="+mn-ea"/>
              <a:cs typeface="+mn-cs"/>
            </a:rPr>
            <a:t>　しかしながら、事業の統廃合などコスト削減に努めることにより、健全な財政運営に努めていく。</a:t>
          </a:r>
          <a:endParaRPr lang="ja-JP" altLang="ja-JP" sz="9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60706</xdr:rowOff>
    </xdr:from>
    <xdr:to>
      <xdr:col>82</xdr:col>
      <xdr:colOff>107950</xdr:colOff>
      <xdr:row>80</xdr:row>
      <xdr:rowOff>44704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605256"/>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80</xdr:row>
      <xdr:rowOff>44704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404087"/>
          <a:ext cx="889000" cy="3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30987</xdr:rowOff>
    </xdr:from>
    <xdr:to>
      <xdr:col>73</xdr:col>
      <xdr:colOff>180975</xdr:colOff>
      <xdr:row>79</xdr:row>
      <xdr:rowOff>124713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404087"/>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79</xdr:row>
      <xdr:rowOff>124713</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17804"/>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9906</xdr:rowOff>
    </xdr:from>
    <xdr:to>
      <xdr:col>82</xdr:col>
      <xdr:colOff>158750</xdr:colOff>
      <xdr:row>79</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153433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165354</xdr:rowOff>
    </xdr:from>
    <xdr:to>
      <xdr:col>78</xdr:col>
      <xdr:colOff>120650</xdr:colOff>
      <xdr:row>80</xdr:row>
      <xdr:rowOff>95504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80281</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796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151637</xdr:rowOff>
    </xdr:from>
    <xdr:to>
      <xdr:col>74</xdr:col>
      <xdr:colOff>31750</xdr:colOff>
      <xdr:row>78</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66564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73913</xdr:rowOff>
    </xdr:from>
    <xdr:to>
      <xdr:col>69</xdr:col>
      <xdr:colOff>142875</xdr:colOff>
      <xdr:row>80</xdr:row>
      <xdr:rowOff>4063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160290</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120843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2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110666</xdr:rowOff>
    </xdr:from>
    <xdr:to>
      <xdr:col>29</xdr:col>
      <xdr:colOff>127000</xdr:colOff>
      <xdr:row>19</xdr:row>
      <xdr:rowOff>121410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5841"/>
          <a:ext cx="647700" cy="10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112266</xdr:rowOff>
    </xdr:from>
    <xdr:to>
      <xdr:col>26</xdr:col>
      <xdr:colOff>50800</xdr:colOff>
      <xdr:row>19</xdr:row>
      <xdr:rowOff>121410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417441"/>
          <a:ext cx="698500" cy="9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112266</xdr:rowOff>
    </xdr:from>
    <xdr:to>
      <xdr:col>22</xdr:col>
      <xdr:colOff>114300</xdr:colOff>
      <xdr:row>19</xdr:row>
      <xdr:rowOff>115401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417441"/>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96362</xdr:rowOff>
    </xdr:from>
    <xdr:to>
      <xdr:col>18</xdr:col>
      <xdr:colOff>177800</xdr:colOff>
      <xdr:row>19</xdr:row>
      <xdr:rowOff>115401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401537"/>
          <a:ext cx="698500" cy="19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59866</xdr:rowOff>
    </xdr:from>
    <xdr:to>
      <xdr:col>29</xdr:col>
      <xdr:colOff>177800</xdr:colOff>
      <xdr:row>19</xdr:row>
      <xdr:rowOff>161466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5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139893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7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70610</xdr:rowOff>
    </xdr:from>
    <xdr:to>
      <xdr:col>26</xdr:col>
      <xdr:colOff>101600</xdr:colOff>
      <xdr:row>20</xdr:row>
      <xdr:rowOff>760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75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156987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62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61466</xdr:rowOff>
    </xdr:from>
    <xdr:to>
      <xdr:col>22</xdr:col>
      <xdr:colOff>165100</xdr:colOff>
      <xdr:row>19</xdr:row>
      <xdr:rowOff>163066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147843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5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64601</xdr:rowOff>
    </xdr:from>
    <xdr:to>
      <xdr:col>19</xdr:col>
      <xdr:colOff>38100</xdr:colOff>
      <xdr:row>19</xdr:row>
      <xdr:rowOff>166201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69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150978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5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45562</xdr:rowOff>
    </xdr:from>
    <xdr:to>
      <xdr:col>15</xdr:col>
      <xdr:colOff>101600</xdr:colOff>
      <xdr:row>19</xdr:row>
      <xdr:rowOff>147162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50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131939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3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335735</xdr:rowOff>
    </xdr:from>
    <xdr:to>
      <xdr:col>29</xdr:col>
      <xdr:colOff>127000</xdr:colOff>
      <xdr:row>38</xdr:row>
      <xdr:rowOff>18598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0435"/>
          <a:ext cx="647700" cy="25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18598</xdr:rowOff>
    </xdr:from>
    <xdr:to>
      <xdr:col>26</xdr:col>
      <xdr:colOff>50800</xdr:colOff>
      <xdr:row>38</xdr:row>
      <xdr:rowOff>39972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86198"/>
          <a:ext cx="698500" cy="21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30874</xdr:rowOff>
    </xdr:from>
    <xdr:to>
      <xdr:col>22</xdr:col>
      <xdr:colOff>114300</xdr:colOff>
      <xdr:row>38</xdr:row>
      <xdr:rowOff>39972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498474"/>
          <a:ext cx="698500" cy="90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30874</xdr:rowOff>
    </xdr:from>
    <xdr:to>
      <xdr:col>18</xdr:col>
      <xdr:colOff>177800</xdr:colOff>
      <xdr:row>38</xdr:row>
      <xdr:rowOff>58534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498474"/>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284935</xdr:rowOff>
    </xdr:from>
    <xdr:to>
      <xdr:col>29</xdr:col>
      <xdr:colOff>177800</xdr:colOff>
      <xdr:row>38</xdr:row>
      <xdr:rowOff>43635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0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193512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1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310698</xdr:rowOff>
    </xdr:from>
    <xdr:to>
      <xdr:col>26</xdr:col>
      <xdr:colOff>101600</xdr:colOff>
      <xdr:row>38</xdr:row>
      <xdr:rowOff>69398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3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54175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21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332072</xdr:rowOff>
    </xdr:from>
    <xdr:to>
      <xdr:col>22</xdr:col>
      <xdr:colOff>165100</xdr:colOff>
      <xdr:row>38</xdr:row>
      <xdr:rowOff>90772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56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75549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4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322974</xdr:rowOff>
    </xdr:from>
    <xdr:to>
      <xdr:col>19</xdr:col>
      <xdr:colOff>38100</xdr:colOff>
      <xdr:row>38</xdr:row>
      <xdr:rowOff>81674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47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66451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3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7734</xdr:rowOff>
    </xdr:from>
    <xdr:to>
      <xdr:col>15</xdr:col>
      <xdr:colOff>101600</xdr:colOff>
      <xdr:row>38</xdr:row>
      <xdr:rowOff>109334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75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94111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6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76166</xdr:rowOff>
    </xdr:from>
    <xdr:to>
      <xdr:col>24</xdr:col>
      <xdr:colOff>63500</xdr:colOff>
      <xdr:row>39</xdr:row>
      <xdr:rowOff>150722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762716"/>
          <a:ext cx="838200" cy="7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150722</xdr:rowOff>
    </xdr:from>
    <xdr:to>
      <xdr:col>19</xdr:col>
      <xdr:colOff>177800</xdr:colOff>
      <xdr:row>39</xdr:row>
      <xdr:rowOff>167785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837272"/>
          <a:ext cx="889000" cy="1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150689</xdr:rowOff>
    </xdr:from>
    <xdr:to>
      <xdr:col>15</xdr:col>
      <xdr:colOff>50800</xdr:colOff>
      <xdr:row>39</xdr:row>
      <xdr:rowOff>167785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837239"/>
          <a:ext cx="889000" cy="1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131160</xdr:rowOff>
    </xdr:from>
    <xdr:to>
      <xdr:col>10</xdr:col>
      <xdr:colOff>114300</xdr:colOff>
      <xdr:row>39</xdr:row>
      <xdr:rowOff>150689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817710"/>
          <a:ext cx="889000" cy="1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25366</xdr:rowOff>
    </xdr:from>
    <xdr:to>
      <xdr:col>24</xdr:col>
      <xdr:colOff>114300</xdr:colOff>
      <xdr:row>39</xdr:row>
      <xdr:rowOff>126966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7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111743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2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99922</xdr:rowOff>
    </xdr:from>
    <xdr:to>
      <xdr:col>20</xdr:col>
      <xdr:colOff>38100</xdr:colOff>
      <xdr:row>40</xdr:row>
      <xdr:rowOff>30072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78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40</xdr:row>
      <xdr:rowOff>21199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87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116985</xdr:rowOff>
    </xdr:from>
    <xdr:to>
      <xdr:col>15</xdr:col>
      <xdr:colOff>101600</xdr:colOff>
      <xdr:row>40</xdr:row>
      <xdr:rowOff>47135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80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40</xdr:row>
      <xdr:rowOff>38262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9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99889</xdr:rowOff>
    </xdr:from>
    <xdr:to>
      <xdr:col>10</xdr:col>
      <xdr:colOff>165100</xdr:colOff>
      <xdr:row>40</xdr:row>
      <xdr:rowOff>30039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8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40</xdr:row>
      <xdr:rowOff>21166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7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80360</xdr:rowOff>
    </xdr:from>
    <xdr:to>
      <xdr:col>6</xdr:col>
      <xdr:colOff>38100</xdr:colOff>
      <xdr:row>40</xdr:row>
      <xdr:rowOff>10510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1637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5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42110</xdr:rowOff>
    </xdr:from>
    <xdr:to>
      <xdr:col>24</xdr:col>
      <xdr:colOff>63500</xdr:colOff>
      <xdr:row>57</xdr:row>
      <xdr:rowOff>72677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14760"/>
          <a:ext cx="838200" cy="3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72677</xdr:rowOff>
    </xdr:from>
    <xdr:to>
      <xdr:col>19</xdr:col>
      <xdr:colOff>177800</xdr:colOff>
      <xdr:row>57</xdr:row>
      <xdr:rowOff>108371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845327"/>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39409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108371</xdr:rowOff>
    </xdr:from>
    <xdr:to>
      <xdr:col>15</xdr:col>
      <xdr:colOff>50800</xdr:colOff>
      <xdr:row>57</xdr:row>
      <xdr:rowOff>134954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81021"/>
          <a:ext cx="889000" cy="26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30287</xdr:rowOff>
    </xdr:from>
    <xdr:to>
      <xdr:col>10</xdr:col>
      <xdr:colOff>114300</xdr:colOff>
      <xdr:row>57</xdr:row>
      <xdr:rowOff>134954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802937"/>
          <a:ext cx="889000" cy="10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162760</xdr:rowOff>
    </xdr:from>
    <xdr:to>
      <xdr:col>24</xdr:col>
      <xdr:colOff>114300</xdr:colOff>
      <xdr:row>57</xdr:row>
      <xdr:rowOff>92910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141187</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4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21877</xdr:rowOff>
    </xdr:from>
    <xdr:to>
      <xdr:col>20</xdr:col>
      <xdr:colOff>38100</xdr:colOff>
      <xdr:row>57</xdr:row>
      <xdr:rowOff>123477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79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114604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88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57571</xdr:rowOff>
    </xdr:from>
    <xdr:to>
      <xdr:col>15</xdr:col>
      <xdr:colOff>101600</xdr:colOff>
      <xdr:row>57</xdr:row>
      <xdr:rowOff>159171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150298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2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84154</xdr:rowOff>
    </xdr:from>
    <xdr:to>
      <xdr:col>10</xdr:col>
      <xdr:colOff>165100</xdr:colOff>
      <xdr:row>58</xdr:row>
      <xdr:rowOff>14304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5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5431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150937</xdr:rowOff>
    </xdr:from>
    <xdr:to>
      <xdr:col>6</xdr:col>
      <xdr:colOff>38100</xdr:colOff>
      <xdr:row>57</xdr:row>
      <xdr:rowOff>81087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5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72214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44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59530</xdr:rowOff>
    </xdr:from>
    <xdr:to>
      <xdr:col>24</xdr:col>
      <xdr:colOff>63500</xdr:colOff>
      <xdr:row>78</xdr:row>
      <xdr:rowOff>62959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432630"/>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49174</xdr:rowOff>
    </xdr:from>
    <xdr:to>
      <xdr:col>19</xdr:col>
      <xdr:colOff>177800</xdr:colOff>
      <xdr:row>78</xdr:row>
      <xdr:rowOff>59530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22274"/>
          <a:ext cx="889000" cy="1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49174</xdr:rowOff>
    </xdr:from>
    <xdr:to>
      <xdr:col>15</xdr:col>
      <xdr:colOff>50800</xdr:colOff>
      <xdr:row>78</xdr:row>
      <xdr:rowOff>54569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2274"/>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51643</xdr:rowOff>
    </xdr:from>
    <xdr:to>
      <xdr:col>10</xdr:col>
      <xdr:colOff>114300</xdr:colOff>
      <xdr:row>78</xdr:row>
      <xdr:rowOff>54569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4743"/>
          <a:ext cx="889000" cy="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12159</xdr:rowOff>
    </xdr:from>
    <xdr:to>
      <xdr:col>24</xdr:col>
      <xdr:colOff>114300</xdr:colOff>
      <xdr:row>78</xdr:row>
      <xdr:rowOff>113759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8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98536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0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8730</xdr:rowOff>
    </xdr:from>
    <xdr:to>
      <xdr:col>20</xdr:col>
      <xdr:colOff>38100</xdr:colOff>
      <xdr:row>78</xdr:row>
      <xdr:rowOff>110330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8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101457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7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169824</xdr:rowOff>
    </xdr:from>
    <xdr:to>
      <xdr:col>15</xdr:col>
      <xdr:colOff>101600</xdr:colOff>
      <xdr:row>78</xdr:row>
      <xdr:rowOff>99974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91101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3769</xdr:rowOff>
    </xdr:from>
    <xdr:to>
      <xdr:col>10</xdr:col>
      <xdr:colOff>165100</xdr:colOff>
      <xdr:row>78</xdr:row>
      <xdr:rowOff>105369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96496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843</xdr:rowOff>
    </xdr:from>
    <xdr:to>
      <xdr:col>6</xdr:col>
      <xdr:colOff>38100</xdr:colOff>
      <xdr:row>78</xdr:row>
      <xdr:rowOff>102443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93570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145453</xdr:rowOff>
    </xdr:from>
    <xdr:to>
      <xdr:col>24</xdr:col>
      <xdr:colOff>63500</xdr:colOff>
      <xdr:row>94</xdr:row>
      <xdr:rowOff>85940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90303"/>
          <a:ext cx="838200" cy="1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85940</xdr:rowOff>
    </xdr:from>
    <xdr:to>
      <xdr:col>19</xdr:col>
      <xdr:colOff>177800</xdr:colOff>
      <xdr:row>95</xdr:row>
      <xdr:rowOff>31972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02240"/>
          <a:ext cx="889000" cy="11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31972</xdr:rowOff>
    </xdr:from>
    <xdr:to>
      <xdr:col>15</xdr:col>
      <xdr:colOff>50800</xdr:colOff>
      <xdr:row>95</xdr:row>
      <xdr:rowOff>51270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19722"/>
          <a:ext cx="889000" cy="1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14560</xdr:rowOff>
    </xdr:from>
    <xdr:to>
      <xdr:col>10</xdr:col>
      <xdr:colOff>114300</xdr:colOff>
      <xdr:row>95</xdr:row>
      <xdr:rowOff>51270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302310"/>
          <a:ext cx="889000" cy="3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94653</xdr:rowOff>
    </xdr:from>
    <xdr:to>
      <xdr:col>24</xdr:col>
      <xdr:colOff>114300</xdr:colOff>
      <xdr:row>94</xdr:row>
      <xdr:rowOff>24803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117530</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35140</xdr:rowOff>
    </xdr:from>
    <xdr:to>
      <xdr:col>20</xdr:col>
      <xdr:colOff>38100</xdr:colOff>
      <xdr:row>94</xdr:row>
      <xdr:rowOff>136740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153267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9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152622</xdr:rowOff>
    </xdr:from>
    <xdr:to>
      <xdr:col>15</xdr:col>
      <xdr:colOff>101600</xdr:colOff>
      <xdr:row>95</xdr:row>
      <xdr:rowOff>82772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73899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3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470</xdr:rowOff>
    </xdr:from>
    <xdr:to>
      <xdr:col>10</xdr:col>
      <xdr:colOff>165100</xdr:colOff>
      <xdr:row>95</xdr:row>
      <xdr:rowOff>102070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93197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38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135210</xdr:rowOff>
    </xdr:from>
    <xdr:to>
      <xdr:col>6</xdr:col>
      <xdr:colOff>38100</xdr:colOff>
      <xdr:row>95</xdr:row>
      <xdr:rowOff>65360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25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56487</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34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154810</xdr:rowOff>
    </xdr:from>
    <xdr:to>
      <xdr:col>55</xdr:col>
      <xdr:colOff>0</xdr:colOff>
      <xdr:row>38</xdr:row>
      <xdr:rowOff>31245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55560"/>
          <a:ext cx="838200" cy="39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31245</xdr:rowOff>
    </xdr:from>
    <xdr:to>
      <xdr:col>50</xdr:col>
      <xdr:colOff>114300</xdr:colOff>
      <xdr:row>38</xdr:row>
      <xdr:rowOff>76823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46345"/>
          <a:ext cx="889000" cy="4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70507</xdr:rowOff>
    </xdr:from>
    <xdr:to>
      <xdr:col>45</xdr:col>
      <xdr:colOff>177800</xdr:colOff>
      <xdr:row>38</xdr:row>
      <xdr:rowOff>76823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85607"/>
          <a:ext cx="889000" cy="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70507</xdr:rowOff>
    </xdr:from>
    <xdr:to>
      <xdr:col>41</xdr:col>
      <xdr:colOff>50800</xdr:colOff>
      <xdr:row>38</xdr:row>
      <xdr:rowOff>70755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585607"/>
          <a:ext cx="889000" cy="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104010</xdr:rowOff>
    </xdr:from>
    <xdr:to>
      <xdr:col>55</xdr:col>
      <xdr:colOff>50800</xdr:colOff>
      <xdr:row>36</xdr:row>
      <xdr:rowOff>34160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18937</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1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151895</xdr:rowOff>
    </xdr:from>
    <xdr:to>
      <xdr:col>50</xdr:col>
      <xdr:colOff>165100</xdr:colOff>
      <xdr:row>38</xdr:row>
      <xdr:rowOff>82045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73172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58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26023</xdr:rowOff>
    </xdr:from>
    <xdr:to>
      <xdr:col>46</xdr:col>
      <xdr:colOff>38100</xdr:colOff>
      <xdr:row>38</xdr:row>
      <xdr:rowOff>127623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54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118750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63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19707</xdr:rowOff>
    </xdr:from>
    <xdr:to>
      <xdr:col>41</xdr:col>
      <xdr:colOff>101600</xdr:colOff>
      <xdr:row>38</xdr:row>
      <xdr:rowOff>121307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53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112434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62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19955</xdr:rowOff>
    </xdr:from>
    <xdr:to>
      <xdr:col>36</xdr:col>
      <xdr:colOff>165100</xdr:colOff>
      <xdr:row>38</xdr:row>
      <xdr:rowOff>121555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53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112682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62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78751</xdr:rowOff>
    </xdr:from>
    <xdr:to>
      <xdr:col>55</xdr:col>
      <xdr:colOff>0</xdr:colOff>
      <xdr:row>57</xdr:row>
      <xdr:rowOff>113955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51401"/>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144903</xdr:rowOff>
    </xdr:from>
    <xdr:to>
      <xdr:col>50</xdr:col>
      <xdr:colOff>114300</xdr:colOff>
      <xdr:row>57</xdr:row>
      <xdr:rowOff>113955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46103"/>
          <a:ext cx="889000" cy="1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144903</xdr:rowOff>
    </xdr:from>
    <xdr:to>
      <xdr:col>45</xdr:col>
      <xdr:colOff>177800</xdr:colOff>
      <xdr:row>58</xdr:row>
      <xdr:rowOff>39253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746103"/>
          <a:ext cx="889000" cy="2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39253</xdr:rowOff>
    </xdr:from>
    <xdr:to>
      <xdr:col>41</xdr:col>
      <xdr:colOff>50800</xdr:colOff>
      <xdr:row>58</xdr:row>
      <xdr:rowOff>63919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983353"/>
          <a:ext cx="889000" cy="2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27951</xdr:rowOff>
    </xdr:from>
    <xdr:to>
      <xdr:col>55</xdr:col>
      <xdr:colOff>50800</xdr:colOff>
      <xdr:row>57</xdr:row>
      <xdr:rowOff>129551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114328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63155</xdr:rowOff>
    </xdr:from>
    <xdr:to>
      <xdr:col>50</xdr:col>
      <xdr:colOff>165100</xdr:colOff>
      <xdr:row>57</xdr:row>
      <xdr:rowOff>164755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155882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2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94103</xdr:rowOff>
    </xdr:from>
    <xdr:to>
      <xdr:col>46</xdr:col>
      <xdr:colOff>38100</xdr:colOff>
      <xdr:row>57</xdr:row>
      <xdr:rowOff>24253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40780</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47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159903</xdr:rowOff>
    </xdr:from>
    <xdr:to>
      <xdr:col>41</xdr:col>
      <xdr:colOff>101600</xdr:colOff>
      <xdr:row>58</xdr:row>
      <xdr:rowOff>90053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3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81180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2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13119</xdr:rowOff>
    </xdr:from>
    <xdr:to>
      <xdr:col>36</xdr:col>
      <xdr:colOff>165100</xdr:colOff>
      <xdr:row>58</xdr:row>
      <xdr:rowOff>114719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105846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24512</xdr:rowOff>
    </xdr:from>
    <xdr:to>
      <xdr:col>55</xdr:col>
      <xdr:colOff>0</xdr:colOff>
      <xdr:row>79</xdr:row>
      <xdr:rowOff>44222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69062"/>
          <a:ext cx="838200" cy="1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34886</xdr:rowOff>
    </xdr:from>
    <xdr:to>
      <xdr:col>50</xdr:col>
      <xdr:colOff>114300</xdr:colOff>
      <xdr:row>79</xdr:row>
      <xdr:rowOff>44222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79436"/>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32702</xdr:rowOff>
    </xdr:from>
    <xdr:to>
      <xdr:col>45</xdr:col>
      <xdr:colOff>177800</xdr:colOff>
      <xdr:row>79</xdr:row>
      <xdr:rowOff>34886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77252"/>
          <a:ext cx="889000" cy="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32093</xdr:rowOff>
    </xdr:from>
    <xdr:to>
      <xdr:col>41</xdr:col>
      <xdr:colOff>50800</xdr:colOff>
      <xdr:row>79</xdr:row>
      <xdr:rowOff>32702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76643"/>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145162</xdr:rowOff>
    </xdr:from>
    <xdr:to>
      <xdr:col>55</xdr:col>
      <xdr:colOff>50800</xdr:colOff>
      <xdr:row>79</xdr:row>
      <xdr:rowOff>75312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60089</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164872</xdr:rowOff>
    </xdr:from>
    <xdr:to>
      <xdr:col>50</xdr:col>
      <xdr:colOff>165100</xdr:colOff>
      <xdr:row>79</xdr:row>
      <xdr:rowOff>95022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86149</xdr:rowOff>
    </xdr:from>
    <xdr:ext cx="313932"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82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155536</xdr:rowOff>
    </xdr:from>
    <xdr:to>
      <xdr:col>46</xdr:col>
      <xdr:colOff>38100</xdr:colOff>
      <xdr:row>79</xdr:row>
      <xdr:rowOff>85686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76813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21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153352</xdr:rowOff>
    </xdr:from>
    <xdr:to>
      <xdr:col>41</xdr:col>
      <xdr:colOff>101600</xdr:colOff>
      <xdr:row>79</xdr:row>
      <xdr:rowOff>83502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74629</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19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152743</xdr:rowOff>
    </xdr:from>
    <xdr:to>
      <xdr:col>36</xdr:col>
      <xdr:colOff>165100</xdr:colOff>
      <xdr:row>79</xdr:row>
      <xdr:rowOff>82893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74020</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3017" y="13618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65115</xdr:rowOff>
    </xdr:from>
    <xdr:to>
      <xdr:col>55</xdr:col>
      <xdr:colOff>0</xdr:colOff>
      <xdr:row>97</xdr:row>
      <xdr:rowOff>146504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95765"/>
          <a:ext cx="838200" cy="8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127256</xdr:rowOff>
    </xdr:from>
    <xdr:to>
      <xdr:col>50</xdr:col>
      <xdr:colOff>114300</xdr:colOff>
      <xdr:row>97</xdr:row>
      <xdr:rowOff>146504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586456"/>
          <a:ext cx="889000" cy="19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127256</xdr:rowOff>
    </xdr:from>
    <xdr:to>
      <xdr:col>45</xdr:col>
      <xdr:colOff>177800</xdr:colOff>
      <xdr:row>98</xdr:row>
      <xdr:rowOff>122692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586456"/>
          <a:ext cx="889000" cy="33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122692</xdr:rowOff>
    </xdr:from>
    <xdr:to>
      <xdr:col>41</xdr:col>
      <xdr:colOff>50800</xdr:colOff>
      <xdr:row>98</xdr:row>
      <xdr:rowOff>139974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924792"/>
          <a:ext cx="889000" cy="1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14315</xdr:rowOff>
    </xdr:from>
    <xdr:to>
      <xdr:col>55</xdr:col>
      <xdr:colOff>50800</xdr:colOff>
      <xdr:row>97</xdr:row>
      <xdr:rowOff>115915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64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164192</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62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95704</xdr:rowOff>
    </xdr:from>
    <xdr:to>
      <xdr:col>50</xdr:col>
      <xdr:colOff>165100</xdr:colOff>
      <xdr:row>98</xdr:row>
      <xdr:rowOff>25854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16981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1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76456</xdr:rowOff>
    </xdr:from>
    <xdr:to>
      <xdr:col>46</xdr:col>
      <xdr:colOff>38100</xdr:colOff>
      <xdr:row>97</xdr:row>
      <xdr:rowOff>6606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53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23133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31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71892</xdr:rowOff>
    </xdr:from>
    <xdr:to>
      <xdr:col>41</xdr:col>
      <xdr:colOff>101600</xdr:colOff>
      <xdr:row>99</xdr:row>
      <xdr:rowOff>2042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7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164619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6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89174</xdr:rowOff>
    </xdr:from>
    <xdr:to>
      <xdr:col>36</xdr:col>
      <xdr:colOff>165100</xdr:colOff>
      <xdr:row>99</xdr:row>
      <xdr:rowOff>19324</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9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10451</xdr:rowOff>
    </xdr:from>
    <xdr:ext cx="469744"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37428" y="169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44241</xdr:rowOff>
    </xdr:from>
    <xdr:to>
      <xdr:col>85</xdr:col>
      <xdr:colOff>127000</xdr:colOff>
      <xdr:row>39</xdr:row>
      <xdr:rowOff>44412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30791"/>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42297</xdr:rowOff>
    </xdr:from>
    <xdr:to>
      <xdr:col>81</xdr:col>
      <xdr:colOff>50800</xdr:colOff>
      <xdr:row>39</xdr:row>
      <xdr:rowOff>44412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8847"/>
          <a:ext cx="8890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42297</xdr:rowOff>
    </xdr:from>
    <xdr:to>
      <xdr:col>76</xdr:col>
      <xdr:colOff>114300</xdr:colOff>
      <xdr:row>39</xdr:row>
      <xdr:rowOff>44259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8847"/>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44259</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30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164891</xdr:rowOff>
    </xdr:from>
    <xdr:to>
      <xdr:col>85</xdr:col>
      <xdr:colOff>177800</xdr:colOff>
      <xdr:row>39</xdr:row>
      <xdr:rowOff>95041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79818</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4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165062</xdr:rowOff>
    </xdr:from>
    <xdr:to>
      <xdr:col>81</xdr:col>
      <xdr:colOff>101600</xdr:colOff>
      <xdr:row>39</xdr:row>
      <xdr:rowOff>95212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86339</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162947</xdr:rowOff>
    </xdr:from>
    <xdr:to>
      <xdr:col>76</xdr:col>
      <xdr:colOff>165100</xdr:colOff>
      <xdr:row>39</xdr:row>
      <xdr:rowOff>93097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84224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164909</xdr:rowOff>
    </xdr:from>
    <xdr:to>
      <xdr:col>72</xdr:col>
      <xdr:colOff>38100</xdr:colOff>
      <xdr:row>39</xdr:row>
      <xdr:rowOff>95059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86186</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103268</xdr:rowOff>
    </xdr:from>
    <xdr:to>
      <xdr:col>85</xdr:col>
      <xdr:colOff>127000</xdr:colOff>
      <xdr:row>78</xdr:row>
      <xdr:rowOff>104884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476368"/>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92929</xdr:rowOff>
    </xdr:from>
    <xdr:to>
      <xdr:col>81</xdr:col>
      <xdr:colOff>50800</xdr:colOff>
      <xdr:row>78</xdr:row>
      <xdr:rowOff>103268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466029"/>
          <a:ext cx="8890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80135</xdr:rowOff>
    </xdr:from>
    <xdr:to>
      <xdr:col>76</xdr:col>
      <xdr:colOff>114300</xdr:colOff>
      <xdr:row>78</xdr:row>
      <xdr:rowOff>92929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453235"/>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80135</xdr:rowOff>
    </xdr:from>
    <xdr:to>
      <xdr:col>71</xdr:col>
      <xdr:colOff>177800</xdr:colOff>
      <xdr:row>78</xdr:row>
      <xdr:rowOff>80812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453235"/>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54084</xdr:rowOff>
    </xdr:from>
    <xdr:to>
      <xdr:col>85</xdr:col>
      <xdr:colOff>177800</xdr:colOff>
      <xdr:row>78</xdr:row>
      <xdr:rowOff>155684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42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140461</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52468</xdr:rowOff>
    </xdr:from>
    <xdr:to>
      <xdr:col>81</xdr:col>
      <xdr:colOff>101600</xdr:colOff>
      <xdr:row>78</xdr:row>
      <xdr:rowOff>154068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42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145195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5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42129</xdr:rowOff>
    </xdr:from>
    <xdr:to>
      <xdr:col>76</xdr:col>
      <xdr:colOff>165100</xdr:colOff>
      <xdr:row>78</xdr:row>
      <xdr:rowOff>143729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41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134856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5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29335</xdr:rowOff>
    </xdr:from>
    <xdr:to>
      <xdr:col>72</xdr:col>
      <xdr:colOff>38100</xdr:colOff>
      <xdr:row>78</xdr:row>
      <xdr:rowOff>130935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4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122062</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9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30012</xdr:rowOff>
    </xdr:from>
    <xdr:to>
      <xdr:col>67</xdr:col>
      <xdr:colOff>101600</xdr:colOff>
      <xdr:row>78</xdr:row>
      <xdr:rowOff>131612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40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122739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74930</xdr:rowOff>
    </xdr:from>
    <xdr:to>
      <xdr:col>85</xdr:col>
      <xdr:colOff>127000</xdr:colOff>
      <xdr:row>99</xdr:row>
      <xdr:rowOff>24664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77030"/>
          <a:ext cx="838200" cy="1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125082</xdr:rowOff>
    </xdr:from>
    <xdr:to>
      <xdr:col>81</xdr:col>
      <xdr:colOff>50800</xdr:colOff>
      <xdr:row>99</xdr:row>
      <xdr:rowOff>24664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27182"/>
          <a:ext cx="889000" cy="7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125082</xdr:rowOff>
    </xdr:from>
    <xdr:to>
      <xdr:col>76</xdr:col>
      <xdr:colOff>114300</xdr:colOff>
      <xdr:row>99</xdr:row>
      <xdr:rowOff>38621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27182"/>
          <a:ext cx="889000" cy="8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23101</xdr:rowOff>
    </xdr:from>
    <xdr:to>
      <xdr:col>71</xdr:col>
      <xdr:colOff>177800</xdr:colOff>
      <xdr:row>99</xdr:row>
      <xdr:rowOff>38621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96651"/>
          <a:ext cx="889000" cy="1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24130</xdr:rowOff>
    </xdr:from>
    <xdr:to>
      <xdr:col>85</xdr:col>
      <xdr:colOff>177800</xdr:colOff>
      <xdr:row>98</xdr:row>
      <xdr:rowOff>125730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2557</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145314</xdr:rowOff>
    </xdr:from>
    <xdr:to>
      <xdr:col>81</xdr:col>
      <xdr:colOff>101600</xdr:colOff>
      <xdr:row>99</xdr:row>
      <xdr:rowOff>75464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66591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74282</xdr:rowOff>
    </xdr:from>
    <xdr:to>
      <xdr:col>76</xdr:col>
      <xdr:colOff>165100</xdr:colOff>
      <xdr:row>99</xdr:row>
      <xdr:rowOff>4432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167009</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69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159271</xdr:rowOff>
    </xdr:from>
    <xdr:to>
      <xdr:col>72</xdr:col>
      <xdr:colOff>38100</xdr:colOff>
      <xdr:row>99</xdr:row>
      <xdr:rowOff>89421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80548</xdr:rowOff>
    </xdr:from>
    <xdr:ext cx="378565"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4017" y="17054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143751</xdr:rowOff>
    </xdr:from>
    <xdr:to>
      <xdr:col>67</xdr:col>
      <xdr:colOff>101600</xdr:colOff>
      <xdr:row>99</xdr:row>
      <xdr:rowOff>73901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45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65028</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158788</xdr:rowOff>
    </xdr:from>
    <xdr:to>
      <xdr:col>116</xdr:col>
      <xdr:colOff>63500</xdr:colOff>
      <xdr:row>37</xdr:row>
      <xdr:rowOff>91923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30988"/>
          <a:ext cx="8382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91923</xdr:rowOff>
    </xdr:from>
    <xdr:to>
      <xdr:col>111</xdr:col>
      <xdr:colOff>177800</xdr:colOff>
      <xdr:row>39</xdr:row>
      <xdr:rowOff>28372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435573"/>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28372</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714922"/>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107988</xdr:rowOff>
    </xdr:from>
    <xdr:to>
      <xdr:col>116</xdr:col>
      <xdr:colOff>114300</xdr:colOff>
      <xdr:row>37</xdr:row>
      <xdr:rowOff>38138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2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130865</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41123</xdr:rowOff>
    </xdr:from>
    <xdr:to>
      <xdr:col>112</xdr:col>
      <xdr:colOff>38100</xdr:colOff>
      <xdr:row>37</xdr:row>
      <xdr:rowOff>142723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3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159250</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16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149022</xdr:rowOff>
    </xdr:from>
    <xdr:to>
      <xdr:col>107</xdr:col>
      <xdr:colOff>101600</xdr:colOff>
      <xdr:row>39</xdr:row>
      <xdr:rowOff>79172</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6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70299</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5017" y="6756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74503</xdr:rowOff>
    </xdr:from>
    <xdr:to>
      <xdr:col>116</xdr:col>
      <xdr:colOff>63500</xdr:colOff>
      <xdr:row>58</xdr:row>
      <xdr:rowOff>74595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1860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73817</xdr:rowOff>
    </xdr:from>
    <xdr:to>
      <xdr:col>111</xdr:col>
      <xdr:colOff>177800</xdr:colOff>
      <xdr:row>58</xdr:row>
      <xdr:rowOff>74595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17917"/>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73223</xdr:rowOff>
    </xdr:from>
    <xdr:to>
      <xdr:col>107</xdr:col>
      <xdr:colOff>50800</xdr:colOff>
      <xdr:row>58</xdr:row>
      <xdr:rowOff>73817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1732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72263</xdr:rowOff>
    </xdr:from>
    <xdr:to>
      <xdr:col>102</xdr:col>
      <xdr:colOff>114300</xdr:colOff>
      <xdr:row>58</xdr:row>
      <xdr:rowOff>73223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16363"/>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23703</xdr:rowOff>
    </xdr:from>
    <xdr:to>
      <xdr:col>116</xdr:col>
      <xdr:colOff>114300</xdr:colOff>
      <xdr:row>58</xdr:row>
      <xdr:rowOff>125303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6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110080</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88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23795</xdr:rowOff>
    </xdr:from>
    <xdr:to>
      <xdr:col>112</xdr:col>
      <xdr:colOff>38100</xdr:colOff>
      <xdr:row>58</xdr:row>
      <xdr:rowOff>125395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6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116522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06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23017</xdr:rowOff>
    </xdr:from>
    <xdr:to>
      <xdr:col>107</xdr:col>
      <xdr:colOff>101600</xdr:colOff>
      <xdr:row>58</xdr:row>
      <xdr:rowOff>124617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6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115744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05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22423</xdr:rowOff>
    </xdr:from>
    <xdr:to>
      <xdr:col>102</xdr:col>
      <xdr:colOff>165100</xdr:colOff>
      <xdr:row>58</xdr:row>
      <xdr:rowOff>124023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6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115150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5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21463</xdr:rowOff>
    </xdr:from>
    <xdr:to>
      <xdr:col>98</xdr:col>
      <xdr:colOff>38100</xdr:colOff>
      <xdr:row>58</xdr:row>
      <xdr:rowOff>123063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114190</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058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123107</xdr:rowOff>
    </xdr:from>
    <xdr:to>
      <xdr:col>116</xdr:col>
      <xdr:colOff>63500</xdr:colOff>
      <xdr:row>78</xdr:row>
      <xdr:rowOff>140748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96207"/>
          <a:ext cx="838200" cy="1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60300</xdr:rowOff>
    </xdr:from>
    <xdr:to>
      <xdr:col>111</xdr:col>
      <xdr:colOff>177800</xdr:colOff>
      <xdr:row>78</xdr:row>
      <xdr:rowOff>140748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261950"/>
          <a:ext cx="889000" cy="25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56604</xdr:rowOff>
    </xdr:from>
    <xdr:to>
      <xdr:col>107</xdr:col>
      <xdr:colOff>50800</xdr:colOff>
      <xdr:row>77</xdr:row>
      <xdr:rowOff>60300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258254"/>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56604</xdr:rowOff>
    </xdr:from>
    <xdr:to>
      <xdr:col>102</xdr:col>
      <xdr:colOff>114300</xdr:colOff>
      <xdr:row>77</xdr:row>
      <xdr:rowOff>60700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258254"/>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72307</xdr:rowOff>
    </xdr:from>
    <xdr:to>
      <xdr:col>116</xdr:col>
      <xdr:colOff>114300</xdr:colOff>
      <xdr:row>79</xdr:row>
      <xdr:rowOff>2457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4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158684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6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89948</xdr:rowOff>
    </xdr:from>
    <xdr:to>
      <xdr:col>112</xdr:col>
      <xdr:colOff>38100</xdr:colOff>
      <xdr:row>79</xdr:row>
      <xdr:rowOff>20098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11225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9500</xdr:rowOff>
    </xdr:from>
    <xdr:to>
      <xdr:col>107</xdr:col>
      <xdr:colOff>101600</xdr:colOff>
      <xdr:row>77</xdr:row>
      <xdr:rowOff>111100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102227</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0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5804</xdr:rowOff>
    </xdr:from>
    <xdr:to>
      <xdr:col>102</xdr:col>
      <xdr:colOff>165100</xdr:colOff>
      <xdr:row>77</xdr:row>
      <xdr:rowOff>107404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98531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0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9900</xdr:rowOff>
    </xdr:from>
    <xdr:to>
      <xdr:col>98</xdr:col>
      <xdr:colOff>38100</xdr:colOff>
      <xdr:row>77</xdr:row>
      <xdr:rowOff>111500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102627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全体的に類似団体と比較して、住民一人当たりのコストを低く抑えており、効率的な行政運営が実現できていると位置付けている。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補助費等は前年度に比べ</a:t>
          </a:r>
          <a:r>
            <a:rPr kumimoji="1" lang="en-US" altLang="ja-JP" sz="1100">
              <a:latin typeface="ＭＳ Ｐゴシック" panose="020B0600070205080204" pitchFamily="50" charset="-128"/>
              <a:ea typeface="ＭＳ Ｐゴシック" panose="020B0600070205080204" pitchFamily="50" charset="-128"/>
            </a:rPr>
            <a:t>102,568</a:t>
          </a:r>
          <a:r>
            <a:rPr kumimoji="1" lang="ja-JP" altLang="en-US" sz="1100">
              <a:latin typeface="ＭＳ Ｐゴシック" panose="020B0600070205080204" pitchFamily="50" charset="-128"/>
              <a:ea typeface="ＭＳ Ｐゴシック" panose="020B0600070205080204" pitchFamily="50" charset="-128"/>
            </a:rPr>
            <a:t>円の増となっており、これは特別定額給付金を始めとした新型コロナウイルス感染症に対応するための事業によるものである。</a:t>
          </a:r>
        </a:p>
        <a:p>
          <a:r>
            <a:rPr kumimoji="1" lang="ja-JP" altLang="en-US" sz="1100">
              <a:latin typeface="ＭＳ Ｐゴシック" panose="020B0600070205080204" pitchFamily="50" charset="-128"/>
              <a:ea typeface="ＭＳ Ｐゴシック" panose="020B0600070205080204" pitchFamily="50" charset="-128"/>
            </a:rPr>
            <a:t>　人件費が少ないのは、「組織構造改革」や「アウトソーシング戦略」により、行政のスリム化を推進し、早期から人件費削減に着手してきたためである。その反面、人件費から物件費へシフトしていることにより、物件費は類似団体とほぼ同額となっている。</a:t>
          </a:r>
        </a:p>
        <a:p>
          <a:r>
            <a:rPr kumimoji="1" lang="ja-JP" altLang="en-US" sz="1100">
              <a:latin typeface="ＭＳ Ｐゴシック" panose="020B0600070205080204" pitchFamily="50" charset="-128"/>
              <a:ea typeface="ＭＳ Ｐゴシック" panose="020B0600070205080204" pitchFamily="50" charset="-128"/>
            </a:rPr>
            <a:t>　　普通建設事業費は、平成２９年度まで、増大する扶助費等の影響もあり、優先度の高い事業から実施するとともに、当該事業に係る費用を極力抑えてきたことにより類似団体より少なくなっていたが、令和２年度以降も引き続き、公共施設の更新等により増加していくことを見込んでいる。</a:t>
          </a:r>
        </a:p>
        <a:p>
          <a:r>
            <a:rPr kumimoji="1" lang="ja-JP" altLang="en-US" sz="1100">
              <a:latin typeface="ＭＳ Ｐゴシック" panose="020B0600070205080204" pitchFamily="50" charset="-128"/>
              <a:ea typeface="ＭＳ Ｐゴシック" panose="020B0600070205080204" pitchFamily="50" charset="-128"/>
            </a:rPr>
            <a:t>　以上により、今後の歳出規模は増加していくことが予想されるが、事業の選択と集中を図り、効率的かつ効果的な住民サービスが提供できるように努めていく。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愛知県高浜市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49,088
45,215
13.11
23,561,107
22,801,476
735,734
9,601,979
9,513,091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-0.1
18.6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160927</xdr:rowOff>
    </xdr:from>
    <xdr:to>
      <xdr:col>24</xdr:col>
      <xdr:colOff>63500</xdr:colOff>
      <xdr:row>39</xdr:row>
      <xdr:rowOff>8418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76027"/>
          <a:ext cx="8382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8418</xdr:rowOff>
    </xdr:from>
    <xdr:to>
      <xdr:col>19</xdr:col>
      <xdr:colOff>177800</xdr:colOff>
      <xdr:row>39</xdr:row>
      <xdr:rowOff>76672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94968"/>
          <a:ext cx="889000" cy="6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129956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4500</xdr:rowOff>
    </xdr:from>
    <xdr:to>
      <xdr:col>15</xdr:col>
      <xdr:colOff>50800</xdr:colOff>
      <xdr:row>39</xdr:row>
      <xdr:rowOff>76672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91050"/>
          <a:ext cx="889000" cy="7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138120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137088</xdr:rowOff>
    </xdr:from>
    <xdr:to>
      <xdr:col>10</xdr:col>
      <xdr:colOff>114300</xdr:colOff>
      <xdr:row>39</xdr:row>
      <xdr:rowOff>4500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5218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126037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113628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110127</xdr:rowOff>
    </xdr:from>
    <xdr:to>
      <xdr:col>24</xdr:col>
      <xdr:colOff>114300</xdr:colOff>
      <xdr:row>39</xdr:row>
      <xdr:rowOff>40277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25054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4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129068</xdr:rowOff>
    </xdr:from>
    <xdr:to>
      <xdr:col>20</xdr:col>
      <xdr:colOff>38100</xdr:colOff>
      <xdr:row>39</xdr:row>
      <xdr:rowOff>59218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50345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25872</xdr:rowOff>
    </xdr:from>
    <xdr:to>
      <xdr:col>15</xdr:col>
      <xdr:colOff>101600</xdr:colOff>
      <xdr:row>39</xdr:row>
      <xdr:rowOff>127472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1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118599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80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125150</xdr:rowOff>
    </xdr:from>
    <xdr:to>
      <xdr:col>10</xdr:col>
      <xdr:colOff>165100</xdr:colOff>
      <xdr:row>39</xdr:row>
      <xdr:rowOff>55300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4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46427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3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86288</xdr:rowOff>
    </xdr:from>
    <xdr:to>
      <xdr:col>6</xdr:col>
      <xdr:colOff>38100</xdr:colOff>
      <xdr:row>39</xdr:row>
      <xdr:rowOff>16438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7565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9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135729</xdr:rowOff>
    </xdr:from>
    <xdr:to>
      <xdr:col>24</xdr:col>
      <xdr:colOff>63500</xdr:colOff>
      <xdr:row>58</xdr:row>
      <xdr:rowOff>159650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36929"/>
          <a:ext cx="838200" cy="36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145467</xdr:rowOff>
    </xdr:from>
    <xdr:to>
      <xdr:col>19</xdr:col>
      <xdr:colOff>177800</xdr:colOff>
      <xdr:row>58</xdr:row>
      <xdr:rowOff>159650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908300" y="10089567"/>
          <a:ext cx="889000" cy="1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145467</xdr:rowOff>
    </xdr:from>
    <xdr:to>
      <xdr:col>15</xdr:col>
      <xdr:colOff>50800</xdr:colOff>
      <xdr:row>58</xdr:row>
      <xdr:rowOff>158040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89567"/>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138671</xdr:rowOff>
    </xdr:from>
    <xdr:to>
      <xdr:col>10</xdr:col>
      <xdr:colOff>114300</xdr:colOff>
      <xdr:row>58</xdr:row>
      <xdr:rowOff>158040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082771"/>
          <a:ext cx="889000" cy="1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128447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84929</xdr:rowOff>
    </xdr:from>
    <xdr:to>
      <xdr:col>24</xdr:col>
      <xdr:colOff>114300</xdr:colOff>
      <xdr:row>57</xdr:row>
      <xdr:rowOff>15079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8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171306</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01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108850</xdr:rowOff>
    </xdr:from>
    <xdr:to>
      <xdr:col>20</xdr:col>
      <xdr:colOff>38100</xdr:colOff>
      <xdr:row>59</xdr:row>
      <xdr:rowOff>39000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5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30127</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4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94667</xdr:rowOff>
    </xdr:from>
    <xdr:to>
      <xdr:col>15</xdr:col>
      <xdr:colOff>101600</xdr:colOff>
      <xdr:row>59</xdr:row>
      <xdr:rowOff>24817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15944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107240</xdr:rowOff>
    </xdr:from>
    <xdr:to>
      <xdr:col>10</xdr:col>
      <xdr:colOff>165100</xdr:colOff>
      <xdr:row>59</xdr:row>
      <xdr:rowOff>37390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28517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4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87871</xdr:rowOff>
    </xdr:from>
    <xdr:to>
      <xdr:col>6</xdr:col>
      <xdr:colOff>38100</xdr:colOff>
      <xdr:row>59</xdr:row>
      <xdr:rowOff>18021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9148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3569</xdr:rowOff>
    </xdr:from>
    <xdr:to>
      <xdr:col>24</xdr:col>
      <xdr:colOff>63500</xdr:colOff>
      <xdr:row>78</xdr:row>
      <xdr:rowOff>37778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376669"/>
          <a:ext cx="838200" cy="3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37778</xdr:rowOff>
    </xdr:from>
    <xdr:to>
      <xdr:col>19</xdr:col>
      <xdr:colOff>177800</xdr:colOff>
      <xdr:row>78</xdr:row>
      <xdr:rowOff>85392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410878"/>
          <a:ext cx="889000" cy="4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85392</xdr:rowOff>
    </xdr:from>
    <xdr:to>
      <xdr:col>15</xdr:col>
      <xdr:colOff>50800</xdr:colOff>
      <xdr:row>79</xdr:row>
      <xdr:rowOff>52456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458492"/>
          <a:ext cx="889000" cy="1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138100</xdr:rowOff>
    </xdr:from>
    <xdr:to>
      <xdr:col>10</xdr:col>
      <xdr:colOff>114300</xdr:colOff>
      <xdr:row>79</xdr:row>
      <xdr:rowOff>52456</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a:off x="1130300" y="13511200"/>
          <a:ext cx="889000" cy="8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124219</xdr:rowOff>
    </xdr:from>
    <xdr:to>
      <xdr:col>24</xdr:col>
      <xdr:colOff>114300</xdr:colOff>
      <xdr:row>78</xdr:row>
      <xdr:rowOff>54369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32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102646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304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158428</xdr:rowOff>
    </xdr:from>
    <xdr:to>
      <xdr:col>20</xdr:col>
      <xdr:colOff>38100</xdr:colOff>
      <xdr:row>78</xdr:row>
      <xdr:rowOff>88578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36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79705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4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34592</xdr:rowOff>
    </xdr:from>
    <xdr:to>
      <xdr:col>15</xdr:col>
      <xdr:colOff>101600</xdr:colOff>
      <xdr:row>78</xdr:row>
      <xdr:rowOff>136192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0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127319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0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1656</xdr:rowOff>
    </xdr:from>
    <xdr:to>
      <xdr:col>10</xdr:col>
      <xdr:colOff>165100</xdr:colOff>
      <xdr:row>79</xdr:row>
      <xdr:rowOff>103256</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5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94383</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63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87300</xdr:rowOff>
    </xdr:from>
    <xdr:to>
      <xdr:col>6</xdr:col>
      <xdr:colOff>38100</xdr:colOff>
      <xdr:row>79</xdr:row>
      <xdr:rowOff>17450</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8577</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76315</xdr:rowOff>
    </xdr:from>
    <xdr:to>
      <xdr:col>24</xdr:col>
      <xdr:colOff>63500</xdr:colOff>
      <xdr:row>98</xdr:row>
      <xdr:rowOff>98920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78415"/>
          <a:ext cx="8382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90500</xdr:rowOff>
    </xdr:from>
    <xdr:to>
      <xdr:col>19</xdr:col>
      <xdr:colOff>177800</xdr:colOff>
      <xdr:row>98</xdr:row>
      <xdr:rowOff>98920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89260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90500</xdr:rowOff>
    </xdr:from>
    <xdr:to>
      <xdr:col>15</xdr:col>
      <xdr:colOff>50800</xdr:colOff>
      <xdr:row>98</xdr:row>
      <xdr:rowOff>131838</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92600"/>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131838</xdr:rowOff>
    </xdr:from>
    <xdr:to>
      <xdr:col>10</xdr:col>
      <xdr:colOff>114300</xdr:colOff>
      <xdr:row>98</xdr:row>
      <xdr:rowOff>141249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933938"/>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25515</xdr:rowOff>
    </xdr:from>
    <xdr:to>
      <xdr:col>24</xdr:col>
      <xdr:colOff>114300</xdr:colOff>
      <xdr:row>98</xdr:row>
      <xdr:rowOff>127115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3942</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48120</xdr:rowOff>
    </xdr:from>
    <xdr:to>
      <xdr:col>20</xdr:col>
      <xdr:colOff>38100</xdr:colOff>
      <xdr:row>98</xdr:row>
      <xdr:rowOff>149720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85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140847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94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39700</xdr:rowOff>
    </xdr:from>
    <xdr:to>
      <xdr:col>15</xdr:col>
      <xdr:colOff>101600</xdr:colOff>
      <xdr:row>98</xdr:row>
      <xdr:rowOff>141300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84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132427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93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81038</xdr:rowOff>
    </xdr:from>
    <xdr:to>
      <xdr:col>10</xdr:col>
      <xdr:colOff>165100</xdr:colOff>
      <xdr:row>99</xdr:row>
      <xdr:rowOff>11188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88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2315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97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90449</xdr:rowOff>
    </xdr:from>
    <xdr:to>
      <xdr:col>6</xdr:col>
      <xdr:colOff>38100</xdr:colOff>
      <xdr:row>99</xdr:row>
      <xdr:rowOff>20599</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89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11726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8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136728</xdr:rowOff>
    </xdr:from>
    <xdr:to>
      <xdr:col>55</xdr:col>
      <xdr:colOff>0</xdr:colOff>
      <xdr:row>38</xdr:row>
      <xdr:rowOff>138329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51828"/>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136728</xdr:rowOff>
    </xdr:from>
    <xdr:to>
      <xdr:col>50</xdr:col>
      <xdr:colOff>114300</xdr:colOff>
      <xdr:row>38</xdr:row>
      <xdr:rowOff>136728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5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136499</xdr:rowOff>
    </xdr:from>
    <xdr:to>
      <xdr:col>45</xdr:col>
      <xdr:colOff>177800</xdr:colOff>
      <xdr:row>38</xdr:row>
      <xdr:rowOff>136728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136499</xdr:rowOff>
    </xdr:from>
    <xdr:to>
      <xdr:col>41</xdr:col>
      <xdr:colOff>50800</xdr:colOff>
      <xdr:row>38</xdr:row>
      <xdr:rowOff>136499</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515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87529</xdr:rowOff>
    </xdr:from>
    <xdr:to>
      <xdr:col>55</xdr:col>
      <xdr:colOff>50800</xdr:colOff>
      <xdr:row>39</xdr:row>
      <xdr:rowOff>17679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2456</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85928</xdr:rowOff>
    </xdr:from>
    <xdr:to>
      <xdr:col>50</xdr:col>
      <xdr:colOff>165100</xdr:colOff>
      <xdr:row>39</xdr:row>
      <xdr:rowOff>16078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7205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85928</xdr:rowOff>
    </xdr:from>
    <xdr:to>
      <xdr:col>46</xdr:col>
      <xdr:colOff>38100</xdr:colOff>
      <xdr:row>39</xdr:row>
      <xdr:rowOff>16078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7205</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85699</xdr:rowOff>
    </xdr:from>
    <xdr:to>
      <xdr:col>41</xdr:col>
      <xdr:colOff>101600</xdr:colOff>
      <xdr:row>39</xdr:row>
      <xdr:rowOff>15849</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6976</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04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85699</xdr:rowOff>
    </xdr:from>
    <xdr:to>
      <xdr:col>36</xdr:col>
      <xdr:colOff>165100</xdr:colOff>
      <xdr:row>39</xdr:row>
      <xdr:rowOff>15849</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6976</xdr:rowOff>
    </xdr:from>
    <xdr:ext cx="313932"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15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159931</xdr:rowOff>
    </xdr:from>
    <xdr:to>
      <xdr:col>55</xdr:col>
      <xdr:colOff>0</xdr:colOff>
      <xdr:row>59</xdr:row>
      <xdr:rowOff>23800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104031"/>
          <a:ext cx="8382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164236</xdr:rowOff>
    </xdr:from>
    <xdr:to>
      <xdr:col>50</xdr:col>
      <xdr:colOff>114300</xdr:colOff>
      <xdr:row>59</xdr:row>
      <xdr:rowOff>23800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108336"/>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164236</xdr:rowOff>
    </xdr:from>
    <xdr:to>
      <xdr:col>45</xdr:col>
      <xdr:colOff>177800</xdr:colOff>
      <xdr:row>59</xdr:row>
      <xdr:rowOff>16790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10108336"/>
          <a:ext cx="889000" cy="2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16523</xdr:rowOff>
    </xdr:from>
    <xdr:to>
      <xdr:col>41</xdr:col>
      <xdr:colOff>50800</xdr:colOff>
      <xdr:row>59</xdr:row>
      <xdr:rowOff>16790</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132073"/>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109131</xdr:rowOff>
    </xdr:from>
    <xdr:to>
      <xdr:col>55</xdr:col>
      <xdr:colOff>50800</xdr:colOff>
      <xdr:row>59</xdr:row>
      <xdr:rowOff>39281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5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24058</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6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144450</xdr:rowOff>
    </xdr:from>
    <xdr:to>
      <xdr:col>50</xdr:col>
      <xdr:colOff>165100</xdr:colOff>
      <xdr:row>59</xdr:row>
      <xdr:rowOff>74600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65727</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1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113436</xdr:rowOff>
    </xdr:from>
    <xdr:to>
      <xdr:col>46</xdr:col>
      <xdr:colOff>38100</xdr:colOff>
      <xdr:row>59</xdr:row>
      <xdr:rowOff>43586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5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34713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1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137440</xdr:rowOff>
    </xdr:from>
    <xdr:to>
      <xdr:col>41</xdr:col>
      <xdr:colOff>101600</xdr:colOff>
      <xdr:row>59</xdr:row>
      <xdr:rowOff>67590</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8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58717</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1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137173</xdr:rowOff>
    </xdr:from>
    <xdr:to>
      <xdr:col>36</xdr:col>
      <xdr:colOff>165100</xdr:colOff>
      <xdr:row>59</xdr:row>
      <xdr:rowOff>67323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8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58450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17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47155</xdr:rowOff>
    </xdr:from>
    <xdr:to>
      <xdr:col>55</xdr:col>
      <xdr:colOff>0</xdr:colOff>
      <xdr:row>78</xdr:row>
      <xdr:rowOff>117011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20255"/>
          <a:ext cx="838200" cy="6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117011</xdr:rowOff>
    </xdr:from>
    <xdr:to>
      <xdr:col>50</xdr:col>
      <xdr:colOff>114300</xdr:colOff>
      <xdr:row>78</xdr:row>
      <xdr:rowOff>135204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90111"/>
          <a:ext cx="889000" cy="1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85979</xdr:rowOff>
    </xdr:from>
    <xdr:to>
      <xdr:col>45</xdr:col>
      <xdr:colOff>177800</xdr:colOff>
      <xdr:row>78</xdr:row>
      <xdr:rowOff>135204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59079"/>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85979</xdr:rowOff>
    </xdr:from>
    <xdr:to>
      <xdr:col>41</xdr:col>
      <xdr:colOff>50800</xdr:colOff>
      <xdr:row>78</xdr:row>
      <xdr:rowOff>101505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59079"/>
          <a:ext cx="889000" cy="1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167805</xdr:rowOff>
    </xdr:from>
    <xdr:to>
      <xdr:col>55</xdr:col>
      <xdr:colOff>50800</xdr:colOff>
      <xdr:row>78</xdr:row>
      <xdr:rowOff>97955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82732</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8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66211</xdr:rowOff>
    </xdr:from>
    <xdr:to>
      <xdr:col>50</xdr:col>
      <xdr:colOff>165100</xdr:colOff>
      <xdr:row>78</xdr:row>
      <xdr:rowOff>167811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158938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53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84404</xdr:rowOff>
    </xdr:from>
    <xdr:to>
      <xdr:col>46</xdr:col>
      <xdr:colOff>38100</xdr:colOff>
      <xdr:row>79</xdr:row>
      <xdr:rowOff>14554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5681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55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35179</xdr:rowOff>
    </xdr:from>
    <xdr:to>
      <xdr:col>41</xdr:col>
      <xdr:colOff>101600</xdr:colOff>
      <xdr:row>78</xdr:row>
      <xdr:rowOff>136779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127906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50705</xdr:rowOff>
    </xdr:from>
    <xdr:to>
      <xdr:col>36</xdr:col>
      <xdr:colOff>165100</xdr:colOff>
      <xdr:row>78</xdr:row>
      <xdr:rowOff>152305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143432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136173</xdr:rowOff>
    </xdr:from>
    <xdr:to>
      <xdr:col>55</xdr:col>
      <xdr:colOff>0</xdr:colOff>
      <xdr:row>99</xdr:row>
      <xdr:rowOff>138547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7109723"/>
          <a:ext cx="838200" cy="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138547</xdr:rowOff>
    </xdr:from>
    <xdr:to>
      <xdr:col>50</xdr:col>
      <xdr:colOff>114300</xdr:colOff>
      <xdr:row>99</xdr:row>
      <xdr:rowOff>141976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71120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141976</xdr:rowOff>
    </xdr:from>
    <xdr:to>
      <xdr:col>45</xdr:col>
      <xdr:colOff>177800</xdr:colOff>
      <xdr:row>100</xdr:row>
      <xdr:rowOff>2279</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7115526"/>
          <a:ext cx="889000" cy="3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154037</xdr:rowOff>
    </xdr:from>
    <xdr:to>
      <xdr:col>41</xdr:col>
      <xdr:colOff>50800</xdr:colOff>
      <xdr:row>100</xdr:row>
      <xdr:rowOff>2279</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7127587"/>
          <a:ext cx="8890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85373</xdr:rowOff>
    </xdr:from>
    <xdr:to>
      <xdr:col>55</xdr:col>
      <xdr:colOff>50800</xdr:colOff>
      <xdr:row>100</xdr:row>
      <xdr:rowOff>15523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70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300</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97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87747</xdr:rowOff>
    </xdr:from>
    <xdr:to>
      <xdr:col>50</xdr:col>
      <xdr:colOff>165100</xdr:colOff>
      <xdr:row>100</xdr:row>
      <xdr:rowOff>17897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706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100</xdr:row>
      <xdr:rowOff>9024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15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91176</xdr:rowOff>
    </xdr:from>
    <xdr:to>
      <xdr:col>46</xdr:col>
      <xdr:colOff>38100</xdr:colOff>
      <xdr:row>100</xdr:row>
      <xdr:rowOff>21326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706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100</xdr:row>
      <xdr:rowOff>12453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15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122929</xdr:rowOff>
    </xdr:from>
    <xdr:to>
      <xdr:col>41</xdr:col>
      <xdr:colOff>101600</xdr:colOff>
      <xdr:row>100</xdr:row>
      <xdr:rowOff>53079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709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44206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18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103237</xdr:rowOff>
    </xdr:from>
    <xdr:to>
      <xdr:col>36</xdr:col>
      <xdr:colOff>165100</xdr:colOff>
      <xdr:row>100</xdr:row>
      <xdr:rowOff>33387</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707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100</xdr:row>
      <xdr:rowOff>24514</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1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10846</xdr:rowOff>
    </xdr:from>
    <xdr:to>
      <xdr:col>85</xdr:col>
      <xdr:colOff>127000</xdr:colOff>
      <xdr:row>39</xdr:row>
      <xdr:rowOff>15951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697396"/>
          <a:ext cx="8382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10846</xdr:rowOff>
    </xdr:from>
    <xdr:to>
      <xdr:col>81</xdr:col>
      <xdr:colOff>50800</xdr:colOff>
      <xdr:row>39</xdr:row>
      <xdr:rowOff>20333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697396"/>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20333</xdr:rowOff>
    </xdr:from>
    <xdr:to>
      <xdr:col>76</xdr:col>
      <xdr:colOff>114300</xdr:colOff>
      <xdr:row>39</xdr:row>
      <xdr:rowOff>47727</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706883"/>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19951</xdr:rowOff>
    </xdr:from>
    <xdr:to>
      <xdr:col>71</xdr:col>
      <xdr:colOff>177800</xdr:colOff>
      <xdr:row>39</xdr:row>
      <xdr:rowOff>47727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706501"/>
          <a:ext cx="889000" cy="2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136601</xdr:rowOff>
    </xdr:from>
    <xdr:to>
      <xdr:col>85</xdr:col>
      <xdr:colOff>177800</xdr:colOff>
      <xdr:row>39</xdr:row>
      <xdr:rowOff>66751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65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51528</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5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131496</xdr:rowOff>
    </xdr:from>
    <xdr:to>
      <xdr:col>81</xdr:col>
      <xdr:colOff>101600</xdr:colOff>
      <xdr:row>39</xdr:row>
      <xdr:rowOff>61646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52773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7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140983</xdr:rowOff>
    </xdr:from>
    <xdr:to>
      <xdr:col>76</xdr:col>
      <xdr:colOff>165100</xdr:colOff>
      <xdr:row>39</xdr:row>
      <xdr:rowOff>71133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6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62260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74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168377</xdr:rowOff>
    </xdr:from>
    <xdr:to>
      <xdr:col>72</xdr:col>
      <xdr:colOff>38100</xdr:colOff>
      <xdr:row>39</xdr:row>
      <xdr:rowOff>98527</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6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89654</xdr:rowOff>
    </xdr:from>
    <xdr:ext cx="469744"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68428" y="677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140601</xdr:rowOff>
    </xdr:from>
    <xdr:to>
      <xdr:col>67</xdr:col>
      <xdr:colOff>101600</xdr:colOff>
      <xdr:row>39</xdr:row>
      <xdr:rowOff>70751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6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61878</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7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135139</xdr:rowOff>
    </xdr:from>
    <xdr:to>
      <xdr:col>85</xdr:col>
      <xdr:colOff>127000</xdr:colOff>
      <xdr:row>57</xdr:row>
      <xdr:rowOff>124003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36339"/>
          <a:ext cx="838200" cy="16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96865</xdr:rowOff>
    </xdr:from>
    <xdr:to>
      <xdr:col>81</xdr:col>
      <xdr:colOff>50800</xdr:colOff>
      <xdr:row>57</xdr:row>
      <xdr:rowOff>124003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98065"/>
          <a:ext cx="889000" cy="19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96865</xdr:rowOff>
    </xdr:from>
    <xdr:to>
      <xdr:col>76</xdr:col>
      <xdr:colOff>114300</xdr:colOff>
      <xdr:row>59</xdr:row>
      <xdr:rowOff>40923</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98065"/>
          <a:ext cx="889000" cy="45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40923</xdr:rowOff>
    </xdr:from>
    <xdr:to>
      <xdr:col>71</xdr:col>
      <xdr:colOff>177800</xdr:colOff>
      <xdr:row>59</xdr:row>
      <xdr:rowOff>83007</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156473"/>
          <a:ext cx="889000" cy="4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84339</xdr:rowOff>
    </xdr:from>
    <xdr:to>
      <xdr:col>85</xdr:col>
      <xdr:colOff>177800</xdr:colOff>
      <xdr:row>57</xdr:row>
      <xdr:rowOff>14489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107216</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53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73203</xdr:rowOff>
    </xdr:from>
    <xdr:to>
      <xdr:col>81</xdr:col>
      <xdr:colOff>101600</xdr:colOff>
      <xdr:row>58</xdr:row>
      <xdr:rowOff>3353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4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19880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6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46065</xdr:rowOff>
    </xdr:from>
    <xdr:to>
      <xdr:col>76</xdr:col>
      <xdr:colOff>165100</xdr:colOff>
      <xdr:row>56</xdr:row>
      <xdr:rowOff>147665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4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164192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4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161573</xdr:rowOff>
    </xdr:from>
    <xdr:to>
      <xdr:col>72</xdr:col>
      <xdr:colOff>38100</xdr:colOff>
      <xdr:row>59</xdr:row>
      <xdr:rowOff>91723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105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82850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32207</xdr:rowOff>
    </xdr:from>
    <xdr:to>
      <xdr:col>67</xdr:col>
      <xdr:colOff>101600</xdr:colOff>
      <xdr:row>59</xdr:row>
      <xdr:rowOff>133807</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1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124934</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24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44241</xdr:rowOff>
    </xdr:from>
    <xdr:to>
      <xdr:col>85</xdr:col>
      <xdr:colOff>127000</xdr:colOff>
      <xdr:row>79</xdr:row>
      <xdr:rowOff>44411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5481300" y="13588791"/>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42297</xdr:rowOff>
    </xdr:from>
    <xdr:to>
      <xdr:col>81</xdr:col>
      <xdr:colOff>50800</xdr:colOff>
      <xdr:row>79</xdr:row>
      <xdr:rowOff>44411</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684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42297</xdr:rowOff>
    </xdr:from>
    <xdr:to>
      <xdr:col>76</xdr:col>
      <xdr:colOff>114300</xdr:colOff>
      <xdr:row>79</xdr:row>
      <xdr:rowOff>44259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586847"/>
          <a:ext cx="889000" cy="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44259</xdr:rowOff>
    </xdr:from>
    <xdr:to>
      <xdr:col>71</xdr:col>
      <xdr:colOff>177800</xdr:colOff>
      <xdr:row>79</xdr:row>
      <xdr:rowOff>44450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88809"/>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164891</xdr:rowOff>
    </xdr:from>
    <xdr:to>
      <xdr:col>85</xdr:col>
      <xdr:colOff>177800</xdr:colOff>
      <xdr:row>79</xdr:row>
      <xdr:rowOff>95041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79818</xdr:rowOff>
    </xdr:from>
    <xdr:ext cx="313932"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2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165061</xdr:rowOff>
    </xdr:from>
    <xdr:to>
      <xdr:col>81</xdr:col>
      <xdr:colOff>101600</xdr:colOff>
      <xdr:row>79</xdr:row>
      <xdr:rowOff>95211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86338</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162947</xdr:rowOff>
    </xdr:from>
    <xdr:to>
      <xdr:col>76</xdr:col>
      <xdr:colOff>165100</xdr:colOff>
      <xdr:row>79</xdr:row>
      <xdr:rowOff>93097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84224</xdr:rowOff>
    </xdr:from>
    <xdr:ext cx="378565"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03017" y="1362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164909</xdr:rowOff>
    </xdr:from>
    <xdr:to>
      <xdr:col>72</xdr:col>
      <xdr:colOff>38100</xdr:colOff>
      <xdr:row>79</xdr:row>
      <xdr:rowOff>95059</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86186</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46333" y="13630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103268</xdr:rowOff>
    </xdr:from>
    <xdr:to>
      <xdr:col>85</xdr:col>
      <xdr:colOff>127000</xdr:colOff>
      <xdr:row>98</xdr:row>
      <xdr:rowOff>104884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905368"/>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92929</xdr:rowOff>
    </xdr:from>
    <xdr:to>
      <xdr:col>81</xdr:col>
      <xdr:colOff>50800</xdr:colOff>
      <xdr:row>98</xdr:row>
      <xdr:rowOff>103268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895029"/>
          <a:ext cx="889000" cy="1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80135</xdr:rowOff>
    </xdr:from>
    <xdr:to>
      <xdr:col>76</xdr:col>
      <xdr:colOff>114300</xdr:colOff>
      <xdr:row>98</xdr:row>
      <xdr:rowOff>92929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882235"/>
          <a:ext cx="889000" cy="1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80135</xdr:rowOff>
    </xdr:from>
    <xdr:to>
      <xdr:col>71</xdr:col>
      <xdr:colOff>177800</xdr:colOff>
      <xdr:row>98</xdr:row>
      <xdr:rowOff>80812</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882235"/>
          <a:ext cx="889000" cy="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54084</xdr:rowOff>
    </xdr:from>
    <xdr:to>
      <xdr:col>85</xdr:col>
      <xdr:colOff>177800</xdr:colOff>
      <xdr:row>98</xdr:row>
      <xdr:rowOff>155684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8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140461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7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52468</xdr:rowOff>
    </xdr:from>
    <xdr:to>
      <xdr:col>81</xdr:col>
      <xdr:colOff>101600</xdr:colOff>
      <xdr:row>98</xdr:row>
      <xdr:rowOff>154068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145195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94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42129</xdr:rowOff>
    </xdr:from>
    <xdr:to>
      <xdr:col>76</xdr:col>
      <xdr:colOff>165100</xdr:colOff>
      <xdr:row>98</xdr:row>
      <xdr:rowOff>143729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8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134856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9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29335</xdr:rowOff>
    </xdr:from>
    <xdr:to>
      <xdr:col>72</xdr:col>
      <xdr:colOff>38100</xdr:colOff>
      <xdr:row>98</xdr:row>
      <xdr:rowOff>130935</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83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122062</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92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30012</xdr:rowOff>
    </xdr:from>
    <xdr:to>
      <xdr:col>67</xdr:col>
      <xdr:colOff>101600</xdr:colOff>
      <xdr:row>98</xdr:row>
      <xdr:rowOff>131612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122739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9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総務費は特別定額給付金を始めとした新型コロナウイルス感染症に対応するための事業に</a:t>
          </a:r>
          <a:r>
            <a:rPr kumimoji="1" lang="ja-JP" altLang="en-US" sz="1100">
              <a:solidFill>
                <a:schemeClr val="dk1"/>
              </a:solidFill>
              <a:effectLst/>
              <a:latin typeface="+mn-lt"/>
              <a:ea typeface="+mn-ea"/>
              <a:cs typeface="+mn-cs"/>
            </a:rPr>
            <a:t>より、</a:t>
          </a:r>
          <a:r>
            <a:rPr kumimoji="1" lang="ja-JP" altLang="ja-JP" sz="1100">
              <a:solidFill>
                <a:schemeClr val="dk1"/>
              </a:solidFill>
              <a:effectLst/>
              <a:latin typeface="+mn-lt"/>
              <a:ea typeface="+mn-ea"/>
              <a:cs typeface="+mn-cs"/>
            </a:rPr>
            <a:t>前年度に比べ</a:t>
          </a:r>
          <a:r>
            <a:rPr kumimoji="1" lang="en-US" altLang="ja-JP" sz="1100">
              <a:solidFill>
                <a:schemeClr val="dk1"/>
              </a:solidFill>
              <a:effectLst/>
              <a:latin typeface="+mn-lt"/>
              <a:ea typeface="+mn-ea"/>
              <a:cs typeface="+mn-cs"/>
            </a:rPr>
            <a:t>112,325</a:t>
          </a:r>
          <a:r>
            <a:rPr kumimoji="1" lang="ja-JP" altLang="ja-JP" sz="1100">
              <a:solidFill>
                <a:schemeClr val="dk1"/>
              </a:solidFill>
              <a:effectLst/>
              <a:latin typeface="+mn-lt"/>
              <a:ea typeface="+mn-ea"/>
              <a:cs typeface="+mn-cs"/>
            </a:rPr>
            <a:t>円の増となって</a:t>
          </a:r>
          <a:r>
            <a:rPr kumimoji="1" lang="ja-JP" altLang="en-US" sz="1100">
              <a:solidFill>
                <a:schemeClr val="dk1"/>
              </a:solidFill>
              <a:effectLst/>
              <a:latin typeface="+mn-lt"/>
              <a:ea typeface="+mn-ea"/>
              <a:cs typeface="+mn-cs"/>
            </a:rPr>
            <a:t>いるものの、</a:t>
          </a:r>
          <a:r>
            <a:rPr kumimoji="1" lang="ja-JP" altLang="ja-JP" sz="1100">
              <a:solidFill>
                <a:schemeClr val="dk1"/>
              </a:solidFill>
              <a:effectLst/>
              <a:latin typeface="+mn-lt"/>
              <a:ea typeface="+mn-ea"/>
              <a:cs typeface="+mn-cs"/>
            </a:rPr>
            <a:t>全体的に類似団体と比較して、住民一人当たりのコストを低く抑えており、効率的な行政運営が実現できていると考えている。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この要因としては、「組織構造改革」や「アウトソーシング戦略」により、職員数を削減してきたことによる人件費の削減及び民間委託による効率的な行政運営に努めてきたことが考えられる。</a:t>
          </a:r>
          <a:endParaRPr lang="ja-JP" altLang="ja-JP" sz="1100">
            <a:effectLst/>
          </a:endParaRPr>
        </a:p>
        <a:p>
          <a:r>
            <a:rPr kumimoji="1" lang="ja-JP" altLang="ja-JP" sz="1100">
              <a:solidFill>
                <a:schemeClr val="dk1"/>
              </a:solidFill>
              <a:effectLst/>
              <a:latin typeface="+mn-lt"/>
              <a:ea typeface="+mn-ea"/>
              <a:cs typeface="+mn-cs"/>
            </a:rPr>
            <a:t>　　また、平成２９年度まで、増大する社会福祉関係経費の影響により、普通建設事業に係る経費を抑制してきたため、公債費が少ないのも特徴ととらえているが、令和２年度以降も引き続き、公共施設の更新に対応するため、主に小・中学校の改修等に伴う教育費、及び普通建設事業費の起債に伴う公債費の増加を見込んでいる。</a:t>
          </a:r>
          <a:endParaRPr lang="ja-JP" altLang="ja-JP" sz="1100">
            <a:effectLst/>
          </a:endParaRPr>
        </a:p>
        <a:p>
          <a:r>
            <a:rPr kumimoji="1" lang="ja-JP" altLang="ja-JP" sz="1100">
              <a:solidFill>
                <a:schemeClr val="dk1"/>
              </a:solidFill>
              <a:effectLst/>
              <a:latin typeface="+mn-lt"/>
              <a:ea typeface="+mn-ea"/>
              <a:cs typeface="+mn-cs"/>
            </a:rPr>
            <a:t>　今後も、既存事業の整理、統合、廃止等、事業の選択と集中を図り、限りある財源をより効率的に活用していくよう努めていく。</a:t>
          </a:r>
          <a:endParaRPr lang="ja-JP" altLang="ja-JP" sz="11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平成２１年度以降のリーマンショックの影響による景気低迷を経て、平成２５年度から２７年度は、税収の回復及び事業の選択と集中により、財政調整基金を取り崩すことなく財政運営を行うことができた。実質単年度収支について、平成２９年度は、法人市民税の減収に伴い、５．２ポイント程度減少したものの、平成３０年度は、法人市民税の増収に伴い、約８ポイント上昇した。令和元年度は、法人市民税の減収に伴い、財政調整基金残高は約４．６ポイント減少したが、令和２年度は法人市民税の増収に伴い、４．６ポイント上昇した。</a:t>
          </a:r>
          <a:endParaRPr lang="ja-JP" altLang="ja-JP" sz="900">
            <a:effectLst/>
          </a:endParaRPr>
        </a:p>
        <a:p>
          <a:r>
            <a:rPr kumimoji="1" lang="ja-JP" altLang="ja-JP" sz="900">
              <a:solidFill>
                <a:schemeClr val="dk1"/>
              </a:solidFill>
              <a:effectLst/>
              <a:latin typeface="+mn-lt"/>
              <a:ea typeface="+mn-ea"/>
              <a:cs typeface="+mn-cs"/>
            </a:rPr>
            <a:t>　今後も事業の「選択と集中」により、限りある財源をより効率的に活用し、財政の健全化を推進していく。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愛知県高浜市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２１年度以降のリーマンショックの影響による市税収入の減少などのマイナス要因を乗り越え、組織構造改革、業務改善及び中期財政計画等に基づき、行財政の効率的な運営に早期から取り組んできたことにより、強い財政基盤を構築できていたため、黒字を維持し続けている。</a:t>
          </a:r>
          <a:endParaRPr lang="ja-JP" altLang="ja-JP" sz="1400">
            <a:effectLst/>
          </a:endParaRPr>
        </a:p>
        <a:p>
          <a:r>
            <a:rPr kumimoji="1" lang="ja-JP" altLang="ja-JP" sz="1100">
              <a:solidFill>
                <a:schemeClr val="dk1"/>
              </a:solidFill>
              <a:effectLst/>
              <a:latin typeface="+mn-lt"/>
              <a:ea typeface="+mn-ea"/>
              <a:cs typeface="+mn-cs"/>
            </a:rPr>
            <a:t>　今後も効率的な財政運営に努めることで、黒字を維持し続けられるよう努めていく。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23561107</v>
      </c>
      <c r="BO4" s="464"/>
      <c r="BP4" s="464"/>
      <c r="BQ4" s="464"/>
      <c r="BR4" s="464"/>
      <c r="BS4" s="464"/>
      <c r="BT4" s="464"/>
      <c r="BU4" s="465"/>
      <c r="BV4" s="463">
        <v>17112818</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7.7</v>
      </c>
      <c r="CU4" s="648"/>
      <c r="CV4" s="648"/>
      <c r="CW4" s="648"/>
      <c r="CX4" s="648"/>
      <c r="CY4" s="648"/>
      <c r="CZ4" s="648"/>
      <c r="DA4" s="649"/>
      <c r="DB4" s="647">
        <v>8.1999999999999993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22801476</v>
      </c>
      <c r="BO5" s="469"/>
      <c r="BP5" s="469"/>
      <c r="BQ5" s="469"/>
      <c r="BR5" s="469"/>
      <c r="BS5" s="469"/>
      <c r="BT5" s="469"/>
      <c r="BU5" s="470"/>
      <c r="BV5" s="468">
        <v>16128778</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89.5</v>
      </c>
      <c r="CU5" s="439"/>
      <c r="CV5" s="439"/>
      <c r="CW5" s="439"/>
      <c r="CX5" s="439"/>
      <c r="CY5" s="439"/>
      <c r="CZ5" s="439"/>
      <c r="DA5" s="440"/>
      <c r="DB5" s="438">
        <v>93.3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759631</v>
      </c>
      <c r="BO6" s="469"/>
      <c r="BP6" s="469"/>
      <c r="BQ6" s="469"/>
      <c r="BR6" s="469"/>
      <c r="BS6" s="469"/>
      <c r="BT6" s="469"/>
      <c r="BU6" s="470"/>
      <c r="BV6" s="468">
        <v>984040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89.5</v>
      </c>
      <c r="CU6" s="622"/>
      <c r="CV6" s="622"/>
      <c r="CW6" s="622"/>
      <c r="CX6" s="622"/>
      <c r="CY6" s="622"/>
      <c r="CZ6" s="622"/>
      <c r="DA6" s="623"/>
      <c r="DB6" s="621">
        <v>93.3</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23897</v>
      </c>
      <c r="BO7" s="469"/>
      <c r="BP7" s="469"/>
      <c r="BQ7" s="469"/>
      <c r="BR7" s="469"/>
      <c r="BS7" s="469"/>
      <c r="BT7" s="469"/>
      <c r="BU7" s="470"/>
      <c r="BV7" s="468">
        <v>185035</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9601979</v>
      </c>
      <c r="CU7" s="469"/>
      <c r="CV7" s="469"/>
      <c r="CW7" s="469"/>
      <c r="CX7" s="469"/>
      <c r="CY7" s="469"/>
      <c r="CZ7" s="469"/>
      <c r="DA7" s="470"/>
      <c r="DB7" s="468">
        <v>9779510</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94</v>
      </c>
      <c r="AV8" s="526"/>
      <c r="AW8" s="526"/>
      <c r="AX8" s="526"/>
      <c r="AY8" s="448" t="s">
        <v>110</v>
      </c>
      <c r="AZ8" s="449"/>
      <c r="BA8" s="449"/>
      <c r="BB8" s="449"/>
      <c r="BC8" s="449"/>
      <c r="BD8" s="449"/>
      <c r="BE8" s="449"/>
      <c r="BF8" s="449"/>
      <c r="BG8" s="449"/>
      <c r="BH8" s="449"/>
      <c r="BI8" s="449"/>
      <c r="BJ8" s="449"/>
      <c r="BK8" s="449"/>
      <c r="BL8" s="449"/>
      <c r="BM8" s="450"/>
      <c r="BN8" s="468">
        <v>735734</v>
      </c>
      <c r="BO8" s="469"/>
      <c r="BP8" s="469"/>
      <c r="BQ8" s="469"/>
      <c r="BR8" s="469"/>
      <c r="BS8" s="469"/>
      <c r="BT8" s="469"/>
      <c r="BU8" s="470"/>
      <c r="BV8" s="468">
        <v>799005</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1.02</v>
      </c>
      <c r="CU8" s="582"/>
      <c r="CV8" s="582"/>
      <c r="CW8" s="582"/>
      <c r="CX8" s="582"/>
      <c r="CY8" s="582"/>
      <c r="CZ8" s="582"/>
      <c r="DA8" s="583"/>
      <c r="DB8" s="581">
        <v>1.05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46106</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102</v>
      </c>
      <c r="AV9" s="526"/>
      <c r="AW9" s="526"/>
      <c r="AX9" s="526"/>
      <c r="AY9" s="448" t="s">
        <v>116</v>
      </c>
      <c r="AZ9" s="449"/>
      <c r="BA9" s="449"/>
      <c r="BB9" s="449"/>
      <c r="BC9" s="449"/>
      <c r="BD9" s="449"/>
      <c r="BE9" s="449"/>
      <c r="BF9" s="449"/>
      <c r="BG9" s="449"/>
      <c r="BH9" s="449"/>
      <c r="BI9" s="449"/>
      <c r="BJ9" s="449"/>
      <c r="BK9" s="449"/>
      <c r="BL9" s="449"/>
      <c r="BM9" s="450"/>
      <c r="BN9" s="468">
        <v>-63271</v>
      </c>
      <c r="BO9" s="469"/>
      <c r="BP9" s="469"/>
      <c r="BQ9" s="469"/>
      <c r="BR9" s="469"/>
      <c r="BS9" s="469"/>
      <c r="BT9" s="469"/>
      <c r="BU9" s="470"/>
      <c r="BV9" s="468">
        <v>-9138</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5.9</v>
      </c>
      <c r="CU9" s="439"/>
      <c r="CV9" s="439"/>
      <c r="CW9" s="439"/>
      <c r="CX9" s="439"/>
      <c r="CY9" s="439"/>
      <c r="CZ9" s="439"/>
      <c r="DA9" s="440"/>
      <c r="DB9" s="438">
        <v>6.2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46236</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415815</v>
      </c>
      <c r="BO10" s="469"/>
      <c r="BP10" s="469"/>
      <c r="BQ10" s="469"/>
      <c r="BR10" s="469"/>
      <c r="BS10" s="469"/>
      <c r="BT10" s="469"/>
      <c r="BU10" s="470"/>
      <c r="BV10" s="468">
        <v>1308</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49088</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126</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321838</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45215</v>
      </c>
      <c r="S13" s="572"/>
      <c r="T13" s="572"/>
      <c r="U13" s="572"/>
      <c r="V13" s="573"/>
      <c r="W13" s="559" t="s">
        <v>141</v>
      </c>
      <c r="X13" s="481"/>
      <c r="Y13" s="481"/>
      <c r="Z13" s="481"/>
      <c r="AA13" s="481"/>
      <c r="AB13" s="482"/>
      <c r="AC13" s="444">
        <v>239</v>
      </c>
      <c r="AD13" s="445"/>
      <c r="AE13" s="445"/>
      <c r="AF13" s="445"/>
      <c r="AG13" s="446"/>
      <c r="AH13" s="444">
        <v>283</v>
      </c>
      <c r="AI13" s="445"/>
      <c r="AJ13" s="445"/>
      <c r="AK13" s="445"/>
      <c r="AL13" s="447"/>
      <c r="AM13" s="537" t="s">
        <v>142</v>
      </c>
      <c r="AN13" s="442"/>
      <c r="AO13" s="442"/>
      <c r="AP13" s="442"/>
      <c r="AQ13" s="442"/>
      <c r="AR13" s="442"/>
      <c r="AS13" s="442"/>
      <c r="AT13" s="443"/>
      <c r="AU13" s="525" t="s">
        <v>102</v>
      </c>
      <c r="AV13" s="526"/>
      <c r="AW13" s="526"/>
      <c r="AX13" s="526"/>
      <c r="AY13" s="448" t="s">
        <v>143</v>
      </c>
      <c r="AZ13" s="449"/>
      <c r="BA13" s="449"/>
      <c r="BB13" s="449"/>
      <c r="BC13" s="449"/>
      <c r="BD13" s="449"/>
      <c r="BE13" s="449"/>
      <c r="BF13" s="449"/>
      <c r="BG13" s="449"/>
      <c r="BH13" s="449"/>
      <c r="BI13" s="449"/>
      <c r="BJ13" s="449"/>
      <c r="BK13" s="449"/>
      <c r="BL13" s="449"/>
      <c r="BM13" s="450"/>
      <c r="BN13" s="468">
        <v>352544</v>
      </c>
      <c r="BO13" s="469"/>
      <c r="BP13" s="469"/>
      <c r="BQ13" s="469"/>
      <c r="BR13" s="469"/>
      <c r="BS13" s="469"/>
      <c r="BT13" s="469"/>
      <c r="BU13" s="470"/>
      <c r="BV13" s="468">
        <v>-329668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-0.1</v>
      </c>
      <c r="CU13" s="439"/>
      <c r="CV13" s="439"/>
      <c r="CW13" s="439"/>
      <c r="CX13" s="439"/>
      <c r="CY13" s="439"/>
      <c r="CZ13" s="439"/>
      <c r="DA13" s="440"/>
      <c r="DB13" s="438">
        <v>-0.4</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49155</v>
      </c>
      <c r="S14" s="572"/>
      <c r="T14" s="572"/>
      <c r="U14" s="572"/>
      <c r="V14" s="573"/>
      <c r="W14" s="574"/>
      <c r="X14" s="484"/>
      <c r="Y14" s="484"/>
      <c r="Z14" s="484"/>
      <c r="AA14" s="484"/>
      <c r="AB14" s="485"/>
      <c r="AC14" s="564">
        <v>1</v>
      </c>
      <c r="AD14" s="565"/>
      <c r="AE14" s="565"/>
      <c r="AF14" s="565"/>
      <c r="AG14" s="566"/>
      <c r="AH14" s="564">
        <v>1.3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18.600000000000001</v>
      </c>
      <c r="CU14" s="576"/>
      <c r="CV14" s="576"/>
      <c r="CW14" s="576"/>
      <c r="CX14" s="576"/>
      <c r="CY14" s="576"/>
      <c r="CZ14" s="576"/>
      <c r="DA14" s="577"/>
      <c r="DB14" s="575">
        <v>0.7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45180</v>
      </c>
      <c r="S15" s="572"/>
      <c r="T15" s="572"/>
      <c r="U15" s="572"/>
      <c r="V15" s="573"/>
      <c r="W15" s="559" t="s">
        <v>147</v>
      </c>
      <c r="X15" s="481"/>
      <c r="Y15" s="481"/>
      <c r="Z15" s="481"/>
      <c r="AA15" s="481"/>
      <c r="AB15" s="482"/>
      <c r="AC15" s="444">
        <v>11833</v>
      </c>
      <c r="AD15" s="445"/>
      <c r="AE15" s="445"/>
      <c r="AF15" s="445"/>
      <c r="AG15" s="446"/>
      <c r="AH15" s="444">
        <v>11013</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7505234</v>
      </c>
      <c r="BO15" s="464"/>
      <c r="BP15" s="464"/>
      <c r="BQ15" s="464"/>
      <c r="BR15" s="464"/>
      <c r="BS15" s="464"/>
      <c r="BT15" s="464"/>
      <c r="BU15" s="465"/>
      <c r="BV15" s="463">
        <v>7600862</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51.9</v>
      </c>
      <c r="AD16" s="565"/>
      <c r="AE16" s="565"/>
      <c r="AF16" s="565"/>
      <c r="AG16" s="566"/>
      <c r="AH16" s="564">
        <v>51.8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7460078</v>
      </c>
      <c r="BO16" s="469"/>
      <c r="BP16" s="469"/>
      <c r="BQ16" s="469"/>
      <c r="BR16" s="469"/>
      <c r="BS16" s="469"/>
      <c r="BT16" s="469"/>
      <c r="BU16" s="470"/>
      <c r="BV16" s="468">
        <v>7163235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10708</v>
      </c>
      <c r="AD17" s="445"/>
      <c r="AE17" s="445"/>
      <c r="AF17" s="445"/>
      <c r="AG17" s="446"/>
      <c r="AH17" s="444">
        <v>9953</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9601979</v>
      </c>
      <c r="BO17" s="469"/>
      <c r="BP17" s="469"/>
      <c r="BQ17" s="469"/>
      <c r="BR17" s="469"/>
      <c r="BS17" s="469"/>
      <c r="BT17" s="469"/>
      <c r="BU17" s="470"/>
      <c r="BV17" s="468">
        <v>9779510</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13.11</v>
      </c>
      <c r="M18" s="533"/>
      <c r="N18" s="533"/>
      <c r="O18" s="533"/>
      <c r="P18" s="533"/>
      <c r="Q18" s="533"/>
      <c r="R18" s="534"/>
      <c r="S18" s="534"/>
      <c r="T18" s="534"/>
      <c r="U18" s="534"/>
      <c r="V18" s="535"/>
      <c r="W18" s="549"/>
      <c r="X18" s="550"/>
      <c r="Y18" s="550"/>
      <c r="Z18" s="550"/>
      <c r="AA18" s="550"/>
      <c r="AB18" s="560"/>
      <c r="AC18" s="432">
        <v>47</v>
      </c>
      <c r="AD18" s="433"/>
      <c r="AE18" s="433"/>
      <c r="AF18" s="433"/>
      <c r="AG18" s="536"/>
      <c r="AH18" s="432">
        <v>46.8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8933556</v>
      </c>
      <c r="BO18" s="469"/>
      <c r="BP18" s="469"/>
      <c r="BQ18" s="469"/>
      <c r="BR18" s="469"/>
      <c r="BS18" s="469"/>
      <c r="BT18" s="469"/>
      <c r="BU18" s="470"/>
      <c r="BV18" s="468">
        <v>8935784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3517</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12066052</v>
      </c>
      <c r="BO19" s="469"/>
      <c r="BP19" s="469"/>
      <c r="BQ19" s="469"/>
      <c r="BR19" s="469"/>
      <c r="BS19" s="469"/>
      <c r="BT19" s="469"/>
      <c r="BU19" s="470"/>
      <c r="BV19" s="468">
        <v>11732997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18239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9513091</v>
      </c>
      <c r="BO23" s="469"/>
      <c r="BP23" s="469"/>
      <c r="BQ23" s="469"/>
      <c r="BR23" s="469"/>
      <c r="BS23" s="469"/>
      <c r="BT23" s="469"/>
      <c r="BU23" s="470"/>
      <c r="BV23" s="468">
        <v>8538083</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7208</v>
      </c>
      <c r="R24" s="445"/>
      <c r="S24" s="445"/>
      <c r="T24" s="445"/>
      <c r="U24" s="445"/>
      <c r="V24" s="446"/>
      <c r="W24" s="510"/>
      <c r="X24" s="501"/>
      <c r="Y24" s="502"/>
      <c r="Z24" s="441" t="s">
        <v>171</v>
      </c>
      <c r="AA24" s="442"/>
      <c r="AB24" s="442"/>
      <c r="AC24" s="442"/>
      <c r="AD24" s="442"/>
      <c r="AE24" s="442"/>
      <c r="AF24" s="442"/>
      <c r="AG24" s="443"/>
      <c r="AH24" s="444">
        <v>215</v>
      </c>
      <c r="AI24" s="445"/>
      <c r="AJ24" s="445"/>
      <c r="AK24" s="445"/>
      <c r="AL24" s="446"/>
      <c r="AM24" s="444">
        <v>612750</v>
      </c>
      <c r="AN24" s="445"/>
      <c r="AO24" s="445"/>
      <c r="AP24" s="445"/>
      <c r="AQ24" s="445"/>
      <c r="AR24" s="446"/>
      <c r="AS24" s="444">
        <v>2850</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3877264</v>
      </c>
      <c r="BO24" s="469"/>
      <c r="BP24" s="469"/>
      <c r="BQ24" s="469"/>
      <c r="BR24" s="469"/>
      <c r="BS24" s="469"/>
      <c r="BT24" s="469"/>
      <c r="BU24" s="470"/>
      <c r="BV24" s="468">
        <v>4325751</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6741</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130</v>
      </c>
      <c r="AN25" s="445"/>
      <c r="AO25" s="445"/>
      <c r="AP25" s="445"/>
      <c r="AQ25" s="445"/>
      <c r="AR25" s="446"/>
      <c r="AS25" s="444" t="s">
        <v>129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7336079</v>
      </c>
      <c r="BO25" s="464"/>
      <c r="BP25" s="464"/>
      <c r="BQ25" s="464"/>
      <c r="BR25" s="464"/>
      <c r="BS25" s="464"/>
      <c r="BT25" s="464"/>
      <c r="BU25" s="465"/>
      <c r="BV25" s="463">
        <v>9013494</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5778</v>
      </c>
      <c r="R26" s="445"/>
      <c r="S26" s="445"/>
      <c r="T26" s="445"/>
      <c r="U26" s="445"/>
      <c r="V26" s="446"/>
      <c r="W26" s="510"/>
      <c r="X26" s="501"/>
      <c r="Y26" s="502"/>
      <c r="Z26" s="441" t="s">
        <v>178</v>
      </c>
      <c r="AA26" s="523"/>
      <c r="AB26" s="523"/>
      <c r="AC26" s="523"/>
      <c r="AD26" s="523"/>
      <c r="AE26" s="523"/>
      <c r="AF26" s="523"/>
      <c r="AG26" s="524"/>
      <c r="AH26" s="444" t="s">
        <v>175</v>
      </c>
      <c r="AI26" s="445"/>
      <c r="AJ26" s="445"/>
      <c r="AK26" s="445"/>
      <c r="AL26" s="446"/>
      <c r="AM26" s="444" t="s">
        <v>175</v>
      </c>
      <c r="AN26" s="445"/>
      <c r="AO26" s="445"/>
      <c r="AP26" s="445"/>
      <c r="AQ26" s="445"/>
      <c r="AR26" s="446"/>
      <c r="AS26" s="444" t="s">
        <v>138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138</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4500</v>
      </c>
      <c r="R27" s="445"/>
      <c r="S27" s="445"/>
      <c r="T27" s="445"/>
      <c r="U27" s="445"/>
      <c r="V27" s="446"/>
      <c r="W27" s="510"/>
      <c r="X27" s="501"/>
      <c r="Y27" s="502"/>
      <c r="Z27" s="441" t="s">
        <v>181</v>
      </c>
      <c r="AA27" s="442"/>
      <c r="AB27" s="442"/>
      <c r="AC27" s="442"/>
      <c r="AD27" s="442"/>
      <c r="AE27" s="442"/>
      <c r="AF27" s="442"/>
      <c r="AG27" s="443"/>
      <c r="AH27" s="444">
        <v>31</v>
      </c>
      <c r="AI27" s="445"/>
      <c r="AJ27" s="445"/>
      <c r="AK27" s="445"/>
      <c r="AL27" s="446"/>
      <c r="AM27" s="444">
        <v>82352</v>
      </c>
      <c r="AN27" s="445"/>
      <c r="AO27" s="445"/>
      <c r="AP27" s="445"/>
      <c r="AQ27" s="445"/>
      <c r="AR27" s="446"/>
      <c r="AS27" s="444">
        <v>2657</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v>944454</v>
      </c>
      <c r="BO27" s="472"/>
      <c r="BP27" s="472"/>
      <c r="BQ27" s="472"/>
      <c r="BR27" s="472"/>
      <c r="BS27" s="472"/>
      <c r="BT27" s="472"/>
      <c r="BU27" s="473"/>
      <c r="BV27" s="471">
        <v>943672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183</v>
      </c>
      <c r="F28" s="442"/>
      <c r="G28" s="442"/>
      <c r="H28" s="442"/>
      <c r="I28" s="442"/>
      <c r="J28" s="442"/>
      <c r="K28" s="443"/>
      <c r="L28" s="444">
        <v>1</v>
      </c>
      <c r="M28" s="445"/>
      <c r="N28" s="445"/>
      <c r="O28" s="445"/>
      <c r="P28" s="446"/>
      <c r="Q28" s="444">
        <v>3870</v>
      </c>
      <c r="R28" s="445"/>
      <c r="S28" s="445"/>
      <c r="T28" s="445"/>
      <c r="U28" s="445"/>
      <c r="V28" s="446"/>
      <c r="W28" s="510"/>
      <c r="X28" s="501"/>
      <c r="Y28" s="502"/>
      <c r="Z28" s="441" t="s">
        <v>184</v>
      </c>
      <c r="AA28" s="442"/>
      <c r="AB28" s="442"/>
      <c r="AC28" s="442"/>
      <c r="AD28" s="442"/>
      <c r="AE28" s="442"/>
      <c r="AF28" s="442"/>
      <c r="AG28" s="443"/>
      <c r="AH28" s="444" t="s">
        <v>130</v>
      </c>
      <c r="AI28" s="445"/>
      <c r="AJ28" s="445"/>
      <c r="AK28" s="445"/>
      <c r="AL28" s="446"/>
      <c r="AM28" s="444" t="s">
        <v>175</v>
      </c>
      <c r="AN28" s="445"/>
      <c r="AO28" s="445"/>
      <c r="AP28" s="445"/>
      <c r="AQ28" s="445"/>
      <c r="AR28" s="446"/>
      <c r="AS28" s="444" t="s">
        <v>138</v>
      </c>
      <c r="AT28" s="445"/>
      <c r="AU28" s="445"/>
      <c r="AV28" s="445"/>
      <c r="AW28" s="445"/>
      <c r="AX28" s="447"/>
      <c r="AY28" s="451" t="s">
        <v>185</v>
      </c>
      <c r="AZ28" s="452"/>
      <c r="BA28" s="452"/>
      <c r="BB28" s="453"/>
      <c r="BC28" s="460" t="s">
        <v>48</v>
      </c>
      <c r="BD28" s="461"/>
      <c r="BE28" s="461"/>
      <c r="BF28" s="461"/>
      <c r="BG28" s="461"/>
      <c r="BH28" s="461"/>
      <c r="BI28" s="461"/>
      <c r="BJ28" s="461"/>
      <c r="BK28" s="461"/>
      <c r="BL28" s="461"/>
      <c r="BM28" s="462"/>
      <c r="BN28" s="463">
        <v>2080187</v>
      </c>
      <c r="BO28" s="464"/>
      <c r="BP28" s="464"/>
      <c r="BQ28" s="464"/>
      <c r="BR28" s="464"/>
      <c r="BS28" s="464"/>
      <c r="BT28" s="464"/>
      <c r="BU28" s="465"/>
      <c r="BV28" s="463">
        <v>1664372</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186</v>
      </c>
      <c r="F29" s="442"/>
      <c r="G29" s="442"/>
      <c r="H29" s="442"/>
      <c r="I29" s="442"/>
      <c r="J29" s="442"/>
      <c r="K29" s="443"/>
      <c r="L29" s="444">
        <v>14</v>
      </c>
      <c r="M29" s="445"/>
      <c r="N29" s="445"/>
      <c r="O29" s="445"/>
      <c r="P29" s="446"/>
      <c r="Q29" s="444">
        <v>3610</v>
      </c>
      <c r="R29" s="445"/>
      <c r="S29" s="445"/>
      <c r="T29" s="445"/>
      <c r="U29" s="445"/>
      <c r="V29" s="446"/>
      <c r="W29" s="511"/>
      <c r="X29" s="512"/>
      <c r="Y29" s="513"/>
      <c r="Z29" s="441" t="s">
        <v>187</v>
      </c>
      <c r="AA29" s="442"/>
      <c r="AB29" s="442"/>
      <c r="AC29" s="442"/>
      <c r="AD29" s="442"/>
      <c r="AE29" s="442"/>
      <c r="AF29" s="442"/>
      <c r="AG29" s="443"/>
      <c r="AH29" s="444">
        <v>246</v>
      </c>
      <c r="AI29" s="445"/>
      <c r="AJ29" s="445"/>
      <c r="AK29" s="445"/>
      <c r="AL29" s="446"/>
      <c r="AM29" s="444">
        <v>695102</v>
      </c>
      <c r="AN29" s="445"/>
      <c r="AO29" s="445"/>
      <c r="AP29" s="445"/>
      <c r="AQ29" s="445"/>
      <c r="AR29" s="446"/>
      <c r="AS29" s="444">
        <v>2826</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t="s">
        <v>138</v>
      </c>
      <c r="BO29" s="469"/>
      <c r="BP29" s="469"/>
      <c r="BQ29" s="469"/>
      <c r="BR29" s="469"/>
      <c r="BS29" s="469"/>
      <c r="BT29" s="469"/>
      <c r="BU29" s="470"/>
      <c r="BV29" s="468" t="s">
        <v>175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98.5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672660</v>
      </c>
      <c r="BO30" s="472"/>
      <c r="BP30" s="472"/>
      <c r="BQ30" s="472"/>
      <c r="BR30" s="472"/>
      <c r="BS30" s="472"/>
      <c r="BT30" s="472"/>
      <c r="BU30" s="473"/>
      <c r="BV30" s="471">
        <v>845551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197</v>
      </c>
      <c r="AP33" s="430"/>
      <c r="AQ33" s="430"/>
      <c r="AR33" s="430"/>
      <c r="AS33" s="430"/>
      <c r="AT33" s="430"/>
      <c r="AU33" s="430"/>
      <c r="AV33" s="430"/>
      <c r="AW33" s="430"/>
      <c r="AX33" s="430"/>
      <c r="AY33" s="430"/>
      <c r="AZ33" s="430"/>
      <c r="BA33" s="430"/>
      <c r="BB33" s="430"/>
      <c r="BC33" s="430"/>
      <c r="BD33" s="217"/>
      <c r="BE33" s="430" t="s">
        <v>201</v>
      </c>
      <c r="BF33" s="430"/>
      <c r="BG33" s="430" t="s">
        <v>202</v>
      </c>
      <c r="BH33" s="430"/>
      <c r="BI33" s="430"/>
      <c r="BJ33" s="430"/>
      <c r="BK33" s="430"/>
      <c r="BL33" s="430"/>
      <c r="BM33" s="430"/>
      <c r="BN33" s="430"/>
      <c r="BO33" s="430"/>
      <c r="BP33" s="430"/>
      <c r="BQ33" s="430"/>
      <c r="BR33" s="430"/>
      <c r="BS33" s="430"/>
      <c r="BT33" s="430"/>
      <c r="BU33" s="430"/>
      <c r="BV33" s="217"/>
      <c r="BW33" s="431" t="s">
        <v>201</v>
      </c>
      <c r="BX33" s="431"/>
      <c r="BY33" s="430" t="s">
        <v>203</v>
      </c>
      <c r="BZ33" s="430"/>
      <c r="CA33" s="430"/>
      <c r="CB33" s="430"/>
      <c r="CC33" s="430"/>
      <c r="CD33" s="430"/>
      <c r="CE33" s="430"/>
      <c r="CF33" s="430"/>
      <c r="CG33" s="430"/>
      <c r="CH33" s="430"/>
      <c r="CI33" s="430"/>
      <c r="CJ33" s="430"/>
      <c r="CK33" s="430"/>
      <c r="CL33" s="430"/>
      <c r="CM33" s="430"/>
      <c r="CN33" s="216"/>
      <c r="CO33" s="431" t="s">
        <v>204</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8</v>
      </c>
      <c r="AN34" s="427"/>
      <c r="AO34" s="426" t="str">
        <f>IF('各会計、関係団体の財政状況及び健全化判断比率'!B33="","",'各会計、関係団体の財政状況及び健全化判断比率'!B33)</f>
        <v>水道事業会計</v>
      </c>
      <c r="AP34" s="426"/>
      <c r="AQ34" s="426"/>
      <c r="AR34" s="426"/>
      <c r="AS34" s="426"/>
      <c r="AT34" s="426"/>
      <c r="AU34" s="426"/>
      <c r="AV34" s="426"/>
      <c r="AW34" s="426"/>
      <c r="AX34" s="426"/>
      <c r="AY34" s="426"/>
      <c r="AZ34" s="426"/>
      <c r="BA34" s="426"/>
      <c r="BB34" s="426"/>
      <c r="BC34" s="426"/>
      <c r="BD34" s="214"/>
      <c r="BE34" s="427" t="str">
        <f>IF(BG34="","",MAX(C34:D43,U34:V43,AM34:AN43)+1)</f>
        <v/>
      </c>
      <c r="BF34" s="427"/>
      <c r="BG34" s="426"/>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衣浦東部広域連合</v>
      </c>
      <c r="BZ34" s="426"/>
      <c r="CA34" s="426"/>
      <c r="CB34" s="426"/>
      <c r="CC34" s="426"/>
      <c r="CD34" s="426"/>
      <c r="CE34" s="426"/>
      <c r="CF34" s="426"/>
      <c r="CG34" s="426"/>
      <c r="CH34" s="426"/>
      <c r="CI34" s="426"/>
      <c r="CJ34" s="426"/>
      <c r="CK34" s="426"/>
      <c r="CL34" s="426"/>
      <c r="CM34" s="426"/>
      <c r="CN34" s="214"/>
      <c r="CO34" s="427">
        <f>IF(CQ34="","",MAX(C34:D43,U34:V43,AM34:AN43,BE34:BF43,BW34:BX43)+1)</f>
        <v>15</v>
      </c>
      <c r="CP34" s="427"/>
      <c r="CQ34" s="426" t="str">
        <f>IF('各会計、関係団体の財政状況及び健全化判断比率'!BS7="","",'各会計、関係団体の財政状況及び健全化判断比率'!BS7)</f>
        <v>高浜市総合サービス株式会社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土地取得費特別会計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介護保険（保険事業勘定）特別会計</v>
      </c>
      <c r="X35" s="426"/>
      <c r="Y35" s="426"/>
      <c r="Z35" s="426"/>
      <c r="AA35" s="426"/>
      <c r="AB35" s="426"/>
      <c r="AC35" s="426"/>
      <c r="AD35" s="426"/>
      <c r="AE35" s="426"/>
      <c r="AF35" s="426"/>
      <c r="AG35" s="426"/>
      <c r="AH35" s="426"/>
      <c r="AI35" s="426"/>
      <c r="AJ35" s="426"/>
      <c r="AK35" s="426"/>
      <c r="AL35" s="214"/>
      <c r="AM35" s="427">
        <f t="shared" ref="AM35:AM43" si="0">IF(AO35="","",AM34+1)</f>
        <v>9</v>
      </c>
      <c r="AN35" s="427"/>
      <c r="AO35" s="426" t="str">
        <f>IF('各会計、関係団体の財政状況及び健全化判断比率'!B34="","",'各会計、関係団体の財政状況及び健全化判断比率'!B34)</f>
        <v>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衣浦衛生組合</v>
      </c>
      <c r="BZ35" s="426"/>
      <c r="CA35" s="426"/>
      <c r="CB35" s="426"/>
      <c r="CC35" s="426"/>
      <c r="CD35" s="426"/>
      <c r="CE35" s="426"/>
      <c r="CF35" s="426"/>
      <c r="CG35" s="426"/>
      <c r="CH35" s="426"/>
      <c r="CI35" s="426"/>
      <c r="CJ35" s="426"/>
      <c r="CK35" s="426"/>
      <c r="CL35" s="426"/>
      <c r="CM35" s="426"/>
      <c r="CN35" s="214"/>
      <c r="CO35" s="427">
        <f t="shared" ref="CO35:CO43" si="3">IF(CQ35="","",CO34+1)</f>
        <v>16</v>
      </c>
      <c r="CP35" s="427"/>
      <c r="CQ35" s="426" t="str">
        <f>IF('各会計、関係団体の財政状況及び健全化判断比率'!BS8="","",'各会計、関係団体の財政状況及び健全化判断比率'!BS8)</f>
        <v>高浜市土地開発公社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愛知県市町村職員退職手当組合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介護保険（サービス事業勘定）特別会計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愛知県後期高齢者医療広域連合（一般会計）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f t="shared" si="4"/>
        <v>7</v>
      </c>
      <c r="V38" s="427"/>
      <c r="W38" s="426" t="str">
        <f>IF('各会計、関係団体の財政状況及び健全化判断比率'!B32="","",'各会計、関係団体の財政状況及び健全化判断比率'!B32)</f>
        <v>公共駐車場事業特別会計</v>
      </c>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愛知県後期高齢者医療広域連合（後期高齢者医療特別会計）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t="str">
        <f t="shared" si="2"/>
        <v/>
      </c>
      <c r="BX39" s="427"/>
      <c r="BY39" s="426" t="str">
        <f>IF('各会計、関係団体の財政状況及び健全化判断比率'!B73="","",'各会計、関係団体の財政状況及び健全化判断比率'!B73)</f>
        <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cjJVYzAW5xbqYeePwgKaW4mML5rEscc/GTsGMqdOdQoqOZ5y0/nU3DxfoGLCFTtuVVlJIuGFx5en3b9+qNLNCg==" saltValue="Qsg66ODoIX6MdpIC2rAA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50" t="s">
        <v>560</v>
      </c>
      <c r="D34" s="1250"/>
      <c r="E34" s="1251"/>
      <c r="F34" s="32">
        <v>9.9700000000000006</v>
      </c>
      <c r="G34" s="33">
        <v>9.3699999999999992</v>
      </c>
      <c r="H34" s="33">
        <v>9.93</v>
      </c>
      <c r="I34" s="33">
        <v>9.8800000000000008</v>
      </c>
      <c r="J34" s="34">
        <v>9.49</v>
      </c>
      <c r="K34" s="22"/>
      <c r="L34" s="22"/>
      <c r="M34" s="22"/>
      <c r="N34" s="22"/>
      <c r="O34" s="22"/>
      <c r="P34" s="22"/>
    </row>
    <row r="35" spans="1:16" ht="39" customHeight="1" x14ac:dyDescent="0.15">
      <c r="A35" s="22"/>
      <c r="B35" s="35"/>
      <c r="C35" s="1244" t="s">
        <v>561</v>
      </c>
      <c r="D35" s="1245"/>
      <c r="E35" s="1246"/>
      <c r="F35" s="36">
        <v>9</v>
      </c>
      <c r="G35" s="37">
        <v>6.24</v>
      </c>
      <c r="H35" s="37">
        <v>8.27</v>
      </c>
      <c r="I35" s="37">
        <v>7.66</v>
      </c>
      <c r="J35" s="38">
        <v>7.13</v>
      </c>
      <c r="K35" s="22"/>
      <c r="L35" s="22"/>
      <c r="M35" s="22"/>
      <c r="N35" s="22"/>
      <c r="O35" s="22"/>
      <c r="P35" s="22"/>
    </row>
    <row r="36" spans="1:16" ht="39" customHeight="1" x14ac:dyDescent="0.15">
      <c r="A36" s="22"/>
      <c r="B36" s="35"/>
      <c r="C36" s="1244" t="s">
        <v>562</v>
      </c>
      <c r="D36" s="1245"/>
      <c r="E36" s="1246"/>
      <c r="F36" s="36" t="s">
        <v>511</v>
      </c>
      <c r="G36" s="37" t="s">
        <v>511</v>
      </c>
      <c r="H36" s="37" t="s">
        <v>511</v>
      </c>
      <c r="I36" s="37">
        <v>1.58</v>
      </c>
      <c r="J36" s="38">
        <v>3.57</v>
      </c>
      <c r="K36" s="22"/>
      <c r="L36" s="22"/>
      <c r="M36" s="22"/>
      <c r="N36" s="22"/>
      <c r="O36" s="22"/>
      <c r="P36" s="22"/>
    </row>
    <row r="37" spans="1:16" ht="39" customHeight="1" x14ac:dyDescent="0.15">
      <c r="A37" s="22"/>
      <c r="B37" s="35"/>
      <c r="C37" s="1244" t="s">
        <v>563</v>
      </c>
      <c r="D37" s="1245"/>
      <c r="E37" s="1246"/>
      <c r="F37" s="36">
        <v>0.45</v>
      </c>
      <c r="G37" s="37">
        <v>0.53</v>
      </c>
      <c r="H37" s="37">
        <v>0.66</v>
      </c>
      <c r="I37" s="37">
        <v>0.69</v>
      </c>
      <c r="J37" s="38">
        <v>0.66</v>
      </c>
      <c r="K37" s="22"/>
      <c r="L37" s="22"/>
      <c r="M37" s="22"/>
      <c r="N37" s="22"/>
      <c r="O37" s="22"/>
      <c r="P37" s="22"/>
    </row>
    <row r="38" spans="1:16" ht="39" customHeight="1" x14ac:dyDescent="0.15">
      <c r="A38" s="22"/>
      <c r="B38" s="35"/>
      <c r="C38" s="1244" t="s">
        <v>564</v>
      </c>
      <c r="D38" s="1245"/>
      <c r="E38" s="1246"/>
      <c r="F38" s="36">
        <v>1.39</v>
      </c>
      <c r="G38" s="37">
        <v>2.63</v>
      </c>
      <c r="H38" s="37">
        <v>1.1499999999999999</v>
      </c>
      <c r="I38" s="37">
        <v>0.64</v>
      </c>
      <c r="J38" s="38">
        <v>0.62</v>
      </c>
      <c r="K38" s="22"/>
      <c r="L38" s="22"/>
      <c r="M38" s="22"/>
      <c r="N38" s="22"/>
      <c r="O38" s="22"/>
      <c r="P38" s="22"/>
    </row>
    <row r="39" spans="1:16" ht="39" customHeight="1" x14ac:dyDescent="0.15">
      <c r="A39" s="22"/>
      <c r="B39" s="35"/>
      <c r="C39" s="1244" t="s">
        <v>565</v>
      </c>
      <c r="D39" s="1245"/>
      <c r="E39" s="1246"/>
      <c r="F39" s="36">
        <v>1.45</v>
      </c>
      <c r="G39" s="37">
        <v>1.01</v>
      </c>
      <c r="H39" s="37">
        <v>0.76</v>
      </c>
      <c r="I39" s="37">
        <v>0.56000000000000005</v>
      </c>
      <c r="J39" s="38">
        <v>0.56999999999999995</v>
      </c>
      <c r="K39" s="22"/>
      <c r="L39" s="22"/>
      <c r="M39" s="22"/>
      <c r="N39" s="22"/>
      <c r="O39" s="22"/>
      <c r="P39" s="22"/>
    </row>
    <row r="40" spans="1:16" ht="39" customHeight="1" x14ac:dyDescent="0.15">
      <c r="A40" s="22"/>
      <c r="B40" s="35"/>
      <c r="C40" s="1244" t="s">
        <v>566</v>
      </c>
      <c r="D40" s="1245"/>
      <c r="E40" s="1246"/>
      <c r="F40" s="36">
        <v>0.47</v>
      </c>
      <c r="G40" s="37">
        <v>0.44</v>
      </c>
      <c r="H40" s="37">
        <v>0.53</v>
      </c>
      <c r="I40" s="37">
        <v>0.5</v>
      </c>
      <c r="J40" s="38">
        <v>0.53</v>
      </c>
      <c r="K40" s="22"/>
      <c r="L40" s="22"/>
      <c r="M40" s="22"/>
      <c r="N40" s="22"/>
      <c r="O40" s="22"/>
      <c r="P40" s="22"/>
    </row>
    <row r="41" spans="1:16" ht="39" customHeight="1" x14ac:dyDescent="0.15">
      <c r="A41" s="22"/>
      <c r="B41" s="35"/>
      <c r="C41" s="1244" t="s">
        <v>567</v>
      </c>
      <c r="D41" s="1245"/>
      <c r="E41" s="1246"/>
      <c r="F41" s="36">
        <v>7.0000000000000007E-2</v>
      </c>
      <c r="G41" s="37">
        <v>7.0000000000000007E-2</v>
      </c>
      <c r="H41" s="37">
        <v>0.08</v>
      </c>
      <c r="I41" s="37">
        <v>7.0000000000000007E-2</v>
      </c>
      <c r="J41" s="38">
        <v>7.0000000000000007E-2</v>
      </c>
      <c r="K41" s="22"/>
      <c r="L41" s="22"/>
      <c r="M41" s="22"/>
      <c r="N41" s="22"/>
      <c r="O41" s="22"/>
      <c r="P41" s="22"/>
    </row>
    <row r="42" spans="1:16" ht="39" customHeight="1" x14ac:dyDescent="0.15">
      <c r="A42" s="22"/>
      <c r="B42" s="39"/>
      <c r="C42" s="1244" t="s">
        <v>568</v>
      </c>
      <c r="D42" s="1245"/>
      <c r="E42" s="1246"/>
      <c r="F42" s="36" t="s">
        <v>511</v>
      </c>
      <c r="G42" s="37" t="s">
        <v>511</v>
      </c>
      <c r="H42" s="37" t="s">
        <v>511</v>
      </c>
      <c r="I42" s="37" t="s">
        <v>511</v>
      </c>
      <c r="J42" s="38" t="s">
        <v>511</v>
      </c>
      <c r="K42" s="22"/>
      <c r="L42" s="22"/>
      <c r="M42" s="22"/>
      <c r="N42" s="22"/>
      <c r="O42" s="22"/>
      <c r="P42" s="22"/>
    </row>
    <row r="43" spans="1:16" ht="39" customHeight="1" thickBot="1" x14ac:dyDescent="0.2">
      <c r="A43" s="22"/>
      <c r="B43" s="40"/>
      <c r="C43" s="1247" t="s">
        <v>569</v>
      </c>
      <c r="D43" s="1248"/>
      <c r="E43" s="1249"/>
      <c r="F43" s="41">
        <v>0.68</v>
      </c>
      <c r="G43" s="42">
        <v>0.63</v>
      </c>
      <c r="H43" s="42">
        <v>2.66</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kLsxCOxW75YTaP2cJqHb8Dn1DMgyMtXNtM3sGrglMRJR5DXbUMoYt/IE6i4r7rbyWSruWm5ckkWVTqQJYHu0g==" saltValue="PRKOuX11dLScGcI/uasU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904</v>
      </c>
      <c r="L45" s="60">
        <v>920</v>
      </c>
      <c r="M45" s="60">
        <v>846</v>
      </c>
      <c r="N45" s="60">
        <v>789</v>
      </c>
      <c r="O45" s="61">
        <v>777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511</v>
      </c>
      <c r="L46" s="64" t="s">
        <v>511</v>
      </c>
      <c r="M46" s="64" t="s">
        <v>511</v>
      </c>
      <c r="N46" s="64" t="s">
        <v>511</v>
      </c>
      <c r="O46" s="65" t="s">
        <v>511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511</v>
      </c>
      <c r="L47" s="64" t="s">
        <v>511</v>
      </c>
      <c r="M47" s="64" t="s">
        <v>511</v>
      </c>
      <c r="N47" s="64" t="s">
        <v>511</v>
      </c>
      <c r="O47" s="65" t="s">
        <v>511</v>
      </c>
      <c r="P47" s="48"/>
      <c r="Q47" s="48"/>
      <c r="R47" s="48"/>
      <c r="S47" s="48"/>
      <c r="T47" s="48"/>
      <c r="U47" s="48"/>
    </row>
    <row r="48" spans="1:21" ht="30.75" customHeight="1" x14ac:dyDescent="0.15">
      <c r="A48" s="48"/>
      <c r="B48" s="1272"/>
      <c r="C48" s="1273"/>
      <c r="D48" s="62"/>
      <c r="E48" s="1254" t="s">
        <v>15</v>
      </c>
      <c r="F48" s="1254"/>
      <c r="G48" s="1254"/>
      <c r="H48" s="1254"/>
      <c r="I48" s="1254"/>
      <c r="J48" s="1255"/>
      <c r="K48" s="63">
        <v>499</v>
      </c>
      <c r="L48" s="64">
        <v>525</v>
      </c>
      <c r="M48" s="64">
        <v>531</v>
      </c>
      <c r="N48" s="64">
        <v>319</v>
      </c>
      <c r="O48" s="65">
        <v>279</v>
      </c>
      <c r="P48" s="48"/>
      <c r="Q48" s="48"/>
      <c r="R48" s="48"/>
      <c r="S48" s="48"/>
      <c r="T48" s="48"/>
      <c r="U48" s="48"/>
    </row>
    <row r="49" spans="1:21" ht="30.75" customHeight="1" x14ac:dyDescent="0.15">
      <c r="A49" s="48"/>
      <c r="B49" s="1272"/>
      <c r="C49" s="1273"/>
      <c r="D49" s="62"/>
      <c r="E49" s="1254" t="s">
        <v>16</v>
      </c>
      <c r="F49" s="1254"/>
      <c r="G49" s="1254"/>
      <c r="H49" s="1254"/>
      <c r="I49" s="1254"/>
      <c r="J49" s="1255"/>
      <c r="K49" s="63">
        <v>26</v>
      </c>
      <c r="L49" s="64">
        <v>50</v>
      </c>
      <c r="M49" s="64">
        <v>69</v>
      </c>
      <c r="N49" s="64">
        <v>92</v>
      </c>
      <c r="O49" s="65">
        <v>116</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511</v>
      </c>
      <c r="L50" s="64" t="s">
        <v>511</v>
      </c>
      <c r="M50" s="64" t="s">
        <v>511</v>
      </c>
      <c r="N50" s="64">
        <v>6</v>
      </c>
      <c r="O50" s="65">
        <v>17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511</v>
      </c>
      <c r="L51" s="64" t="s">
        <v>511</v>
      </c>
      <c r="M51" s="64" t="s">
        <v>511</v>
      </c>
      <c r="N51" s="64" t="s">
        <v>511</v>
      </c>
      <c r="O51" s="65" t="s">
        <v>511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1524</v>
      </c>
      <c r="L52" s="64">
        <v>1532</v>
      </c>
      <c r="M52" s="64">
        <v>1504</v>
      </c>
      <c r="N52" s="64">
        <v>1217</v>
      </c>
      <c r="O52" s="65">
        <v>1145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-95</v>
      </c>
      <c r="L53" s="69">
        <v>-37</v>
      </c>
      <c r="M53" s="69">
        <v>-58</v>
      </c>
      <c r="N53" s="69">
        <v>-11</v>
      </c>
      <c r="O53" s="70">
        <v>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582</v>
      </c>
      <c r="L57" s="84" t="s">
        <v>582</v>
      </c>
      <c r="M57" s="84" t="s">
        <v>582</v>
      </c>
      <c r="N57" s="84" t="s">
        <v>582</v>
      </c>
      <c r="O57" s="85" t="s">
        <v>582</v>
      </c>
    </row>
    <row r="58" spans="1:21" ht="31.5" customHeight="1" thickBot="1" x14ac:dyDescent="0.2">
      <c r="B58" s="1262"/>
      <c r="C58" s="1263"/>
      <c r="D58" s="1267" t="s">
        <v>27</v>
      </c>
      <c r="E58" s="1268"/>
      <c r="F58" s="1268"/>
      <c r="G58" s="1268"/>
      <c r="H58" s="1268"/>
      <c r="I58" s="1268"/>
      <c r="J58" s="1269"/>
      <c r="K58" s="86" t="s">
        <v>582</v>
      </c>
      <c r="L58" s="87" t="s">
        <v>582</v>
      </c>
      <c r="M58" s="87" t="s">
        <v>582</v>
      </c>
      <c r="N58" s="87" t="s">
        <v>582</v>
      </c>
      <c r="O58" s="88" t="s">
        <v>582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fKWvmKaYwvuRFrzyUHYWnMAPkQesDT6dGWE2RVbMa70oAJCW3eII2H3wHUTrdFG8I0oWJBB79bqlw5wCcHPA==" saltValue="A+JnjxZhtrVGrLjZf9l9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90" t="s">
        <v>30</v>
      </c>
      <c r="C41" s="1291"/>
      <c r="D41" s="102"/>
      <c r="E41" s="1292" t="s">
        <v>31</v>
      </c>
      <c r="F41" s="1292"/>
      <c r="G41" s="1292"/>
      <c r="H41" s="1293"/>
      <c r="I41" s="103">
        <v>7797</v>
      </c>
      <c r="J41" s="104">
        <v>7307</v>
      </c>
      <c r="K41" s="104">
        <v>8546</v>
      </c>
      <c r="L41" s="104">
        <v>9014</v>
      </c>
      <c r="M41" s="105">
        <v>9936</v>
      </c>
    </row>
    <row r="42" spans="2:13" ht="27.75" customHeight="1" x14ac:dyDescent="0.15">
      <c r="B42" s="1280"/>
      <c r="C42" s="1281"/>
      <c r="D42" s="106"/>
      <c r="E42" s="1284" t="s">
        <v>32</v>
      </c>
      <c r="F42" s="1284"/>
      <c r="G42" s="1284"/>
      <c r="H42" s="1285"/>
      <c r="I42" s="107">
        <v>187</v>
      </c>
      <c r="J42" s="108">
        <v>210</v>
      </c>
      <c r="K42" s="108">
        <v>315</v>
      </c>
      <c r="L42" s="108">
        <v>238</v>
      </c>
      <c r="M42" s="109">
        <v>915</v>
      </c>
    </row>
    <row r="43" spans="2:13" ht="27.75" customHeight="1" x14ac:dyDescent="0.15">
      <c r="B43" s="1280"/>
      <c r="C43" s="1281"/>
      <c r="D43" s="106"/>
      <c r="E43" s="1284" t="s">
        <v>33</v>
      </c>
      <c r="F43" s="1284"/>
      <c r="G43" s="1284"/>
      <c r="H43" s="1285"/>
      <c r="I43" s="107">
        <v>6757</v>
      </c>
      <c r="J43" s="108">
        <v>6769</v>
      </c>
      <c r="K43" s="108">
        <v>6666</v>
      </c>
      <c r="L43" s="108">
        <v>5759</v>
      </c>
      <c r="M43" s="109">
        <v>5198</v>
      </c>
    </row>
    <row r="44" spans="2:13" ht="27.75" customHeight="1" x14ac:dyDescent="0.15">
      <c r="B44" s="1280"/>
      <c r="C44" s="1281"/>
      <c r="D44" s="106"/>
      <c r="E44" s="1284" t="s">
        <v>34</v>
      </c>
      <c r="F44" s="1284"/>
      <c r="G44" s="1284"/>
      <c r="H44" s="1285"/>
      <c r="I44" s="107">
        <v>1190</v>
      </c>
      <c r="J44" s="108">
        <v>1206</v>
      </c>
      <c r="K44" s="108">
        <v>1199</v>
      </c>
      <c r="L44" s="108">
        <v>1213</v>
      </c>
      <c r="M44" s="109">
        <v>1616</v>
      </c>
    </row>
    <row r="45" spans="2:13" ht="27.75" customHeight="1" x14ac:dyDescent="0.15">
      <c r="B45" s="1280"/>
      <c r="C45" s="1281"/>
      <c r="D45" s="106"/>
      <c r="E45" s="1284" t="s">
        <v>35</v>
      </c>
      <c r="F45" s="1284"/>
      <c r="G45" s="1284"/>
      <c r="H45" s="1285"/>
      <c r="I45" s="107">
        <v>1655</v>
      </c>
      <c r="J45" s="108">
        <v>1668</v>
      </c>
      <c r="K45" s="108">
        <v>1571</v>
      </c>
      <c r="L45" s="108">
        <v>1543</v>
      </c>
      <c r="M45" s="109">
        <v>1488</v>
      </c>
    </row>
    <row r="46" spans="2:13" ht="27.75" customHeight="1" x14ac:dyDescent="0.15">
      <c r="B46" s="1280"/>
      <c r="C46" s="1281"/>
      <c r="D46" s="110"/>
      <c r="E46" s="1284" t="s">
        <v>36</v>
      </c>
      <c r="F46" s="1284"/>
      <c r="G46" s="1284"/>
      <c r="H46" s="1285"/>
      <c r="I46" s="107">
        <v>127</v>
      </c>
      <c r="J46" s="108">
        <v>87</v>
      </c>
      <c r="K46" s="108">
        <v>117</v>
      </c>
      <c r="L46" s="108">
        <v>120</v>
      </c>
      <c r="M46" s="109">
        <v>170</v>
      </c>
    </row>
    <row r="47" spans="2:13" ht="27.75" customHeight="1" x14ac:dyDescent="0.15">
      <c r="B47" s="1280"/>
      <c r="C47" s="1281"/>
      <c r="D47" s="111"/>
      <c r="E47" s="1294" t="s">
        <v>37</v>
      </c>
      <c r="F47" s="1295"/>
      <c r="G47" s="1295"/>
      <c r="H47" s="1296"/>
      <c r="I47" s="107" t="s">
        <v>511</v>
      </c>
      <c r="J47" s="108" t="s">
        <v>511</v>
      </c>
      <c r="K47" s="108" t="s">
        <v>511</v>
      </c>
      <c r="L47" s="108" t="s">
        <v>511</v>
      </c>
      <c r="M47" s="109" t="s">
        <v>511</v>
      </c>
    </row>
    <row r="48" spans="2:13" ht="27.75" customHeight="1" x14ac:dyDescent="0.15">
      <c r="B48" s="1280"/>
      <c r="C48" s="1281"/>
      <c r="D48" s="106"/>
      <c r="E48" s="1284" t="s">
        <v>38</v>
      </c>
      <c r="F48" s="1284"/>
      <c r="G48" s="1284"/>
      <c r="H48" s="1285"/>
      <c r="I48" s="107" t="s">
        <v>511</v>
      </c>
      <c r="J48" s="108" t="s">
        <v>511</v>
      </c>
      <c r="K48" s="108" t="s">
        <v>511</v>
      </c>
      <c r="L48" s="108" t="s">
        <v>511</v>
      </c>
      <c r="M48" s="109" t="s">
        <v>511</v>
      </c>
    </row>
    <row r="49" spans="2:13" ht="27.75" customHeight="1" x14ac:dyDescent="0.15">
      <c r="B49" s="1282"/>
      <c r="C49" s="1283"/>
      <c r="D49" s="106"/>
      <c r="E49" s="1284" t="s">
        <v>39</v>
      </c>
      <c r="F49" s="1284"/>
      <c r="G49" s="1284"/>
      <c r="H49" s="1285"/>
      <c r="I49" s="107" t="s">
        <v>511</v>
      </c>
      <c r="J49" s="108" t="s">
        <v>511</v>
      </c>
      <c r="K49" s="108" t="s">
        <v>511</v>
      </c>
      <c r="L49" s="108" t="s">
        <v>511</v>
      </c>
      <c r="M49" s="109" t="s">
        <v>511</v>
      </c>
    </row>
    <row r="50" spans="2:13" ht="27.75" customHeight="1" x14ac:dyDescent="0.15">
      <c r="B50" s="1278" t="s">
        <v>40</v>
      </c>
      <c r="C50" s="1279"/>
      <c r="D50" s="112"/>
      <c r="E50" s="1284" t="s">
        <v>41</v>
      </c>
      <c r="F50" s="1284"/>
      <c r="G50" s="1284"/>
      <c r="H50" s="1285"/>
      <c r="I50" s="107">
        <v>3285</v>
      </c>
      <c r="J50" s="108">
        <v>3264</v>
      </c>
      <c r="K50" s="108">
        <v>3567</v>
      </c>
      <c r="L50" s="108">
        <v>3158</v>
      </c>
      <c r="M50" s="109">
        <v>3404</v>
      </c>
    </row>
    <row r="51" spans="2:13" ht="27.75" customHeight="1" x14ac:dyDescent="0.15">
      <c r="B51" s="1280"/>
      <c r="C51" s="1281"/>
      <c r="D51" s="106"/>
      <c r="E51" s="1284" t="s">
        <v>42</v>
      </c>
      <c r="F51" s="1284"/>
      <c r="G51" s="1284"/>
      <c r="H51" s="1285"/>
      <c r="I51" s="107">
        <v>6394</v>
      </c>
      <c r="J51" s="108">
        <v>6429</v>
      </c>
      <c r="K51" s="108">
        <v>6435</v>
      </c>
      <c r="L51" s="108">
        <v>5603</v>
      </c>
      <c r="M51" s="109">
        <v>5146</v>
      </c>
    </row>
    <row r="52" spans="2:13" ht="27.75" customHeight="1" x14ac:dyDescent="0.15">
      <c r="B52" s="1282"/>
      <c r="C52" s="1283"/>
      <c r="D52" s="106"/>
      <c r="E52" s="1284" t="s">
        <v>43</v>
      </c>
      <c r="F52" s="1284"/>
      <c r="G52" s="1284"/>
      <c r="H52" s="1285"/>
      <c r="I52" s="107">
        <v>9649</v>
      </c>
      <c r="J52" s="108">
        <v>9010</v>
      </c>
      <c r="K52" s="108">
        <v>9614</v>
      </c>
      <c r="L52" s="108">
        <v>9058</v>
      </c>
      <c r="M52" s="109">
        <v>9148</v>
      </c>
    </row>
    <row r="53" spans="2:13" ht="27.75" customHeight="1" thickBot="1" x14ac:dyDescent="0.2">
      <c r="B53" s="1286" t="s">
        <v>44</v>
      </c>
      <c r="C53" s="1287"/>
      <c r="D53" s="113"/>
      <c r="E53" s="1288" t="s">
        <v>45</v>
      </c>
      <c r="F53" s="1288"/>
      <c r="G53" s="1288"/>
      <c r="H53" s="1289"/>
      <c r="I53" s="114">
        <v>-1615</v>
      </c>
      <c r="J53" s="115">
        <v>-1458</v>
      </c>
      <c r="K53" s="115">
        <v>-1202</v>
      </c>
      <c r="L53" s="115">
        <v>68</v>
      </c>
      <c r="M53" s="116">
        <v>1626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vnfe66kLeRP8BUcTSygT6T5ddP+RwDxT31nuLVSx05jqr7Z2ODxgOZ0v1aYVP1vOUFt8O4LAKxct/9fayl7xA==" saltValue="lPTDsnAfhaJbtIWHDiuR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305" t="s">
        <v>48</v>
      </c>
      <c r="D55" s="1305"/>
      <c r="E55" s="1306"/>
      <c r="F55" s="128">
        <v>1985</v>
      </c>
      <c r="G55" s="128">
        <v>1664</v>
      </c>
      <c r="H55" s="129">
        <v>2080</v>
      </c>
    </row>
    <row r="56" spans="2:8" ht="52.5" customHeight="1" x14ac:dyDescent="0.15">
      <c r="B56" s="130"/>
      <c r="C56" s="1307" t="s">
        <v>49</v>
      </c>
      <c r="D56" s="1307"/>
      <c r="E56" s="1308"/>
      <c r="F56" s="131" t="s">
        <v>511</v>
      </c>
      <c r="G56" s="131" t="s">
        <v>511</v>
      </c>
      <c r="H56" s="132" t="s">
        <v>511</v>
      </c>
    </row>
    <row r="57" spans="2:8" ht="53.25" customHeight="1" x14ac:dyDescent="0.15">
      <c r="B57" s="130"/>
      <c r="C57" s="1309" t="s">
        <v>50</v>
      </c>
      <c r="D57" s="1309"/>
      <c r="E57" s="1310"/>
      <c r="F57" s="133">
        <v>968</v>
      </c>
      <c r="G57" s="133">
        <v>846</v>
      </c>
      <c r="H57" s="134">
        <v>673</v>
      </c>
    </row>
    <row r="58" spans="2:8" ht="45.75" customHeight="1" x14ac:dyDescent="0.15">
      <c r="B58" s="135"/>
      <c r="C58" s="1297" t="s">
        <v>576</v>
      </c>
      <c r="D58" s="1298"/>
      <c r="E58" s="1299"/>
      <c r="F58" s="136">
        <v>921</v>
      </c>
      <c r="G58" s="136">
        <v>778</v>
      </c>
      <c r="H58" s="137">
        <v>566</v>
      </c>
    </row>
    <row r="59" spans="2:8" ht="45.75" customHeight="1" x14ac:dyDescent="0.15">
      <c r="B59" s="135"/>
      <c r="C59" s="1297" t="s">
        <v>577</v>
      </c>
      <c r="D59" s="1298"/>
      <c r="E59" s="1299"/>
      <c r="F59" s="136">
        <v>26</v>
      </c>
      <c r="G59" s="136">
        <v>38</v>
      </c>
      <c r="H59" s="137">
        <v>41</v>
      </c>
    </row>
    <row r="60" spans="2:8" ht="45.75" customHeight="1" x14ac:dyDescent="0.15">
      <c r="B60" s="135"/>
      <c r="C60" s="1297" t="s">
        <v>578</v>
      </c>
      <c r="D60" s="1298"/>
      <c r="E60" s="1299"/>
      <c r="F60" s="136" t="s">
        <v>581</v>
      </c>
      <c r="G60" s="136" t="s">
        <v>581</v>
      </c>
      <c r="H60" s="137">
        <v>38</v>
      </c>
    </row>
    <row r="61" spans="2:8" ht="45.75" customHeight="1" x14ac:dyDescent="0.15">
      <c r="B61" s="135"/>
      <c r="C61" s="1297" t="s">
        <v>579</v>
      </c>
      <c r="D61" s="1298"/>
      <c r="E61" s="1299"/>
      <c r="F61" s="136">
        <v>10</v>
      </c>
      <c r="G61" s="136">
        <v>10</v>
      </c>
      <c r="H61" s="137">
        <v>10</v>
      </c>
    </row>
    <row r="62" spans="2:8" ht="45.75" customHeight="1" thickBot="1" x14ac:dyDescent="0.2">
      <c r="B62" s="138"/>
      <c r="C62" s="1300" t="s">
        <v>580</v>
      </c>
      <c r="D62" s="1301"/>
      <c r="E62" s="1302"/>
      <c r="F62" s="139">
        <v>5</v>
      </c>
      <c r="G62" s="139">
        <v>5</v>
      </c>
      <c r="H62" s="140">
        <v>4</v>
      </c>
    </row>
    <row r="63" spans="2:8" ht="52.5" customHeight="1" thickBot="1" x14ac:dyDescent="0.2">
      <c r="B63" s="141"/>
      <c r="C63" s="1303" t="s">
        <v>51</v>
      </c>
      <c r="D63" s="1303"/>
      <c r="E63" s="1304"/>
      <c r="F63" s="142">
        <v>2953</v>
      </c>
      <c r="G63" s="142">
        <v>2510</v>
      </c>
      <c r="H63" s="143">
        <v>2753</v>
      </c>
    </row>
    <row r="64" spans="2:8" ht="15" customHeight="1" x14ac:dyDescent="0.15"/>
  </sheetData>
  <sheetProtection algorithmName="SHA-512" hashValue="IaA4nq4WYrU6/DqREMILZJO7cp5yBUKI+ulMQU891LARg8gLNAuVStYYCH9frsdKYVt+th7PIj/vgltlzuPAFQ==" saltValue="jMVoSj4CkuFsvp31RbtM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599</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596</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602</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595</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553</v>
      </c>
      <c r="BQ50" s="1324"/>
      <c r="BR50" s="1324"/>
      <c r="BS50" s="1324"/>
      <c r="BT50" s="1324"/>
      <c r="BU50" s="1324"/>
      <c r="BV50" s="1324"/>
      <c r="BW50" s="1324"/>
      <c r="BX50" s="1324" t="s">
        <v>554</v>
      </c>
      <c r="BY50" s="1324"/>
      <c r="BZ50" s="1324"/>
      <c r="CA50" s="1324"/>
      <c r="CB50" s="1324"/>
      <c r="CC50" s="1324"/>
      <c r="CD50" s="1324"/>
      <c r="CE50" s="1324"/>
      <c r="CF50" s="1324" t="s">
        <v>555</v>
      </c>
      <c r="CG50" s="1324"/>
      <c r="CH50" s="1324"/>
      <c r="CI50" s="1324"/>
      <c r="CJ50" s="1324"/>
      <c r="CK50" s="1324"/>
      <c r="CL50" s="1324"/>
      <c r="CM50" s="1324"/>
      <c r="CN50" s="1324" t="s">
        <v>556</v>
      </c>
      <c r="CO50" s="1324"/>
      <c r="CP50" s="1324"/>
      <c r="CQ50" s="1324"/>
      <c r="CR50" s="1324"/>
      <c r="CS50" s="1324"/>
      <c r="CT50" s="1324"/>
      <c r="CU50" s="1324"/>
      <c r="CV50" s="1324" t="s">
        <v>557</v>
      </c>
      <c r="CW50" s="1324"/>
      <c r="CX50" s="1324"/>
      <c r="CY50" s="1324"/>
      <c r="CZ50" s="1324"/>
      <c r="DA50" s="1324"/>
      <c r="DB50" s="1324"/>
      <c r="DC50" s="1324"/>
    </row>
    <row r="51" spans="1:109" ht="13.5" customHeight="1" x14ac:dyDescent="0.15">
      <c r="B51" s="389"/>
      <c r="G51" s="1329"/>
      <c r="H51" s="1329"/>
      <c r="I51" s="1330"/>
      <c r="J51" s="1330"/>
      <c r="K51" s="1327"/>
      <c r="L51" s="1327"/>
      <c r="M51" s="1327"/>
      <c r="N51" s="1327"/>
      <c r="AM51" s="396"/>
      <c r="AN51" s="1325" t="s">
        <v>594</v>
      </c>
      <c r="AO51" s="1325"/>
      <c r="AP51" s="1325"/>
      <c r="AQ51" s="1325"/>
      <c r="AR51" s="1325"/>
      <c r="AS51" s="1325"/>
      <c r="AT51" s="1325"/>
      <c r="AU51" s="1325"/>
      <c r="AV51" s="1325"/>
      <c r="AW51" s="1325"/>
      <c r="AX51" s="1325"/>
      <c r="AY51" s="1325"/>
      <c r="AZ51" s="1325"/>
      <c r="BA51" s="1325"/>
      <c r="BB51" s="1325" t="s">
        <v>592</v>
      </c>
      <c r="BC51" s="1325"/>
      <c r="BD51" s="1325"/>
      <c r="BE51" s="1325"/>
      <c r="BF51" s="1325"/>
      <c r="BG51" s="1325"/>
      <c r="BH51" s="1325"/>
      <c r="BI51" s="1325"/>
      <c r="BJ51" s="1325"/>
      <c r="BK51" s="1325"/>
      <c r="BL51" s="1325"/>
      <c r="BM51" s="1325"/>
      <c r="BN51" s="1325"/>
      <c r="BO51" s="1325"/>
      <c r="BP51" s="1326"/>
      <c r="BQ51" s="1326"/>
      <c r="BR51" s="1326"/>
      <c r="BS51" s="1326"/>
      <c r="BT51" s="1326"/>
      <c r="BU51" s="1326"/>
      <c r="BV51" s="1326"/>
      <c r="BW51" s="1326"/>
      <c r="BX51" s="1326"/>
      <c r="BY51" s="1326"/>
      <c r="BZ51" s="1326"/>
      <c r="CA51" s="1326"/>
      <c r="CB51" s="1326"/>
      <c r="CC51" s="1326"/>
      <c r="CD51" s="1326"/>
      <c r="CE51" s="1326"/>
      <c r="CF51" s="1326"/>
      <c r="CG51" s="1326"/>
      <c r="CH51" s="1326"/>
      <c r="CI51" s="1326"/>
      <c r="CJ51" s="1326"/>
      <c r="CK51" s="1326"/>
      <c r="CL51" s="1326"/>
      <c r="CM51" s="1326"/>
      <c r="CN51" s="1326">
        <v>0.7</v>
      </c>
      <c r="CO51" s="1326"/>
      <c r="CP51" s="1326"/>
      <c r="CQ51" s="1326"/>
      <c r="CR51" s="1326"/>
      <c r="CS51" s="1326"/>
      <c r="CT51" s="1326"/>
      <c r="CU51" s="1326"/>
      <c r="CV51" s="1326">
        <v>18.600000000000001</v>
      </c>
      <c r="CW51" s="1326"/>
      <c r="CX51" s="1326"/>
      <c r="CY51" s="1326"/>
      <c r="CZ51" s="1326"/>
      <c r="DA51" s="1326"/>
      <c r="DB51" s="1326"/>
      <c r="DC51" s="1326"/>
    </row>
    <row r="52" spans="1:109" ht="13.5" x14ac:dyDescent="0.15">
      <c r="B52" s="389"/>
      <c r="G52" s="1329"/>
      <c r="H52" s="1329"/>
      <c r="I52" s="1330"/>
      <c r="J52" s="1330"/>
      <c r="K52" s="1327"/>
      <c r="L52" s="1327"/>
      <c r="M52" s="1327"/>
      <c r="N52" s="1327"/>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9"/>
      <c r="H53" s="1329"/>
      <c r="I53" s="1320"/>
      <c r="J53" s="1320"/>
      <c r="K53" s="1327"/>
      <c r="L53" s="1327"/>
      <c r="M53" s="1327"/>
      <c r="N53" s="1327"/>
      <c r="AM53" s="396"/>
      <c r="AN53" s="1325"/>
      <c r="AO53" s="1325"/>
      <c r="AP53" s="1325"/>
      <c r="AQ53" s="1325"/>
      <c r="AR53" s="1325"/>
      <c r="AS53" s="1325"/>
      <c r="AT53" s="1325"/>
      <c r="AU53" s="1325"/>
      <c r="AV53" s="1325"/>
      <c r="AW53" s="1325"/>
      <c r="AX53" s="1325"/>
      <c r="AY53" s="1325"/>
      <c r="AZ53" s="1325"/>
      <c r="BA53" s="1325"/>
      <c r="BB53" s="1325" t="s">
        <v>598</v>
      </c>
      <c r="BC53" s="1325"/>
      <c r="BD53" s="1325"/>
      <c r="BE53" s="1325"/>
      <c r="BF53" s="1325"/>
      <c r="BG53" s="1325"/>
      <c r="BH53" s="1325"/>
      <c r="BI53" s="1325"/>
      <c r="BJ53" s="1325"/>
      <c r="BK53" s="1325"/>
      <c r="BL53" s="1325"/>
      <c r="BM53" s="1325"/>
      <c r="BN53" s="1325"/>
      <c r="BO53" s="1325"/>
      <c r="BP53" s="1326">
        <v>65.2</v>
      </c>
      <c r="BQ53" s="1326"/>
      <c r="BR53" s="1326"/>
      <c r="BS53" s="1326"/>
      <c r="BT53" s="1326"/>
      <c r="BU53" s="1326"/>
      <c r="BV53" s="1326"/>
      <c r="BW53" s="1326"/>
      <c r="BX53" s="1326">
        <v>66.8</v>
      </c>
      <c r="BY53" s="1326"/>
      <c r="BZ53" s="1326"/>
      <c r="CA53" s="1326"/>
      <c r="CB53" s="1326"/>
      <c r="CC53" s="1326"/>
      <c r="CD53" s="1326"/>
      <c r="CE53" s="1326"/>
      <c r="CF53" s="1326">
        <v>65.900000000000006</v>
      </c>
      <c r="CG53" s="1326"/>
      <c r="CH53" s="1326"/>
      <c r="CI53" s="1326"/>
      <c r="CJ53" s="1326"/>
      <c r="CK53" s="1326"/>
      <c r="CL53" s="1326"/>
      <c r="CM53" s="1326"/>
      <c r="CN53" s="1326">
        <v>65.400000000000006</v>
      </c>
      <c r="CO53" s="1326"/>
      <c r="CP53" s="1326"/>
      <c r="CQ53" s="1326"/>
      <c r="CR53" s="1326"/>
      <c r="CS53" s="1326"/>
      <c r="CT53" s="1326"/>
      <c r="CU53" s="1326"/>
      <c r="CV53" s="1326">
        <v>64.8</v>
      </c>
      <c r="CW53" s="1326"/>
      <c r="CX53" s="1326"/>
      <c r="CY53" s="1326"/>
      <c r="CZ53" s="1326"/>
      <c r="DA53" s="1326"/>
      <c r="DB53" s="1326"/>
      <c r="DC53" s="1326"/>
    </row>
    <row r="54" spans="1:109" ht="13.5" x14ac:dyDescent="0.15">
      <c r="A54" s="404"/>
      <c r="B54" s="389"/>
      <c r="G54" s="1329"/>
      <c r="H54" s="1329"/>
      <c r="I54" s="1320"/>
      <c r="J54" s="1320"/>
      <c r="K54" s="1327"/>
      <c r="L54" s="1327"/>
      <c r="M54" s="1327"/>
      <c r="N54" s="1327"/>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7"/>
      <c r="L55" s="1327"/>
      <c r="M55" s="1327"/>
      <c r="N55" s="1327"/>
      <c r="AN55" s="1324" t="s">
        <v>593</v>
      </c>
      <c r="AO55" s="1324"/>
      <c r="AP55" s="1324"/>
      <c r="AQ55" s="1324"/>
      <c r="AR55" s="1324"/>
      <c r="AS55" s="1324"/>
      <c r="AT55" s="1324"/>
      <c r="AU55" s="1324"/>
      <c r="AV55" s="1324"/>
      <c r="AW55" s="1324"/>
      <c r="AX55" s="1324"/>
      <c r="AY55" s="1324"/>
      <c r="AZ55" s="1324"/>
      <c r="BA55" s="1324"/>
      <c r="BB55" s="1325" t="s">
        <v>592</v>
      </c>
      <c r="BC55" s="1325"/>
      <c r="BD55" s="1325"/>
      <c r="BE55" s="1325"/>
      <c r="BF55" s="1325"/>
      <c r="BG55" s="1325"/>
      <c r="BH55" s="1325"/>
      <c r="BI55" s="1325"/>
      <c r="BJ55" s="1325"/>
      <c r="BK55" s="1325"/>
      <c r="BL55" s="1325"/>
      <c r="BM55" s="1325"/>
      <c r="BN55" s="1325"/>
      <c r="BO55" s="1325"/>
      <c r="BP55" s="1326">
        <v>52.3</v>
      </c>
      <c r="BQ55" s="1326"/>
      <c r="BR55" s="1326"/>
      <c r="BS55" s="1326"/>
      <c r="BT55" s="1326"/>
      <c r="BU55" s="1326"/>
      <c r="BV55" s="1326"/>
      <c r="BW55" s="1326"/>
      <c r="BX55" s="1326">
        <v>55.4</v>
      </c>
      <c r="BY55" s="1326"/>
      <c r="BZ55" s="1326"/>
      <c r="CA55" s="1326"/>
      <c r="CB55" s="1326"/>
      <c r="CC55" s="1326"/>
      <c r="CD55" s="1326"/>
      <c r="CE55" s="1326"/>
      <c r="CF55" s="1326">
        <v>52.7</v>
      </c>
      <c r="CG55" s="1326"/>
      <c r="CH55" s="1326"/>
      <c r="CI55" s="1326"/>
      <c r="CJ55" s="1326"/>
      <c r="CK55" s="1326"/>
      <c r="CL55" s="1326"/>
      <c r="CM55" s="1326"/>
      <c r="CN55" s="1326">
        <v>49.7</v>
      </c>
      <c r="CO55" s="1326"/>
      <c r="CP55" s="1326"/>
      <c r="CQ55" s="1326"/>
      <c r="CR55" s="1326"/>
      <c r="CS55" s="1326"/>
      <c r="CT55" s="1326"/>
      <c r="CU55" s="1326"/>
      <c r="CV55" s="1326">
        <v>37.299999999999997</v>
      </c>
      <c r="CW55" s="1326"/>
      <c r="CX55" s="1326"/>
      <c r="CY55" s="1326"/>
      <c r="CZ55" s="1326"/>
      <c r="DA55" s="1326"/>
      <c r="DB55" s="1326"/>
      <c r="DC55" s="1326"/>
    </row>
    <row r="56" spans="1:109" ht="13.5" x14ac:dyDescent="0.15">
      <c r="A56" s="404"/>
      <c r="B56" s="389"/>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28"/>
      <c r="J57" s="1328"/>
      <c r="K57" s="1327"/>
      <c r="L57" s="1327"/>
      <c r="M57" s="1327"/>
      <c r="N57" s="1327"/>
      <c r="AM57" s="388"/>
      <c r="AN57" s="1324"/>
      <c r="AO57" s="1324"/>
      <c r="AP57" s="1324"/>
      <c r="AQ57" s="1324"/>
      <c r="AR57" s="1324"/>
      <c r="AS57" s="1324"/>
      <c r="AT57" s="1324"/>
      <c r="AU57" s="1324"/>
      <c r="AV57" s="1324"/>
      <c r="AW57" s="1324"/>
      <c r="AX57" s="1324"/>
      <c r="AY57" s="1324"/>
      <c r="AZ57" s="1324"/>
      <c r="BA57" s="1324"/>
      <c r="BB57" s="1325" t="s">
        <v>598</v>
      </c>
      <c r="BC57" s="1325"/>
      <c r="BD57" s="1325"/>
      <c r="BE57" s="1325"/>
      <c r="BF57" s="1325"/>
      <c r="BG57" s="1325"/>
      <c r="BH57" s="1325"/>
      <c r="BI57" s="1325"/>
      <c r="BJ57" s="1325"/>
      <c r="BK57" s="1325"/>
      <c r="BL57" s="1325"/>
      <c r="BM57" s="1325"/>
      <c r="BN57" s="1325"/>
      <c r="BO57" s="1325"/>
      <c r="BP57" s="1326">
        <v>57.1</v>
      </c>
      <c r="BQ57" s="1326"/>
      <c r="BR57" s="1326"/>
      <c r="BS57" s="1326"/>
      <c r="BT57" s="1326"/>
      <c r="BU57" s="1326"/>
      <c r="BV57" s="1326"/>
      <c r="BW57" s="1326"/>
      <c r="BX57" s="1326">
        <v>58.7</v>
      </c>
      <c r="BY57" s="1326"/>
      <c r="BZ57" s="1326"/>
      <c r="CA57" s="1326"/>
      <c r="CB57" s="1326"/>
      <c r="CC57" s="1326"/>
      <c r="CD57" s="1326"/>
      <c r="CE57" s="1326"/>
      <c r="CF57" s="1326">
        <v>59.9</v>
      </c>
      <c r="CG57" s="1326"/>
      <c r="CH57" s="1326"/>
      <c r="CI57" s="1326"/>
      <c r="CJ57" s="1326"/>
      <c r="CK57" s="1326"/>
      <c r="CL57" s="1326"/>
      <c r="CM57" s="1326"/>
      <c r="CN57" s="1326">
        <v>60.1</v>
      </c>
      <c r="CO57" s="1326"/>
      <c r="CP57" s="1326"/>
      <c r="CQ57" s="1326"/>
      <c r="CR57" s="1326"/>
      <c r="CS57" s="1326"/>
      <c r="CT57" s="1326"/>
      <c r="CU57" s="1326"/>
      <c r="CV57" s="1326">
        <v>61.8</v>
      </c>
      <c r="CW57" s="1326"/>
      <c r="CX57" s="1326"/>
      <c r="CY57" s="1326"/>
      <c r="CZ57" s="1326"/>
      <c r="DA57" s="1326"/>
      <c r="DB57" s="1326"/>
      <c r="DC57" s="1326"/>
      <c r="DD57" s="415"/>
      <c r="DE57" s="410"/>
    </row>
    <row r="58" spans="1:109" s="404" customFormat="1" ht="13.5" x14ac:dyDescent="0.15">
      <c r="A58" s="388"/>
      <c r="B58" s="410"/>
      <c r="G58" s="1320"/>
      <c r="H58" s="1320"/>
      <c r="I58" s="1328"/>
      <c r="J58" s="1328"/>
      <c r="K58" s="1327"/>
      <c r="L58" s="1327"/>
      <c r="M58" s="1327"/>
      <c r="N58" s="1327"/>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597</v>
      </c>
    </row>
    <row r="64" spans="1:109" ht="13.5" x14ac:dyDescent="0.15">
      <c r="B64" s="389"/>
      <c r="G64" s="405"/>
      <c r="I64" s="407"/>
      <c r="J64" s="407"/>
      <c r="K64" s="407"/>
      <c r="L64" s="407"/>
      <c r="M64" s="407"/>
      <c r="N64" s="406"/>
      <c r="AM64" s="405"/>
      <c r="AN64" s="405" t="s">
        <v>596</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595</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553</v>
      </c>
      <c r="BQ72" s="1324"/>
      <c r="BR72" s="1324"/>
      <c r="BS72" s="1324"/>
      <c r="BT72" s="1324"/>
      <c r="BU72" s="1324"/>
      <c r="BV72" s="1324"/>
      <c r="BW72" s="1324"/>
      <c r="BX72" s="1324" t="s">
        <v>554</v>
      </c>
      <c r="BY72" s="1324"/>
      <c r="BZ72" s="1324"/>
      <c r="CA72" s="1324"/>
      <c r="CB72" s="1324"/>
      <c r="CC72" s="1324"/>
      <c r="CD72" s="1324"/>
      <c r="CE72" s="1324"/>
      <c r="CF72" s="1324" t="s">
        <v>555</v>
      </c>
      <c r="CG72" s="1324"/>
      <c r="CH72" s="1324"/>
      <c r="CI72" s="1324"/>
      <c r="CJ72" s="1324"/>
      <c r="CK72" s="1324"/>
      <c r="CL72" s="1324"/>
      <c r="CM72" s="1324"/>
      <c r="CN72" s="1324" t="s">
        <v>556</v>
      </c>
      <c r="CO72" s="1324"/>
      <c r="CP72" s="1324"/>
      <c r="CQ72" s="1324"/>
      <c r="CR72" s="1324"/>
      <c r="CS72" s="1324"/>
      <c r="CT72" s="1324"/>
      <c r="CU72" s="1324"/>
      <c r="CV72" s="1324" t="s">
        <v>557</v>
      </c>
      <c r="CW72" s="1324"/>
      <c r="CX72" s="1324"/>
      <c r="CY72" s="1324"/>
      <c r="CZ72" s="1324"/>
      <c r="DA72" s="1324"/>
      <c r="DB72" s="1324"/>
      <c r="DC72" s="1324"/>
    </row>
    <row r="73" spans="2:107" ht="13.5" x14ac:dyDescent="0.15">
      <c r="B73" s="389"/>
      <c r="G73" s="1329"/>
      <c r="H73" s="1329"/>
      <c r="I73" s="1329"/>
      <c r="J73" s="1329"/>
      <c r="K73" s="1331"/>
      <c r="L73" s="1331"/>
      <c r="M73" s="1331"/>
      <c r="N73" s="1331"/>
      <c r="AM73" s="396"/>
      <c r="AN73" s="1325" t="s">
        <v>594</v>
      </c>
      <c r="AO73" s="1325"/>
      <c r="AP73" s="1325"/>
      <c r="AQ73" s="1325"/>
      <c r="AR73" s="1325"/>
      <c r="AS73" s="1325"/>
      <c r="AT73" s="1325"/>
      <c r="AU73" s="1325"/>
      <c r="AV73" s="1325"/>
      <c r="AW73" s="1325"/>
      <c r="AX73" s="1325"/>
      <c r="AY73" s="1325"/>
      <c r="AZ73" s="1325"/>
      <c r="BA73" s="1325"/>
      <c r="BB73" s="1325" t="s">
        <v>592</v>
      </c>
      <c r="BC73" s="1325"/>
      <c r="BD73" s="1325"/>
      <c r="BE73" s="1325"/>
      <c r="BF73" s="1325"/>
      <c r="BG73" s="1325"/>
      <c r="BH73" s="1325"/>
      <c r="BI73" s="1325"/>
      <c r="BJ73" s="1325"/>
      <c r="BK73" s="1325"/>
      <c r="BL73" s="1325"/>
      <c r="BM73" s="1325"/>
      <c r="BN73" s="1325"/>
      <c r="BO73" s="1325"/>
      <c r="BP73" s="1326"/>
      <c r="BQ73" s="1326"/>
      <c r="BR73" s="1326"/>
      <c r="BS73" s="1326"/>
      <c r="BT73" s="1326"/>
      <c r="BU73" s="1326"/>
      <c r="BV73" s="1326"/>
      <c r="BW73" s="1326"/>
      <c r="BX73" s="1326"/>
      <c r="BY73" s="1326"/>
      <c r="BZ73" s="1326"/>
      <c r="CA73" s="1326"/>
      <c r="CB73" s="1326"/>
      <c r="CC73" s="1326"/>
      <c r="CD73" s="1326"/>
      <c r="CE73" s="1326"/>
      <c r="CF73" s="1326"/>
      <c r="CG73" s="1326"/>
      <c r="CH73" s="1326"/>
      <c r="CI73" s="1326"/>
      <c r="CJ73" s="1326"/>
      <c r="CK73" s="1326"/>
      <c r="CL73" s="1326"/>
      <c r="CM73" s="1326"/>
      <c r="CN73" s="1326">
        <v>0.7</v>
      </c>
      <c r="CO73" s="1326"/>
      <c r="CP73" s="1326"/>
      <c r="CQ73" s="1326"/>
      <c r="CR73" s="1326"/>
      <c r="CS73" s="1326"/>
      <c r="CT73" s="1326"/>
      <c r="CU73" s="1326"/>
      <c r="CV73" s="1326">
        <v>18.600000000000001</v>
      </c>
      <c r="CW73" s="1326"/>
      <c r="CX73" s="1326"/>
      <c r="CY73" s="1326"/>
      <c r="CZ73" s="1326"/>
      <c r="DA73" s="1326"/>
      <c r="DB73" s="1326"/>
      <c r="DC73" s="1326"/>
    </row>
    <row r="74" spans="2:107" ht="13.5" x14ac:dyDescent="0.15">
      <c r="B74" s="389"/>
      <c r="G74" s="1329"/>
      <c r="H74" s="1329"/>
      <c r="I74" s="1329"/>
      <c r="J74" s="1329"/>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9"/>
      <c r="H75" s="1329"/>
      <c r="I75" s="1320"/>
      <c r="J75" s="1320"/>
      <c r="K75" s="1327"/>
      <c r="L75" s="1327"/>
      <c r="M75" s="1327"/>
      <c r="N75" s="1327"/>
      <c r="AM75" s="396"/>
      <c r="AN75" s="1325"/>
      <c r="AO75" s="1325"/>
      <c r="AP75" s="1325"/>
      <c r="AQ75" s="1325"/>
      <c r="AR75" s="1325"/>
      <c r="AS75" s="1325"/>
      <c r="AT75" s="1325"/>
      <c r="AU75" s="1325"/>
      <c r="AV75" s="1325"/>
      <c r="AW75" s="1325"/>
      <c r="AX75" s="1325"/>
      <c r="AY75" s="1325"/>
      <c r="AZ75" s="1325"/>
      <c r="BA75" s="1325"/>
      <c r="BB75" s="1325" t="s">
        <v>591</v>
      </c>
      <c r="BC75" s="1325"/>
      <c r="BD75" s="1325"/>
      <c r="BE75" s="1325"/>
      <c r="BF75" s="1325"/>
      <c r="BG75" s="1325"/>
      <c r="BH75" s="1325"/>
      <c r="BI75" s="1325"/>
      <c r="BJ75" s="1325"/>
      <c r="BK75" s="1325"/>
      <c r="BL75" s="1325"/>
      <c r="BM75" s="1325"/>
      <c r="BN75" s="1325"/>
      <c r="BO75" s="1325"/>
      <c r="BP75" s="1326">
        <v>-0.4</v>
      </c>
      <c r="BQ75" s="1326"/>
      <c r="BR75" s="1326"/>
      <c r="BS75" s="1326"/>
      <c r="BT75" s="1326"/>
      <c r="BU75" s="1326"/>
      <c r="BV75" s="1326"/>
      <c r="BW75" s="1326"/>
      <c r="BX75" s="1326">
        <v>-0.4</v>
      </c>
      <c r="BY75" s="1326"/>
      <c r="BZ75" s="1326"/>
      <c r="CA75" s="1326"/>
      <c r="CB75" s="1326"/>
      <c r="CC75" s="1326"/>
      <c r="CD75" s="1326"/>
      <c r="CE75" s="1326"/>
      <c r="CF75" s="1326">
        <v>-0.7</v>
      </c>
      <c r="CG75" s="1326"/>
      <c r="CH75" s="1326"/>
      <c r="CI75" s="1326"/>
      <c r="CJ75" s="1326"/>
      <c r="CK75" s="1326"/>
      <c r="CL75" s="1326"/>
      <c r="CM75" s="1326"/>
      <c r="CN75" s="1326">
        <v>-0.4</v>
      </c>
      <c r="CO75" s="1326"/>
      <c r="CP75" s="1326"/>
      <c r="CQ75" s="1326"/>
      <c r="CR75" s="1326"/>
      <c r="CS75" s="1326"/>
      <c r="CT75" s="1326"/>
      <c r="CU75" s="1326"/>
      <c r="CV75" s="1326">
        <v>-0.1</v>
      </c>
      <c r="CW75" s="1326"/>
      <c r="CX75" s="1326"/>
      <c r="CY75" s="1326"/>
      <c r="CZ75" s="1326"/>
      <c r="DA75" s="1326"/>
      <c r="DB75" s="1326"/>
      <c r="DC75" s="1326"/>
    </row>
    <row r="76" spans="2:107" ht="13.5" x14ac:dyDescent="0.15">
      <c r="B76" s="389"/>
      <c r="G76" s="1329"/>
      <c r="H76" s="1329"/>
      <c r="I76" s="1320"/>
      <c r="J76" s="1320"/>
      <c r="K76" s="1327"/>
      <c r="L76" s="1327"/>
      <c r="M76" s="1327"/>
      <c r="N76" s="1327"/>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593</v>
      </c>
      <c r="AO77" s="1324"/>
      <c r="AP77" s="1324"/>
      <c r="AQ77" s="1324"/>
      <c r="AR77" s="1324"/>
      <c r="AS77" s="1324"/>
      <c r="AT77" s="1324"/>
      <c r="AU77" s="1324"/>
      <c r="AV77" s="1324"/>
      <c r="AW77" s="1324"/>
      <c r="AX77" s="1324"/>
      <c r="AY77" s="1324"/>
      <c r="AZ77" s="1324"/>
      <c r="BA77" s="1324"/>
      <c r="BB77" s="1325" t="s">
        <v>592</v>
      </c>
      <c r="BC77" s="1325"/>
      <c r="BD77" s="1325"/>
      <c r="BE77" s="1325"/>
      <c r="BF77" s="1325"/>
      <c r="BG77" s="1325"/>
      <c r="BH77" s="1325"/>
      <c r="BI77" s="1325"/>
      <c r="BJ77" s="1325"/>
      <c r="BK77" s="1325"/>
      <c r="BL77" s="1325"/>
      <c r="BM77" s="1325"/>
      <c r="BN77" s="1325"/>
      <c r="BO77" s="1325"/>
      <c r="BP77" s="1326">
        <v>52.3</v>
      </c>
      <c r="BQ77" s="1326"/>
      <c r="BR77" s="1326"/>
      <c r="BS77" s="1326"/>
      <c r="BT77" s="1326"/>
      <c r="BU77" s="1326"/>
      <c r="BV77" s="1326"/>
      <c r="BW77" s="1326"/>
      <c r="BX77" s="1326">
        <v>55.4</v>
      </c>
      <c r="BY77" s="1326"/>
      <c r="BZ77" s="1326"/>
      <c r="CA77" s="1326"/>
      <c r="CB77" s="1326"/>
      <c r="CC77" s="1326"/>
      <c r="CD77" s="1326"/>
      <c r="CE77" s="1326"/>
      <c r="CF77" s="1326">
        <v>52.7</v>
      </c>
      <c r="CG77" s="1326"/>
      <c r="CH77" s="1326"/>
      <c r="CI77" s="1326"/>
      <c r="CJ77" s="1326"/>
      <c r="CK77" s="1326"/>
      <c r="CL77" s="1326"/>
      <c r="CM77" s="1326"/>
      <c r="CN77" s="1326">
        <v>49.7</v>
      </c>
      <c r="CO77" s="1326"/>
      <c r="CP77" s="1326"/>
      <c r="CQ77" s="1326"/>
      <c r="CR77" s="1326"/>
      <c r="CS77" s="1326"/>
      <c r="CT77" s="1326"/>
      <c r="CU77" s="1326"/>
      <c r="CV77" s="1326">
        <v>37.299999999999997</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28"/>
      <c r="J79" s="1328"/>
      <c r="K79" s="1332"/>
      <c r="L79" s="1332"/>
      <c r="M79" s="1332"/>
      <c r="N79" s="1332"/>
      <c r="AN79" s="1324"/>
      <c r="AO79" s="1324"/>
      <c r="AP79" s="1324"/>
      <c r="AQ79" s="1324"/>
      <c r="AR79" s="1324"/>
      <c r="AS79" s="1324"/>
      <c r="AT79" s="1324"/>
      <c r="AU79" s="1324"/>
      <c r="AV79" s="1324"/>
      <c r="AW79" s="1324"/>
      <c r="AX79" s="1324"/>
      <c r="AY79" s="1324"/>
      <c r="AZ79" s="1324"/>
      <c r="BA79" s="1324"/>
      <c r="BB79" s="1325" t="s">
        <v>591</v>
      </c>
      <c r="BC79" s="1325"/>
      <c r="BD79" s="1325"/>
      <c r="BE79" s="1325"/>
      <c r="BF79" s="1325"/>
      <c r="BG79" s="1325"/>
      <c r="BH79" s="1325"/>
      <c r="BI79" s="1325"/>
      <c r="BJ79" s="1325"/>
      <c r="BK79" s="1325"/>
      <c r="BL79" s="1325"/>
      <c r="BM79" s="1325"/>
      <c r="BN79" s="1325"/>
      <c r="BO79" s="1325"/>
      <c r="BP79" s="1326">
        <v>10</v>
      </c>
      <c r="BQ79" s="1326"/>
      <c r="BR79" s="1326"/>
      <c r="BS79" s="1326"/>
      <c r="BT79" s="1326"/>
      <c r="BU79" s="1326"/>
      <c r="BV79" s="1326"/>
      <c r="BW79" s="1326"/>
      <c r="BX79" s="1326">
        <v>9.6999999999999993</v>
      </c>
      <c r="BY79" s="1326"/>
      <c r="BZ79" s="1326"/>
      <c r="CA79" s="1326"/>
      <c r="CB79" s="1326"/>
      <c r="CC79" s="1326"/>
      <c r="CD79" s="1326"/>
      <c r="CE79" s="1326"/>
      <c r="CF79" s="1326">
        <v>9.5</v>
      </c>
      <c r="CG79" s="1326"/>
      <c r="CH79" s="1326"/>
      <c r="CI79" s="1326"/>
      <c r="CJ79" s="1326"/>
      <c r="CK79" s="1326"/>
      <c r="CL79" s="1326"/>
      <c r="CM79" s="1326"/>
      <c r="CN79" s="1326">
        <v>9.1999999999999993</v>
      </c>
      <c r="CO79" s="1326"/>
      <c r="CP79" s="1326"/>
      <c r="CQ79" s="1326"/>
      <c r="CR79" s="1326"/>
      <c r="CS79" s="1326"/>
      <c r="CT79" s="1326"/>
      <c r="CU79" s="1326"/>
      <c r="CV79" s="1326">
        <v>8.6</v>
      </c>
      <c r="CW79" s="1326"/>
      <c r="CX79" s="1326"/>
      <c r="CY79" s="1326"/>
      <c r="CZ79" s="1326"/>
      <c r="DA79" s="1326"/>
      <c r="DB79" s="1326"/>
      <c r="DC79" s="1326"/>
    </row>
    <row r="80" spans="2:107" ht="13.5" x14ac:dyDescent="0.15">
      <c r="B80" s="389"/>
      <c r="G80" s="1320"/>
      <c r="H80" s="1320"/>
      <c r="I80" s="1328"/>
      <c r="J80" s="1328"/>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9+fftbOMRCG05ckj8uReHj6L845crCXnMDpjpdo0HQ3LBxrEXgT5GxNfcGrvyEYRCIKxqMborOWna+6JuBttUg==" saltValue="HqoSKZl9yT5KgTsYOT6EtQ=="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vaCRDcSaprv47YbbnSyTI4ADjIGdz+ldfXTMYpGw+S5bjK4JslCrRYMZGqm64XUyFEmt8HAzAaENb1ZtcW05XQ==" saltValue="CDEaOmSZLaGWJSkAKO43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500</v>
      </c>
    </row>
  </sheetData>
  <sheetProtection algorithmName="SHA-512" hashValue="3qpEitQhHVdVFUFN0IHgFgAe643FnT7dzdSCFBh+Zrv0IfP8hhRL0zqsjzjmfLLVLZoR4n5G60AwPhQSSn+QjA==" saltValue="e6IbJ79/9y8v3lltHZt2A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16575</v>
      </c>
      <c r="E3" s="162"/>
      <c r="F3" s="163">
        <v>65876</v>
      </c>
      <c r="G3" s="164"/>
      <c r="H3" s="165"/>
    </row>
    <row r="4" spans="1:8" x14ac:dyDescent="0.15">
      <c r="A4" s="166"/>
      <c r="B4" s="167"/>
      <c r="C4" s="168"/>
      <c r="D4" s="169">
        <v>14616</v>
      </c>
      <c r="E4" s="170"/>
      <c r="F4" s="171">
        <v>36484</v>
      </c>
      <c r="G4" s="172"/>
      <c r="H4" s="173"/>
    </row>
    <row r="5" spans="1:8" x14ac:dyDescent="0.15">
      <c r="A5" s="154" t="s">
        <v>545</v>
      </c>
      <c r="B5" s="159"/>
      <c r="C5" s="160"/>
      <c r="D5" s="161">
        <v>21970</v>
      </c>
      <c r="E5" s="162"/>
      <c r="F5" s="163">
        <v>68468</v>
      </c>
      <c r="G5" s="164"/>
      <c r="H5" s="165"/>
    </row>
    <row r="6" spans="1:8" x14ac:dyDescent="0.15">
      <c r="A6" s="166"/>
      <c r="B6" s="167"/>
      <c r="C6" s="168"/>
      <c r="D6" s="169">
        <v>20815</v>
      </c>
      <c r="E6" s="170"/>
      <c r="F6" s="171">
        <v>34140</v>
      </c>
      <c r="G6" s="172"/>
      <c r="H6" s="173"/>
    </row>
    <row r="7" spans="1:8" x14ac:dyDescent="0.15">
      <c r="A7" s="154" t="s">
        <v>546</v>
      </c>
      <c r="B7" s="159"/>
      <c r="C7" s="160"/>
      <c r="D7" s="161">
        <v>73862</v>
      </c>
      <c r="E7" s="162"/>
      <c r="F7" s="163">
        <v>69729</v>
      </c>
      <c r="G7" s="164"/>
      <c r="H7" s="165"/>
    </row>
    <row r="8" spans="1:8" x14ac:dyDescent="0.15">
      <c r="A8" s="166"/>
      <c r="B8" s="167"/>
      <c r="C8" s="168"/>
      <c r="D8" s="169">
        <v>49158</v>
      </c>
      <c r="E8" s="170"/>
      <c r="F8" s="171">
        <v>38908</v>
      </c>
      <c r="G8" s="172"/>
      <c r="H8" s="173"/>
    </row>
    <row r="9" spans="1:8" x14ac:dyDescent="0.15">
      <c r="A9" s="154" t="s">
        <v>547</v>
      </c>
      <c r="B9" s="159"/>
      <c r="C9" s="160"/>
      <c r="D9" s="161">
        <v>43131</v>
      </c>
      <c r="E9" s="162"/>
      <c r="F9" s="163">
        <v>74581</v>
      </c>
      <c r="G9" s="164"/>
      <c r="H9" s="165"/>
    </row>
    <row r="10" spans="1:8" x14ac:dyDescent="0.15">
      <c r="A10" s="166"/>
      <c r="B10" s="167"/>
      <c r="C10" s="168"/>
      <c r="D10" s="169">
        <v>20435</v>
      </c>
      <c r="E10" s="170"/>
      <c r="F10" s="171">
        <v>41563</v>
      </c>
      <c r="G10" s="172"/>
      <c r="H10" s="173"/>
    </row>
    <row r="11" spans="1:8" x14ac:dyDescent="0.15">
      <c r="A11" s="154" t="s">
        <v>548</v>
      </c>
      <c r="B11" s="159"/>
      <c r="C11" s="160"/>
      <c r="D11" s="161">
        <v>50831</v>
      </c>
      <c r="E11" s="162"/>
      <c r="F11" s="163">
        <v>76347</v>
      </c>
      <c r="G11" s="164"/>
      <c r="H11" s="165"/>
    </row>
    <row r="12" spans="1:8" x14ac:dyDescent="0.15">
      <c r="A12" s="166"/>
      <c r="B12" s="167"/>
      <c r="C12" s="174"/>
      <c r="D12" s="169">
        <v>41703</v>
      </c>
      <c r="E12" s="170"/>
      <c r="F12" s="171">
        <v>41762</v>
      </c>
      <c r="G12" s="172"/>
      <c r="H12" s="173"/>
    </row>
    <row r="13" spans="1:8" x14ac:dyDescent="0.15">
      <c r="A13" s="154"/>
      <c r="B13" s="159"/>
      <c r="C13" s="175"/>
      <c r="D13" s="176">
        <v>41274</v>
      </c>
      <c r="E13" s="177"/>
      <c r="F13" s="178">
        <v>71000</v>
      </c>
      <c r="G13" s="179"/>
      <c r="H13" s="165"/>
    </row>
    <row r="14" spans="1:8" x14ac:dyDescent="0.15">
      <c r="A14" s="166"/>
      <c r="B14" s="167"/>
      <c r="C14" s="168"/>
      <c r="D14" s="169">
        <v>29345</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9.49</v>
      </c>
      <c r="C19" s="180">
        <f>ROUND(VALUE(SUBSTITUTE(実質収支比率等に係る経年分析!G$48,"▲","-")),2)</f>
        <v>6.69</v>
      </c>
      <c r="D19" s="180">
        <f>ROUND(VALUE(SUBSTITUTE(実質収支比率等に係る経年分析!H$48,"▲","-")),2)</f>
        <v>8.8000000000000007</v>
      </c>
      <c r="E19" s="180">
        <f>ROUND(VALUE(SUBSTITUTE(実質収支比率等に係る経年分析!I$48,"▲","-")),2)</f>
        <v>8.17</v>
      </c>
      <c r="F19" s="180">
        <f>ROUND(VALUE(SUBSTITUTE(実質収支比率等に係る経年分析!J$48,"▲","-")),2)</f>
        <v>7.66</v>
      </c>
    </row>
    <row r="20" spans="1:11" x14ac:dyDescent="0.15">
      <c r="A20" s="180" t="s">
        <v>55</v>
      </c>
      <c r="B20" s="180">
        <f>ROUND(VALUE(SUBSTITUTE(実質収支比率等に係る経年分析!F$47,"▲","-")),2)</f>
        <v>19.489999999999998</v>
      </c>
      <c r="C20" s="180">
        <f>ROUND(VALUE(SUBSTITUTE(実質収支比率等に係る経年分析!G$47,"▲","-")),2)</f>
        <v>16.61</v>
      </c>
      <c r="D20" s="180">
        <f>ROUND(VALUE(SUBSTITUTE(実質収支比率等に係る経年分析!H$47,"▲","-")),2)</f>
        <v>21.62</v>
      </c>
      <c r="E20" s="180">
        <f>ROUND(VALUE(SUBSTITUTE(実質収支比率等に係る経年分析!I$47,"▲","-")),2)</f>
        <v>17.02</v>
      </c>
      <c r="F20" s="180">
        <f>ROUND(VALUE(SUBSTITUTE(実質収支比率等に係る経年分析!J$47,"▲","-")),2)</f>
        <v>21.66</v>
      </c>
    </row>
    <row r="21" spans="1:11" x14ac:dyDescent="0.15">
      <c r="A21" s="180" t="s">
        <v>56</v>
      </c>
      <c r="B21" s="180">
        <f>IF(ISNUMBER(VALUE(SUBSTITUTE(実質収支比率等に係る経年分析!F$49,"▲","-"))),ROUND(VALUE(SUBSTITUTE(実質収支比率等に係る経年分析!F$49,"▲","-")),2),NA())</f>
        <v>2.25</v>
      </c>
      <c r="C21" s="180">
        <f>IF(ISNUMBER(VALUE(SUBSTITUTE(実質収支比率等に係る経年分析!G$49,"▲","-"))),ROUND(VALUE(SUBSTITUTE(実質収支比率等に係る経年分析!G$49,"▲","-")),2),NA())</f>
        <v>-2.97</v>
      </c>
      <c r="D21" s="180">
        <f>IF(ISNUMBER(VALUE(SUBSTITUTE(実質収支比率等に係る経年分析!H$49,"▲","-"))),ROUND(VALUE(SUBSTITUTE(実質収支比率等に係る経年分析!H$49,"▲","-")),2),NA())</f>
        <v>5.07</v>
      </c>
      <c r="E21" s="180">
        <f>IF(ISNUMBER(VALUE(SUBSTITUTE(実質収支比率等に係る経年分析!I$49,"▲","-"))),ROUND(VALUE(SUBSTITUTE(実質収支比率等に係る経年分析!I$49,"▲","-")),2),NA())</f>
        <v>-3.37</v>
      </c>
      <c r="F21" s="180">
        <f>IF(ISNUMBER(VALUE(SUBSTITUTE(実質収支比率等に係る経年分析!J$49,"▲","-"))),ROUND(VALUE(SUBSTITUTE(実質収支比率等に係る経年分析!J$49,"▲","-")),2),NA())</f>
        <v>3.67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2.66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7.0000000000000007E-2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7.0000000000000007E-2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土地取得費特別会計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0.53</v>
      </c>
    </row>
    <row r="31" spans="1:11" x14ac:dyDescent="0.15">
      <c r="A31" s="181" t="str">
        <f>IF(連結実質赤字比率に係る赤字・黒字の構成分析!C$39="",NA(),連結実質赤字比率に係る赤字・黒字の構成分析!C$39)</f>
        <v>介護保険（保険事業勘定）特別会計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0.76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0.56000000000000005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0.56999999999999995</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2.63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1.1499999999999999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0.62</v>
      </c>
    </row>
    <row r="33" spans="1:16" x14ac:dyDescent="0.15">
      <c r="A33" s="181" t="str">
        <f>IF(連結実質赤字比率に係る赤字・黒字の構成分析!C$37="",NA(),連結実質赤字比率に係る赤字・黒字の構成分析!C$37)</f>
        <v>公共駐車場事業特別会計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1.58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3.57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6.24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9.9700000000000006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9.3699999999999992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9.8800000000000008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1524</v>
      </c>
      <c r="E42" s="182"/>
      <c r="F42" s="182"/>
      <c r="G42" s="182">
        <f>'実質公債費比率（分子）の構造'!L$52</f>
        <v>1532</v>
      </c>
      <c r="H42" s="182"/>
      <c r="I42" s="182"/>
      <c r="J42" s="182">
        <f>'実質公債費比率（分子）の構造'!M$52</f>
        <v>1504</v>
      </c>
      <c r="K42" s="182"/>
      <c r="L42" s="182"/>
      <c r="M42" s="182">
        <f>'実質公債費比率（分子）の構造'!N$52</f>
        <v>1217</v>
      </c>
      <c r="N42" s="182"/>
      <c r="O42" s="182"/>
      <c r="P42" s="182">
        <f>'実質公債費比率（分子）の構造'!O$52</f>
        <v>1145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6</v>
      </c>
      <c r="L44" s="182"/>
      <c r="M44" s="182"/>
      <c r="N44" s="182">
        <f>'実質公債費比率（分子）の構造'!O$50</f>
        <v>17</v>
      </c>
      <c r="O44" s="182"/>
      <c r="P44" s="182"/>
    </row>
    <row r="45" spans="1:16" x14ac:dyDescent="0.15">
      <c r="A45" s="182" t="s">
        <v>66</v>
      </c>
      <c r="B45" s="182">
        <f>'実質公債費比率（分子）の構造'!K$49</f>
        <v>26</v>
      </c>
      <c r="C45" s="182"/>
      <c r="D45" s="182"/>
      <c r="E45" s="182">
        <f>'実質公債費比率（分子）の構造'!L$49</f>
        <v>50</v>
      </c>
      <c r="F45" s="182"/>
      <c r="G45" s="182"/>
      <c r="H45" s="182">
        <f>'実質公債費比率（分子）の構造'!M$49</f>
        <v>69</v>
      </c>
      <c r="I45" s="182"/>
      <c r="J45" s="182"/>
      <c r="K45" s="182">
        <f>'実質公債費比率（分子）の構造'!N$49</f>
        <v>92</v>
      </c>
      <c r="L45" s="182"/>
      <c r="M45" s="182"/>
      <c r="N45" s="182">
        <f>'実質公債費比率（分子）の構造'!O$49</f>
        <v>116</v>
      </c>
      <c r="O45" s="182"/>
      <c r="P45" s="182"/>
    </row>
    <row r="46" spans="1:16" x14ac:dyDescent="0.15">
      <c r="A46" s="182" t="s">
        <v>67</v>
      </c>
      <c r="B46" s="182">
        <f>'実質公債費比率（分子）の構造'!K$48</f>
        <v>499</v>
      </c>
      <c r="C46" s="182"/>
      <c r="D46" s="182"/>
      <c r="E46" s="182">
        <f>'実質公債費比率（分子）の構造'!L$48</f>
        <v>525</v>
      </c>
      <c r="F46" s="182"/>
      <c r="G46" s="182"/>
      <c r="H46" s="182">
        <f>'実質公債費比率（分子）の構造'!M$48</f>
        <v>531</v>
      </c>
      <c r="I46" s="182"/>
      <c r="J46" s="182"/>
      <c r="K46" s="182">
        <f>'実質公債費比率（分子）の構造'!N$48</f>
        <v>319</v>
      </c>
      <c r="L46" s="182"/>
      <c r="M46" s="182"/>
      <c r="N46" s="182">
        <f>'実質公債費比率（分子）の構造'!O$48</f>
        <v>279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904</v>
      </c>
      <c r="C49" s="182"/>
      <c r="D49" s="182"/>
      <c r="E49" s="182">
        <f>'実質公債費比率（分子）の構造'!L$45</f>
        <v>920</v>
      </c>
      <c r="F49" s="182"/>
      <c r="G49" s="182"/>
      <c r="H49" s="182">
        <f>'実質公債費比率（分子）の構造'!M$45</f>
        <v>846</v>
      </c>
      <c r="I49" s="182"/>
      <c r="J49" s="182"/>
      <c r="K49" s="182">
        <f>'実質公債費比率（分子）の構造'!N$45</f>
        <v>789</v>
      </c>
      <c r="L49" s="182"/>
      <c r="M49" s="182"/>
      <c r="N49" s="182">
        <f>'実質公債費比率（分子）の構造'!O$45</f>
        <v>777</v>
      </c>
      <c r="O49" s="182"/>
      <c r="P49" s="182"/>
    </row>
    <row r="50" spans="1:16" x14ac:dyDescent="0.15">
      <c r="A50" s="182" t="s">
        <v>71</v>
      </c>
      <c r="B50" s="182" t="e">
        <f>NA()</f>
        <v>#N/A</v>
      </c>
      <c r="C50" s="182">
        <f>IF(ISNUMBER('実質公債費比率（分子）の構造'!K$53),'実質公債費比率（分子）の構造'!K$53,NA())</f>
        <v>-95</v>
      </c>
      <c r="D50" s="182" t="e">
        <f>NA()</f>
        <v>#N/A</v>
      </c>
      <c r="E50" s="182" t="e">
        <f>NA()</f>
        <v>#N/A</v>
      </c>
      <c r="F50" s="182">
        <f>IF(ISNUMBER('実質公債費比率（分子）の構造'!L$53),'実質公債費比率（分子）の構造'!L$53,NA())</f>
        <v>-37</v>
      </c>
      <c r="G50" s="182" t="e">
        <f>NA()</f>
        <v>#N/A</v>
      </c>
      <c r="H50" s="182" t="e">
        <f>NA()</f>
        <v>#N/A</v>
      </c>
      <c r="I50" s="182">
        <f>IF(ISNUMBER('実質公債費比率（分子）の構造'!M$53),'実質公債費比率（分子）の構造'!M$53,NA())</f>
        <v>-58</v>
      </c>
      <c r="J50" s="182" t="e">
        <f>NA()</f>
        <v>#N/A</v>
      </c>
      <c r="K50" s="182" t="e">
        <f>NA()</f>
        <v>#N/A</v>
      </c>
      <c r="L50" s="182">
        <f>IF(ISNUMBER('実質公債費比率（分子）の構造'!N$53),'実質公債費比率（分子）の構造'!N$53,NA())</f>
        <v>-11</v>
      </c>
      <c r="M50" s="182" t="e">
        <f>NA()</f>
        <v>#N/A</v>
      </c>
      <c r="N50" s="182" t="e">
        <f>NA()</f>
        <v>#N/A</v>
      </c>
      <c r="O50" s="182">
        <f>IF(ISNUMBER('実質公債費比率（分子）の構造'!O$53),'実質公債費比率（分子）の構造'!O$53,NA())</f>
        <v>44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9649</v>
      </c>
      <c r="E56" s="181"/>
      <c r="F56" s="181"/>
      <c r="G56" s="181">
        <f>'将来負担比率（分子）の構造'!J$52</f>
        <v>9010</v>
      </c>
      <c r="H56" s="181"/>
      <c r="I56" s="181"/>
      <c r="J56" s="181">
        <f>'将来負担比率（分子）の構造'!K$52</f>
        <v>9614</v>
      </c>
      <c r="K56" s="181"/>
      <c r="L56" s="181"/>
      <c r="M56" s="181">
        <f>'将来負担比率（分子）の構造'!L$52</f>
        <v>9058</v>
      </c>
      <c r="N56" s="181"/>
      <c r="O56" s="181"/>
      <c r="P56" s="181">
        <f>'将来負担比率（分子）の構造'!M$52</f>
        <v>9148</v>
      </c>
    </row>
    <row r="57" spans="1:16" x14ac:dyDescent="0.15">
      <c r="A57" s="181" t="s">
        <v>42</v>
      </c>
      <c r="B57" s="181"/>
      <c r="C57" s="181"/>
      <c r="D57" s="181">
        <f>'将来負担比率（分子）の構造'!I$51</f>
        <v>6394</v>
      </c>
      <c r="E57" s="181"/>
      <c r="F57" s="181"/>
      <c r="G57" s="181">
        <f>'将来負担比率（分子）の構造'!J$51</f>
        <v>6429</v>
      </c>
      <c r="H57" s="181"/>
      <c r="I57" s="181"/>
      <c r="J57" s="181">
        <f>'将来負担比率（分子）の構造'!K$51</f>
        <v>6435</v>
      </c>
      <c r="K57" s="181"/>
      <c r="L57" s="181"/>
      <c r="M57" s="181">
        <f>'将来負担比率（分子）の構造'!L$51</f>
        <v>5603</v>
      </c>
      <c r="N57" s="181"/>
      <c r="O57" s="181"/>
      <c r="P57" s="181">
        <f>'将来負担比率（分子）の構造'!M$51</f>
        <v>5146</v>
      </c>
    </row>
    <row r="58" spans="1:16" x14ac:dyDescent="0.15">
      <c r="A58" s="181" t="s">
        <v>41</v>
      </c>
      <c r="B58" s="181"/>
      <c r="C58" s="181"/>
      <c r="D58" s="181">
        <f>'将来負担比率（分子）の構造'!I$50</f>
        <v>3285</v>
      </c>
      <c r="E58" s="181"/>
      <c r="F58" s="181"/>
      <c r="G58" s="181">
        <f>'将来負担比率（分子）の構造'!J$50</f>
        <v>3264</v>
      </c>
      <c r="H58" s="181"/>
      <c r="I58" s="181"/>
      <c r="J58" s="181">
        <f>'将来負担比率（分子）の構造'!K$50</f>
        <v>3567</v>
      </c>
      <c r="K58" s="181"/>
      <c r="L58" s="181"/>
      <c r="M58" s="181">
        <f>'将来負担比率（分子）の構造'!L$50</f>
        <v>3158</v>
      </c>
      <c r="N58" s="181"/>
      <c r="O58" s="181"/>
      <c r="P58" s="181">
        <f>'将来負担比率（分子）の構造'!M$50</f>
        <v>3404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127</v>
      </c>
      <c r="C61" s="181"/>
      <c r="D61" s="181"/>
      <c r="E61" s="181">
        <f>'将来負担比率（分子）の構造'!J$46</f>
        <v>87</v>
      </c>
      <c r="F61" s="181"/>
      <c r="G61" s="181"/>
      <c r="H61" s="181">
        <f>'将来負担比率（分子）の構造'!K$46</f>
        <v>117</v>
      </c>
      <c r="I61" s="181"/>
      <c r="J61" s="181"/>
      <c r="K61" s="181">
        <f>'将来負担比率（分子）の構造'!L$46</f>
        <v>120</v>
      </c>
      <c r="L61" s="181"/>
      <c r="M61" s="181"/>
      <c r="N61" s="181">
        <f>'将来負担比率（分子）の構造'!M$46</f>
        <v>170</v>
      </c>
      <c r="O61" s="181"/>
      <c r="P61" s="181"/>
    </row>
    <row r="62" spans="1:16" x14ac:dyDescent="0.15">
      <c r="A62" s="181" t="s">
        <v>35</v>
      </c>
      <c r="B62" s="181">
        <f>'将来負担比率（分子）の構造'!I$45</f>
        <v>1655</v>
      </c>
      <c r="C62" s="181"/>
      <c r="D62" s="181"/>
      <c r="E62" s="181">
        <f>'将来負担比率（分子）の構造'!J$45</f>
        <v>1668</v>
      </c>
      <c r="F62" s="181"/>
      <c r="G62" s="181"/>
      <c r="H62" s="181">
        <f>'将来負担比率（分子）の構造'!K$45</f>
        <v>1571</v>
      </c>
      <c r="I62" s="181"/>
      <c r="J62" s="181"/>
      <c r="K62" s="181">
        <f>'将来負担比率（分子）の構造'!L$45</f>
        <v>1543</v>
      </c>
      <c r="L62" s="181"/>
      <c r="M62" s="181"/>
      <c r="N62" s="181">
        <f>'将来負担比率（分子）の構造'!M$45</f>
        <v>1488</v>
      </c>
      <c r="O62" s="181"/>
      <c r="P62" s="181"/>
    </row>
    <row r="63" spans="1:16" x14ac:dyDescent="0.15">
      <c r="A63" s="181" t="s">
        <v>34</v>
      </c>
      <c r="B63" s="181">
        <f>'将来負担比率（分子）の構造'!I$44</f>
        <v>1190</v>
      </c>
      <c r="C63" s="181"/>
      <c r="D63" s="181"/>
      <c r="E63" s="181">
        <f>'将来負担比率（分子）の構造'!J$44</f>
        <v>1206</v>
      </c>
      <c r="F63" s="181"/>
      <c r="G63" s="181"/>
      <c r="H63" s="181">
        <f>'将来負担比率（分子）の構造'!K$44</f>
        <v>1199</v>
      </c>
      <c r="I63" s="181"/>
      <c r="J63" s="181"/>
      <c r="K63" s="181">
        <f>'将来負担比率（分子）の構造'!L$44</f>
        <v>1213</v>
      </c>
      <c r="L63" s="181"/>
      <c r="M63" s="181"/>
      <c r="N63" s="181">
        <f>'将来負担比率（分子）の構造'!M$44</f>
        <v>1616</v>
      </c>
      <c r="O63" s="181"/>
      <c r="P63" s="181"/>
    </row>
    <row r="64" spans="1:16" x14ac:dyDescent="0.15">
      <c r="A64" s="181" t="s">
        <v>33</v>
      </c>
      <c r="B64" s="181">
        <f>'将来負担比率（分子）の構造'!I$43</f>
        <v>6757</v>
      </c>
      <c r="C64" s="181"/>
      <c r="D64" s="181"/>
      <c r="E64" s="181">
        <f>'将来負担比率（分子）の構造'!J$43</f>
        <v>6769</v>
      </c>
      <c r="F64" s="181"/>
      <c r="G64" s="181"/>
      <c r="H64" s="181">
        <f>'将来負担比率（分子）の構造'!K$43</f>
        <v>6666</v>
      </c>
      <c r="I64" s="181"/>
      <c r="J64" s="181"/>
      <c r="K64" s="181">
        <f>'将来負担比率（分子）の構造'!L$43</f>
        <v>5759</v>
      </c>
      <c r="L64" s="181"/>
      <c r="M64" s="181"/>
      <c r="N64" s="181">
        <f>'将来負担比率（分子）の構造'!M$43</f>
        <v>5198</v>
      </c>
      <c r="O64" s="181"/>
      <c r="P64" s="181"/>
    </row>
    <row r="65" spans="1:16" x14ac:dyDescent="0.15">
      <c r="A65" s="181" t="s">
        <v>32</v>
      </c>
      <c r="B65" s="181">
        <f>'将来負担比率（分子）の構造'!I$42</f>
        <v>187</v>
      </c>
      <c r="C65" s="181"/>
      <c r="D65" s="181"/>
      <c r="E65" s="181">
        <f>'将来負担比率（分子）の構造'!J$42</f>
        <v>210</v>
      </c>
      <c r="F65" s="181"/>
      <c r="G65" s="181"/>
      <c r="H65" s="181">
        <f>'将来負担比率（分子）の構造'!K$42</f>
        <v>315</v>
      </c>
      <c r="I65" s="181"/>
      <c r="J65" s="181"/>
      <c r="K65" s="181">
        <f>'将来負担比率（分子）の構造'!L$42</f>
        <v>238</v>
      </c>
      <c r="L65" s="181"/>
      <c r="M65" s="181"/>
      <c r="N65" s="181">
        <f>'将来負担比率（分子）の構造'!M$42</f>
        <v>915</v>
      </c>
      <c r="O65" s="181"/>
      <c r="P65" s="181"/>
    </row>
    <row r="66" spans="1:16" x14ac:dyDescent="0.15">
      <c r="A66" s="181" t="s">
        <v>31</v>
      </c>
      <c r="B66" s="181">
        <f>'将来負担比率（分子）の構造'!I$41</f>
        <v>7797</v>
      </c>
      <c r="C66" s="181"/>
      <c r="D66" s="181"/>
      <c r="E66" s="181">
        <f>'将来負担比率（分子）の構造'!J$41</f>
        <v>7307</v>
      </c>
      <c r="F66" s="181"/>
      <c r="G66" s="181"/>
      <c r="H66" s="181">
        <f>'将来負担比率（分子）の構造'!K$41</f>
        <v>8546</v>
      </c>
      <c r="I66" s="181"/>
      <c r="J66" s="181"/>
      <c r="K66" s="181">
        <f>'将来負担比率（分子）の構造'!L$41</f>
        <v>9014</v>
      </c>
      <c r="L66" s="181"/>
      <c r="M66" s="181"/>
      <c r="N66" s="181">
        <f>'将来負担比率（分子）の構造'!M$41</f>
        <v>9936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68</v>
      </c>
      <c r="M67" s="181" t="e">
        <f>NA()</f>
        <v>#N/A</v>
      </c>
      <c r="N67" s="181" t="e">
        <f>NA()</f>
        <v>#N/A</v>
      </c>
      <c r="O67" s="181">
        <f>IF(ISNUMBER('将来負担比率（分子）の構造'!M$53), IF('将来負担比率（分子）の構造'!M$53 &lt; 0, 0, '将来負担比率（分子）の構造'!M$53), NA())</f>
        <v>1626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1985</v>
      </c>
      <c r="C72" s="185">
        <f>基金残高に係る経年分析!G55</f>
        <v>1664</v>
      </c>
      <c r="D72" s="185">
        <f>基金残高に係る経年分析!H55</f>
        <v>2080</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968</v>
      </c>
      <c r="C74" s="185">
        <f>基金残高に係る経年分析!G57</f>
        <v>846</v>
      </c>
      <c r="D74" s="185">
        <f>基金残高に係る経年分析!H57</f>
        <v>673</v>
      </c>
    </row>
  </sheetData>
  <sheetProtection algorithmName="SHA-512" hashValue="0o7m6NAHHFrvWOb+3CrXSwc8NnQDRWQF3O0cbOnlaHToqRd9u5QBVOr4OML3YWfH9BZhHJWkGvUzsYGpQtEeVw==" saltValue="lgKwhZ1BNNaYXX6HJgvI5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9355012</v>
      </c>
      <c r="S5" s="736"/>
      <c r="T5" s="736"/>
      <c r="U5" s="736"/>
      <c r="V5" s="736"/>
      <c r="W5" s="736"/>
      <c r="X5" s="736"/>
      <c r="Y5" s="779"/>
      <c r="Z5" s="797">
        <v>39.700000000000003</v>
      </c>
      <c r="AA5" s="797"/>
      <c r="AB5" s="797"/>
      <c r="AC5" s="797"/>
      <c r="AD5" s="798">
        <v>8552066</v>
      </c>
      <c r="AE5" s="798"/>
      <c r="AF5" s="798"/>
      <c r="AG5" s="798"/>
      <c r="AH5" s="798"/>
      <c r="AI5" s="798"/>
      <c r="AJ5" s="798"/>
      <c r="AK5" s="798"/>
      <c r="AL5" s="780">
        <v>85.7</v>
      </c>
      <c r="AM5" s="751"/>
      <c r="AN5" s="751"/>
      <c r="AO5" s="781"/>
      <c r="AP5" s="746" t="s">
        <v>229</v>
      </c>
      <c r="AQ5" s="747"/>
      <c r="AR5" s="747"/>
      <c r="AS5" s="747"/>
      <c r="AT5" s="747"/>
      <c r="AU5" s="747"/>
      <c r="AV5" s="747"/>
      <c r="AW5" s="747"/>
      <c r="AX5" s="747"/>
      <c r="AY5" s="747"/>
      <c r="AZ5" s="747"/>
      <c r="BA5" s="747"/>
      <c r="BB5" s="747"/>
      <c r="BC5" s="747"/>
      <c r="BD5" s="747"/>
      <c r="BE5" s="747"/>
      <c r="BF5" s="748"/>
      <c r="BG5" s="680">
        <v>8552066</v>
      </c>
      <c r="BH5" s="681"/>
      <c r="BI5" s="681"/>
      <c r="BJ5" s="681"/>
      <c r="BK5" s="681"/>
      <c r="BL5" s="681"/>
      <c r="BM5" s="681"/>
      <c r="BN5" s="682"/>
      <c r="BO5" s="713">
        <v>91.4</v>
      </c>
      <c r="BP5" s="713"/>
      <c r="BQ5" s="713"/>
      <c r="BR5" s="713"/>
      <c r="BS5" s="714" t="s">
        <v>230</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231</v>
      </c>
      <c r="CS5" s="785"/>
      <c r="CT5" s="785"/>
      <c r="CU5" s="785"/>
      <c r="CV5" s="785"/>
      <c r="CW5" s="785"/>
      <c r="CX5" s="785"/>
      <c r="CY5" s="786"/>
      <c r="CZ5" s="784" t="s">
        <v>222</v>
      </c>
      <c r="DA5" s="785"/>
      <c r="DB5" s="785"/>
      <c r="DC5" s="786"/>
      <c r="DD5" s="784" t="s">
        <v>232</v>
      </c>
      <c r="DE5" s="785"/>
      <c r="DF5" s="785"/>
      <c r="DG5" s="785"/>
      <c r="DH5" s="785"/>
      <c r="DI5" s="785"/>
      <c r="DJ5" s="785"/>
      <c r="DK5" s="785"/>
      <c r="DL5" s="785"/>
      <c r="DM5" s="785"/>
      <c r="DN5" s="785"/>
      <c r="DO5" s="785"/>
      <c r="DP5" s="786"/>
      <c r="DQ5" s="784" t="s">
        <v>233</v>
      </c>
      <c r="DR5" s="785"/>
      <c r="DS5" s="785"/>
      <c r="DT5" s="785"/>
      <c r="DU5" s="785"/>
      <c r="DV5" s="785"/>
      <c r="DW5" s="785"/>
      <c r="DX5" s="785"/>
      <c r="DY5" s="785"/>
      <c r="DZ5" s="785"/>
      <c r="EA5" s="785"/>
      <c r="EB5" s="785"/>
      <c r="EC5" s="786"/>
    </row>
    <row r="6" spans="2:143" ht="11.25" customHeight="1" x14ac:dyDescent="0.15">
      <c r="B6" s="677" t="s">
        <v>234</v>
      </c>
      <c r="C6" s="678"/>
      <c r="D6" s="678"/>
      <c r="E6" s="678"/>
      <c r="F6" s="678"/>
      <c r="G6" s="678"/>
      <c r="H6" s="678"/>
      <c r="I6" s="678"/>
      <c r="J6" s="678"/>
      <c r="K6" s="678"/>
      <c r="L6" s="678"/>
      <c r="M6" s="678"/>
      <c r="N6" s="678"/>
      <c r="O6" s="678"/>
      <c r="P6" s="678"/>
      <c r="Q6" s="679"/>
      <c r="R6" s="680">
        <v>107982</v>
      </c>
      <c r="S6" s="681"/>
      <c r="T6" s="681"/>
      <c r="U6" s="681"/>
      <c r="V6" s="681"/>
      <c r="W6" s="681"/>
      <c r="X6" s="681"/>
      <c r="Y6" s="682"/>
      <c r="Z6" s="713">
        <v>0.5</v>
      </c>
      <c r="AA6" s="713"/>
      <c r="AB6" s="713"/>
      <c r="AC6" s="713"/>
      <c r="AD6" s="714">
        <v>107982</v>
      </c>
      <c r="AE6" s="714"/>
      <c r="AF6" s="714"/>
      <c r="AG6" s="714"/>
      <c r="AH6" s="714"/>
      <c r="AI6" s="714"/>
      <c r="AJ6" s="714"/>
      <c r="AK6" s="714"/>
      <c r="AL6" s="683">
        <v>1.1000000000000001</v>
      </c>
      <c r="AM6" s="684"/>
      <c r="AN6" s="684"/>
      <c r="AO6" s="715"/>
      <c r="AP6" s="677" t="s">
        <v>235</v>
      </c>
      <c r="AQ6" s="678"/>
      <c r="AR6" s="678"/>
      <c r="AS6" s="678"/>
      <c r="AT6" s="678"/>
      <c r="AU6" s="678"/>
      <c r="AV6" s="678"/>
      <c r="AW6" s="678"/>
      <c r="AX6" s="678"/>
      <c r="AY6" s="678"/>
      <c r="AZ6" s="678"/>
      <c r="BA6" s="678"/>
      <c r="BB6" s="678"/>
      <c r="BC6" s="678"/>
      <c r="BD6" s="678"/>
      <c r="BE6" s="678"/>
      <c r="BF6" s="679"/>
      <c r="BG6" s="680">
        <v>8552066</v>
      </c>
      <c r="BH6" s="681"/>
      <c r="BI6" s="681"/>
      <c r="BJ6" s="681"/>
      <c r="BK6" s="681"/>
      <c r="BL6" s="681"/>
      <c r="BM6" s="681"/>
      <c r="BN6" s="682"/>
      <c r="BO6" s="713">
        <v>91.4</v>
      </c>
      <c r="BP6" s="713"/>
      <c r="BQ6" s="713"/>
      <c r="BR6" s="713"/>
      <c r="BS6" s="714" t="s">
        <v>138</v>
      </c>
      <c r="BT6" s="714"/>
      <c r="BU6" s="714"/>
      <c r="BV6" s="714"/>
      <c r="BW6" s="714"/>
      <c r="BX6" s="714"/>
      <c r="BY6" s="714"/>
      <c r="BZ6" s="714"/>
      <c r="CA6" s="714"/>
      <c r="CB6" s="777"/>
      <c r="CD6" s="738" t="s">
        <v>236</v>
      </c>
      <c r="CE6" s="739"/>
      <c r="CF6" s="739"/>
      <c r="CG6" s="739"/>
      <c r="CH6" s="739"/>
      <c r="CI6" s="739"/>
      <c r="CJ6" s="739"/>
      <c r="CK6" s="739"/>
      <c r="CL6" s="739"/>
      <c r="CM6" s="739"/>
      <c r="CN6" s="739"/>
      <c r="CO6" s="739"/>
      <c r="CP6" s="739"/>
      <c r="CQ6" s="740"/>
      <c r="CR6" s="680">
        <v>163702</v>
      </c>
      <c r="CS6" s="681"/>
      <c r="CT6" s="681"/>
      <c r="CU6" s="681"/>
      <c r="CV6" s="681"/>
      <c r="CW6" s="681"/>
      <c r="CX6" s="681"/>
      <c r="CY6" s="682"/>
      <c r="CZ6" s="780">
        <v>0.7</v>
      </c>
      <c r="DA6" s="751"/>
      <c r="DB6" s="751"/>
      <c r="DC6" s="783"/>
      <c r="DD6" s="686">
        <v>226</v>
      </c>
      <c r="DE6" s="681"/>
      <c r="DF6" s="681"/>
      <c r="DG6" s="681"/>
      <c r="DH6" s="681"/>
      <c r="DI6" s="681"/>
      <c r="DJ6" s="681"/>
      <c r="DK6" s="681"/>
      <c r="DL6" s="681"/>
      <c r="DM6" s="681"/>
      <c r="DN6" s="681"/>
      <c r="DO6" s="681"/>
      <c r="DP6" s="682"/>
      <c r="DQ6" s="686">
        <v>163568</v>
      </c>
      <c r="DR6" s="681"/>
      <c r="DS6" s="681"/>
      <c r="DT6" s="681"/>
      <c r="DU6" s="681"/>
      <c r="DV6" s="681"/>
      <c r="DW6" s="681"/>
      <c r="DX6" s="681"/>
      <c r="DY6" s="681"/>
      <c r="DZ6" s="681"/>
      <c r="EA6" s="681"/>
      <c r="EB6" s="681"/>
      <c r="EC6" s="727"/>
    </row>
    <row r="7" spans="2:143" ht="11.25" customHeight="1" x14ac:dyDescent="0.15">
      <c r="B7" s="677" t="s">
        <v>237</v>
      </c>
      <c r="C7" s="678"/>
      <c r="D7" s="678"/>
      <c r="E7" s="678"/>
      <c r="F7" s="678"/>
      <c r="G7" s="678"/>
      <c r="H7" s="678"/>
      <c r="I7" s="678"/>
      <c r="J7" s="678"/>
      <c r="K7" s="678"/>
      <c r="L7" s="678"/>
      <c r="M7" s="678"/>
      <c r="N7" s="678"/>
      <c r="O7" s="678"/>
      <c r="P7" s="678"/>
      <c r="Q7" s="679"/>
      <c r="R7" s="680">
        <v>7985</v>
      </c>
      <c r="S7" s="681"/>
      <c r="T7" s="681"/>
      <c r="U7" s="681"/>
      <c r="V7" s="681"/>
      <c r="W7" s="681"/>
      <c r="X7" s="681"/>
      <c r="Y7" s="682"/>
      <c r="Z7" s="713">
        <v>0</v>
      </c>
      <c r="AA7" s="713"/>
      <c r="AB7" s="713"/>
      <c r="AC7" s="713"/>
      <c r="AD7" s="714">
        <v>7985</v>
      </c>
      <c r="AE7" s="714"/>
      <c r="AF7" s="714"/>
      <c r="AG7" s="714"/>
      <c r="AH7" s="714"/>
      <c r="AI7" s="714"/>
      <c r="AJ7" s="714"/>
      <c r="AK7" s="714"/>
      <c r="AL7" s="683">
        <v>0.1</v>
      </c>
      <c r="AM7" s="684"/>
      <c r="AN7" s="684"/>
      <c r="AO7" s="715"/>
      <c r="AP7" s="677" t="s">
        <v>238</v>
      </c>
      <c r="AQ7" s="678"/>
      <c r="AR7" s="678"/>
      <c r="AS7" s="678"/>
      <c r="AT7" s="678"/>
      <c r="AU7" s="678"/>
      <c r="AV7" s="678"/>
      <c r="AW7" s="678"/>
      <c r="AX7" s="678"/>
      <c r="AY7" s="678"/>
      <c r="AZ7" s="678"/>
      <c r="BA7" s="678"/>
      <c r="BB7" s="678"/>
      <c r="BC7" s="678"/>
      <c r="BD7" s="678"/>
      <c r="BE7" s="678"/>
      <c r="BF7" s="679"/>
      <c r="BG7" s="680">
        <v>3876583</v>
      </c>
      <c r="BH7" s="681"/>
      <c r="BI7" s="681"/>
      <c r="BJ7" s="681"/>
      <c r="BK7" s="681"/>
      <c r="BL7" s="681"/>
      <c r="BM7" s="681"/>
      <c r="BN7" s="682"/>
      <c r="BO7" s="713">
        <v>41.4</v>
      </c>
      <c r="BP7" s="713"/>
      <c r="BQ7" s="713"/>
      <c r="BR7" s="713"/>
      <c r="BS7" s="714" t="s">
        <v>239</v>
      </c>
      <c r="BT7" s="714"/>
      <c r="BU7" s="714"/>
      <c r="BV7" s="714"/>
      <c r="BW7" s="714"/>
      <c r="BX7" s="714"/>
      <c r="BY7" s="714"/>
      <c r="BZ7" s="714"/>
      <c r="CA7" s="714"/>
      <c r="CB7" s="777"/>
      <c r="CD7" s="719" t="s">
        <v>240</v>
      </c>
      <c r="CE7" s="720"/>
      <c r="CF7" s="720"/>
      <c r="CG7" s="720"/>
      <c r="CH7" s="720"/>
      <c r="CI7" s="720"/>
      <c r="CJ7" s="720"/>
      <c r="CK7" s="720"/>
      <c r="CL7" s="720"/>
      <c r="CM7" s="720"/>
      <c r="CN7" s="720"/>
      <c r="CO7" s="720"/>
      <c r="CP7" s="720"/>
      <c r="CQ7" s="721"/>
      <c r="CR7" s="680">
        <v>7177432</v>
      </c>
      <c r="CS7" s="681"/>
      <c r="CT7" s="681"/>
      <c r="CU7" s="681"/>
      <c r="CV7" s="681"/>
      <c r="CW7" s="681"/>
      <c r="CX7" s="681"/>
      <c r="CY7" s="682"/>
      <c r="CZ7" s="713">
        <v>31.5</v>
      </c>
      <c r="DA7" s="713"/>
      <c r="DB7" s="713"/>
      <c r="DC7" s="713"/>
      <c r="DD7" s="686">
        <v>19093</v>
      </c>
      <c r="DE7" s="681"/>
      <c r="DF7" s="681"/>
      <c r="DG7" s="681"/>
      <c r="DH7" s="681"/>
      <c r="DI7" s="681"/>
      <c r="DJ7" s="681"/>
      <c r="DK7" s="681"/>
      <c r="DL7" s="681"/>
      <c r="DM7" s="681"/>
      <c r="DN7" s="681"/>
      <c r="DO7" s="681"/>
      <c r="DP7" s="682"/>
      <c r="DQ7" s="686">
        <v>1897950</v>
      </c>
      <c r="DR7" s="681"/>
      <c r="DS7" s="681"/>
      <c r="DT7" s="681"/>
      <c r="DU7" s="681"/>
      <c r="DV7" s="681"/>
      <c r="DW7" s="681"/>
      <c r="DX7" s="681"/>
      <c r="DY7" s="681"/>
      <c r="DZ7" s="681"/>
      <c r="EA7" s="681"/>
      <c r="EB7" s="681"/>
      <c r="EC7" s="727"/>
    </row>
    <row r="8" spans="2:143" ht="11.25" customHeight="1" x14ac:dyDescent="0.15">
      <c r="B8" s="677" t="s">
        <v>241</v>
      </c>
      <c r="C8" s="678"/>
      <c r="D8" s="678"/>
      <c r="E8" s="678"/>
      <c r="F8" s="678"/>
      <c r="G8" s="678"/>
      <c r="H8" s="678"/>
      <c r="I8" s="678"/>
      <c r="J8" s="678"/>
      <c r="K8" s="678"/>
      <c r="L8" s="678"/>
      <c r="M8" s="678"/>
      <c r="N8" s="678"/>
      <c r="O8" s="678"/>
      <c r="P8" s="678"/>
      <c r="Q8" s="679"/>
      <c r="R8" s="680">
        <v>46823</v>
      </c>
      <c r="S8" s="681"/>
      <c r="T8" s="681"/>
      <c r="U8" s="681"/>
      <c r="V8" s="681"/>
      <c r="W8" s="681"/>
      <c r="X8" s="681"/>
      <c r="Y8" s="682"/>
      <c r="Z8" s="713">
        <v>0.2</v>
      </c>
      <c r="AA8" s="713"/>
      <c r="AB8" s="713"/>
      <c r="AC8" s="713"/>
      <c r="AD8" s="714">
        <v>46823</v>
      </c>
      <c r="AE8" s="714"/>
      <c r="AF8" s="714"/>
      <c r="AG8" s="714"/>
      <c r="AH8" s="714"/>
      <c r="AI8" s="714"/>
      <c r="AJ8" s="714"/>
      <c r="AK8" s="714"/>
      <c r="AL8" s="683">
        <v>0.5</v>
      </c>
      <c r="AM8" s="684"/>
      <c r="AN8" s="684"/>
      <c r="AO8" s="715"/>
      <c r="AP8" s="677" t="s">
        <v>242</v>
      </c>
      <c r="AQ8" s="678"/>
      <c r="AR8" s="678"/>
      <c r="AS8" s="678"/>
      <c r="AT8" s="678"/>
      <c r="AU8" s="678"/>
      <c r="AV8" s="678"/>
      <c r="AW8" s="678"/>
      <c r="AX8" s="678"/>
      <c r="AY8" s="678"/>
      <c r="AZ8" s="678"/>
      <c r="BA8" s="678"/>
      <c r="BB8" s="678"/>
      <c r="BC8" s="678"/>
      <c r="BD8" s="678"/>
      <c r="BE8" s="678"/>
      <c r="BF8" s="679"/>
      <c r="BG8" s="680">
        <v>94276</v>
      </c>
      <c r="BH8" s="681"/>
      <c r="BI8" s="681"/>
      <c r="BJ8" s="681"/>
      <c r="BK8" s="681"/>
      <c r="BL8" s="681"/>
      <c r="BM8" s="681"/>
      <c r="BN8" s="682"/>
      <c r="BO8" s="713">
        <v>1</v>
      </c>
      <c r="BP8" s="713"/>
      <c r="BQ8" s="713"/>
      <c r="BR8" s="713"/>
      <c r="BS8" s="686" t="s">
        <v>138</v>
      </c>
      <c r="BT8" s="681"/>
      <c r="BU8" s="681"/>
      <c r="BV8" s="681"/>
      <c r="BW8" s="681"/>
      <c r="BX8" s="681"/>
      <c r="BY8" s="681"/>
      <c r="BZ8" s="681"/>
      <c r="CA8" s="681"/>
      <c r="CB8" s="727"/>
      <c r="CD8" s="719" t="s">
        <v>243</v>
      </c>
      <c r="CE8" s="720"/>
      <c r="CF8" s="720"/>
      <c r="CG8" s="720"/>
      <c r="CH8" s="720"/>
      <c r="CI8" s="720"/>
      <c r="CJ8" s="720"/>
      <c r="CK8" s="720"/>
      <c r="CL8" s="720"/>
      <c r="CM8" s="720"/>
      <c r="CN8" s="720"/>
      <c r="CO8" s="720"/>
      <c r="CP8" s="720"/>
      <c r="CQ8" s="721"/>
      <c r="CR8" s="680">
        <v>6692521</v>
      </c>
      <c r="CS8" s="681"/>
      <c r="CT8" s="681"/>
      <c r="CU8" s="681"/>
      <c r="CV8" s="681"/>
      <c r="CW8" s="681"/>
      <c r="CX8" s="681"/>
      <c r="CY8" s="682"/>
      <c r="CZ8" s="713">
        <v>29.4</v>
      </c>
      <c r="DA8" s="713"/>
      <c r="DB8" s="713"/>
      <c r="DC8" s="713"/>
      <c r="DD8" s="686">
        <v>71697</v>
      </c>
      <c r="DE8" s="681"/>
      <c r="DF8" s="681"/>
      <c r="DG8" s="681"/>
      <c r="DH8" s="681"/>
      <c r="DI8" s="681"/>
      <c r="DJ8" s="681"/>
      <c r="DK8" s="681"/>
      <c r="DL8" s="681"/>
      <c r="DM8" s="681"/>
      <c r="DN8" s="681"/>
      <c r="DO8" s="681"/>
      <c r="DP8" s="682"/>
      <c r="DQ8" s="686">
        <v>3252388</v>
      </c>
      <c r="DR8" s="681"/>
      <c r="DS8" s="681"/>
      <c r="DT8" s="681"/>
      <c r="DU8" s="681"/>
      <c r="DV8" s="681"/>
      <c r="DW8" s="681"/>
      <c r="DX8" s="681"/>
      <c r="DY8" s="681"/>
      <c r="DZ8" s="681"/>
      <c r="EA8" s="681"/>
      <c r="EB8" s="681"/>
      <c r="EC8" s="727"/>
    </row>
    <row r="9" spans="2:143" ht="11.25" customHeight="1" x14ac:dyDescent="0.15">
      <c r="B9" s="677" t="s">
        <v>244</v>
      </c>
      <c r="C9" s="678"/>
      <c r="D9" s="678"/>
      <c r="E9" s="678"/>
      <c r="F9" s="678"/>
      <c r="G9" s="678"/>
      <c r="H9" s="678"/>
      <c r="I9" s="678"/>
      <c r="J9" s="678"/>
      <c r="K9" s="678"/>
      <c r="L9" s="678"/>
      <c r="M9" s="678"/>
      <c r="N9" s="678"/>
      <c r="O9" s="678"/>
      <c r="P9" s="678"/>
      <c r="Q9" s="679"/>
      <c r="R9" s="680">
        <v>44437</v>
      </c>
      <c r="S9" s="681"/>
      <c r="T9" s="681"/>
      <c r="U9" s="681"/>
      <c r="V9" s="681"/>
      <c r="W9" s="681"/>
      <c r="X9" s="681"/>
      <c r="Y9" s="682"/>
      <c r="Z9" s="713">
        <v>0.2</v>
      </c>
      <c r="AA9" s="713"/>
      <c r="AB9" s="713"/>
      <c r="AC9" s="713"/>
      <c r="AD9" s="714">
        <v>44437</v>
      </c>
      <c r="AE9" s="714"/>
      <c r="AF9" s="714"/>
      <c r="AG9" s="714"/>
      <c r="AH9" s="714"/>
      <c r="AI9" s="714"/>
      <c r="AJ9" s="714"/>
      <c r="AK9" s="714"/>
      <c r="AL9" s="683">
        <v>0.4</v>
      </c>
      <c r="AM9" s="684"/>
      <c r="AN9" s="684"/>
      <c r="AO9" s="715"/>
      <c r="AP9" s="677" t="s">
        <v>245</v>
      </c>
      <c r="AQ9" s="678"/>
      <c r="AR9" s="678"/>
      <c r="AS9" s="678"/>
      <c r="AT9" s="678"/>
      <c r="AU9" s="678"/>
      <c r="AV9" s="678"/>
      <c r="AW9" s="678"/>
      <c r="AX9" s="678"/>
      <c r="AY9" s="678"/>
      <c r="AZ9" s="678"/>
      <c r="BA9" s="678"/>
      <c r="BB9" s="678"/>
      <c r="BC9" s="678"/>
      <c r="BD9" s="678"/>
      <c r="BE9" s="678"/>
      <c r="BF9" s="679"/>
      <c r="BG9" s="680">
        <v>3156633</v>
      </c>
      <c r="BH9" s="681"/>
      <c r="BI9" s="681"/>
      <c r="BJ9" s="681"/>
      <c r="BK9" s="681"/>
      <c r="BL9" s="681"/>
      <c r="BM9" s="681"/>
      <c r="BN9" s="682"/>
      <c r="BO9" s="713">
        <v>33.700000000000003</v>
      </c>
      <c r="BP9" s="713"/>
      <c r="BQ9" s="713"/>
      <c r="BR9" s="713"/>
      <c r="BS9" s="686" t="s">
        <v>138</v>
      </c>
      <c r="BT9" s="681"/>
      <c r="BU9" s="681"/>
      <c r="BV9" s="681"/>
      <c r="BW9" s="681"/>
      <c r="BX9" s="681"/>
      <c r="BY9" s="681"/>
      <c r="BZ9" s="681"/>
      <c r="CA9" s="681"/>
      <c r="CB9" s="727"/>
      <c r="CD9" s="719" t="s">
        <v>246</v>
      </c>
      <c r="CE9" s="720"/>
      <c r="CF9" s="720"/>
      <c r="CG9" s="720"/>
      <c r="CH9" s="720"/>
      <c r="CI9" s="720"/>
      <c r="CJ9" s="720"/>
      <c r="CK9" s="720"/>
      <c r="CL9" s="720"/>
      <c r="CM9" s="720"/>
      <c r="CN9" s="720"/>
      <c r="CO9" s="720"/>
      <c r="CP9" s="720"/>
      <c r="CQ9" s="721"/>
      <c r="CR9" s="680">
        <v>2012162</v>
      </c>
      <c r="CS9" s="681"/>
      <c r="CT9" s="681"/>
      <c r="CU9" s="681"/>
      <c r="CV9" s="681"/>
      <c r="CW9" s="681"/>
      <c r="CX9" s="681"/>
      <c r="CY9" s="682"/>
      <c r="CZ9" s="713">
        <v>8.8000000000000007</v>
      </c>
      <c r="DA9" s="713"/>
      <c r="DB9" s="713"/>
      <c r="DC9" s="713"/>
      <c r="DD9" s="686">
        <v>201578</v>
      </c>
      <c r="DE9" s="681"/>
      <c r="DF9" s="681"/>
      <c r="DG9" s="681"/>
      <c r="DH9" s="681"/>
      <c r="DI9" s="681"/>
      <c r="DJ9" s="681"/>
      <c r="DK9" s="681"/>
      <c r="DL9" s="681"/>
      <c r="DM9" s="681"/>
      <c r="DN9" s="681"/>
      <c r="DO9" s="681"/>
      <c r="DP9" s="682"/>
      <c r="DQ9" s="686">
        <v>1872408</v>
      </c>
      <c r="DR9" s="681"/>
      <c r="DS9" s="681"/>
      <c r="DT9" s="681"/>
      <c r="DU9" s="681"/>
      <c r="DV9" s="681"/>
      <c r="DW9" s="681"/>
      <c r="DX9" s="681"/>
      <c r="DY9" s="681"/>
      <c r="DZ9" s="681"/>
      <c r="EA9" s="681"/>
      <c r="EB9" s="681"/>
      <c r="EC9" s="727"/>
    </row>
    <row r="10" spans="2:143" ht="11.25" customHeight="1" x14ac:dyDescent="0.15">
      <c r="B10" s="677" t="s">
        <v>247</v>
      </c>
      <c r="C10" s="678"/>
      <c r="D10" s="678"/>
      <c r="E10" s="678"/>
      <c r="F10" s="678"/>
      <c r="G10" s="678"/>
      <c r="H10" s="678"/>
      <c r="I10" s="678"/>
      <c r="J10" s="678"/>
      <c r="K10" s="678"/>
      <c r="L10" s="678"/>
      <c r="M10" s="678"/>
      <c r="N10" s="678"/>
      <c r="O10" s="678"/>
      <c r="P10" s="678"/>
      <c r="Q10" s="679"/>
      <c r="R10" s="680" t="s">
        <v>138</v>
      </c>
      <c r="S10" s="681"/>
      <c r="T10" s="681"/>
      <c r="U10" s="681"/>
      <c r="V10" s="681"/>
      <c r="W10" s="681"/>
      <c r="X10" s="681"/>
      <c r="Y10" s="682"/>
      <c r="Z10" s="713" t="s">
        <v>239</v>
      </c>
      <c r="AA10" s="713"/>
      <c r="AB10" s="713"/>
      <c r="AC10" s="713"/>
      <c r="AD10" s="714" t="s">
        <v>138</v>
      </c>
      <c r="AE10" s="714"/>
      <c r="AF10" s="714"/>
      <c r="AG10" s="714"/>
      <c r="AH10" s="714"/>
      <c r="AI10" s="714"/>
      <c r="AJ10" s="714"/>
      <c r="AK10" s="714"/>
      <c r="AL10" s="683" t="s">
        <v>239</v>
      </c>
      <c r="AM10" s="684"/>
      <c r="AN10" s="684"/>
      <c r="AO10" s="715"/>
      <c r="AP10" s="677" t="s">
        <v>248</v>
      </c>
      <c r="AQ10" s="678"/>
      <c r="AR10" s="678"/>
      <c r="AS10" s="678"/>
      <c r="AT10" s="678"/>
      <c r="AU10" s="678"/>
      <c r="AV10" s="678"/>
      <c r="AW10" s="678"/>
      <c r="AX10" s="678"/>
      <c r="AY10" s="678"/>
      <c r="AZ10" s="678"/>
      <c r="BA10" s="678"/>
      <c r="BB10" s="678"/>
      <c r="BC10" s="678"/>
      <c r="BD10" s="678"/>
      <c r="BE10" s="678"/>
      <c r="BF10" s="679"/>
      <c r="BG10" s="680">
        <v>116573</v>
      </c>
      <c r="BH10" s="681"/>
      <c r="BI10" s="681"/>
      <c r="BJ10" s="681"/>
      <c r="BK10" s="681"/>
      <c r="BL10" s="681"/>
      <c r="BM10" s="681"/>
      <c r="BN10" s="682"/>
      <c r="BO10" s="713">
        <v>1.2</v>
      </c>
      <c r="BP10" s="713"/>
      <c r="BQ10" s="713"/>
      <c r="BR10" s="713"/>
      <c r="BS10" s="686" t="s">
        <v>239</v>
      </c>
      <c r="BT10" s="681"/>
      <c r="BU10" s="681"/>
      <c r="BV10" s="681"/>
      <c r="BW10" s="681"/>
      <c r="BX10" s="681"/>
      <c r="BY10" s="681"/>
      <c r="BZ10" s="681"/>
      <c r="CA10" s="681"/>
      <c r="CB10" s="727"/>
      <c r="CD10" s="719" t="s">
        <v>249</v>
      </c>
      <c r="CE10" s="720"/>
      <c r="CF10" s="720"/>
      <c r="CG10" s="720"/>
      <c r="CH10" s="720"/>
      <c r="CI10" s="720"/>
      <c r="CJ10" s="720"/>
      <c r="CK10" s="720"/>
      <c r="CL10" s="720"/>
      <c r="CM10" s="720"/>
      <c r="CN10" s="720"/>
      <c r="CO10" s="720"/>
      <c r="CP10" s="720"/>
      <c r="CQ10" s="721"/>
      <c r="CR10" s="680">
        <v>308</v>
      </c>
      <c r="CS10" s="681"/>
      <c r="CT10" s="681"/>
      <c r="CU10" s="681"/>
      <c r="CV10" s="681"/>
      <c r="CW10" s="681"/>
      <c r="CX10" s="681"/>
      <c r="CY10" s="682"/>
      <c r="CZ10" s="713">
        <v>0</v>
      </c>
      <c r="DA10" s="713"/>
      <c r="DB10" s="713"/>
      <c r="DC10" s="713"/>
      <c r="DD10" s="686" t="s">
        <v>239</v>
      </c>
      <c r="DE10" s="681"/>
      <c r="DF10" s="681"/>
      <c r="DG10" s="681"/>
      <c r="DH10" s="681"/>
      <c r="DI10" s="681"/>
      <c r="DJ10" s="681"/>
      <c r="DK10" s="681"/>
      <c r="DL10" s="681"/>
      <c r="DM10" s="681"/>
      <c r="DN10" s="681"/>
      <c r="DO10" s="681"/>
      <c r="DP10" s="682"/>
      <c r="DQ10" s="686">
        <v>308</v>
      </c>
      <c r="DR10" s="681"/>
      <c r="DS10" s="681"/>
      <c r="DT10" s="681"/>
      <c r="DU10" s="681"/>
      <c r="DV10" s="681"/>
      <c r="DW10" s="681"/>
      <c r="DX10" s="681"/>
      <c r="DY10" s="681"/>
      <c r="DZ10" s="681"/>
      <c r="EA10" s="681"/>
      <c r="EB10" s="681"/>
      <c r="EC10" s="727"/>
    </row>
    <row r="11" spans="2:143" ht="11.25" customHeight="1" x14ac:dyDescent="0.15">
      <c r="B11" s="677" t="s">
        <v>250</v>
      </c>
      <c r="C11" s="678"/>
      <c r="D11" s="678"/>
      <c r="E11" s="678"/>
      <c r="F11" s="678"/>
      <c r="G11" s="678"/>
      <c r="H11" s="678"/>
      <c r="I11" s="678"/>
      <c r="J11" s="678"/>
      <c r="K11" s="678"/>
      <c r="L11" s="678"/>
      <c r="M11" s="678"/>
      <c r="N11" s="678"/>
      <c r="O11" s="678"/>
      <c r="P11" s="678"/>
      <c r="Q11" s="679"/>
      <c r="R11" s="680">
        <v>1008075</v>
      </c>
      <c r="S11" s="681"/>
      <c r="T11" s="681"/>
      <c r="U11" s="681"/>
      <c r="V11" s="681"/>
      <c r="W11" s="681"/>
      <c r="X11" s="681"/>
      <c r="Y11" s="682"/>
      <c r="Z11" s="683">
        <v>4.3</v>
      </c>
      <c r="AA11" s="684"/>
      <c r="AB11" s="684"/>
      <c r="AC11" s="685"/>
      <c r="AD11" s="686">
        <v>1008075</v>
      </c>
      <c r="AE11" s="681"/>
      <c r="AF11" s="681"/>
      <c r="AG11" s="681"/>
      <c r="AH11" s="681"/>
      <c r="AI11" s="681"/>
      <c r="AJ11" s="681"/>
      <c r="AK11" s="682"/>
      <c r="AL11" s="683">
        <v>10.1</v>
      </c>
      <c r="AM11" s="684"/>
      <c r="AN11" s="684"/>
      <c r="AO11" s="715"/>
      <c r="AP11" s="677" t="s">
        <v>251</v>
      </c>
      <c r="AQ11" s="678"/>
      <c r="AR11" s="678"/>
      <c r="AS11" s="678"/>
      <c r="AT11" s="678"/>
      <c r="AU11" s="678"/>
      <c r="AV11" s="678"/>
      <c r="AW11" s="678"/>
      <c r="AX11" s="678"/>
      <c r="AY11" s="678"/>
      <c r="AZ11" s="678"/>
      <c r="BA11" s="678"/>
      <c r="BB11" s="678"/>
      <c r="BC11" s="678"/>
      <c r="BD11" s="678"/>
      <c r="BE11" s="678"/>
      <c r="BF11" s="679"/>
      <c r="BG11" s="680">
        <v>509101</v>
      </c>
      <c r="BH11" s="681"/>
      <c r="BI11" s="681"/>
      <c r="BJ11" s="681"/>
      <c r="BK11" s="681"/>
      <c r="BL11" s="681"/>
      <c r="BM11" s="681"/>
      <c r="BN11" s="682"/>
      <c r="BO11" s="713">
        <v>5.4</v>
      </c>
      <c r="BP11" s="713"/>
      <c r="BQ11" s="713"/>
      <c r="BR11" s="713"/>
      <c r="BS11" s="686" t="s">
        <v>138</v>
      </c>
      <c r="BT11" s="681"/>
      <c r="BU11" s="681"/>
      <c r="BV11" s="681"/>
      <c r="BW11" s="681"/>
      <c r="BX11" s="681"/>
      <c r="BY11" s="681"/>
      <c r="BZ11" s="681"/>
      <c r="CA11" s="681"/>
      <c r="CB11" s="727"/>
      <c r="CD11" s="719" t="s">
        <v>252</v>
      </c>
      <c r="CE11" s="720"/>
      <c r="CF11" s="720"/>
      <c r="CG11" s="720"/>
      <c r="CH11" s="720"/>
      <c r="CI11" s="720"/>
      <c r="CJ11" s="720"/>
      <c r="CK11" s="720"/>
      <c r="CL11" s="720"/>
      <c r="CM11" s="720"/>
      <c r="CN11" s="720"/>
      <c r="CO11" s="720"/>
      <c r="CP11" s="720"/>
      <c r="CQ11" s="721"/>
      <c r="CR11" s="680">
        <v>144203</v>
      </c>
      <c r="CS11" s="681"/>
      <c r="CT11" s="681"/>
      <c r="CU11" s="681"/>
      <c r="CV11" s="681"/>
      <c r="CW11" s="681"/>
      <c r="CX11" s="681"/>
      <c r="CY11" s="682"/>
      <c r="CZ11" s="713">
        <v>0.6</v>
      </c>
      <c r="DA11" s="713"/>
      <c r="DB11" s="713"/>
      <c r="DC11" s="713"/>
      <c r="DD11" s="686">
        <v>91358</v>
      </c>
      <c r="DE11" s="681"/>
      <c r="DF11" s="681"/>
      <c r="DG11" s="681"/>
      <c r="DH11" s="681"/>
      <c r="DI11" s="681"/>
      <c r="DJ11" s="681"/>
      <c r="DK11" s="681"/>
      <c r="DL11" s="681"/>
      <c r="DM11" s="681"/>
      <c r="DN11" s="681"/>
      <c r="DO11" s="681"/>
      <c r="DP11" s="682"/>
      <c r="DQ11" s="686">
        <v>50490</v>
      </c>
      <c r="DR11" s="681"/>
      <c r="DS11" s="681"/>
      <c r="DT11" s="681"/>
      <c r="DU11" s="681"/>
      <c r="DV11" s="681"/>
      <c r="DW11" s="681"/>
      <c r="DX11" s="681"/>
      <c r="DY11" s="681"/>
      <c r="DZ11" s="681"/>
      <c r="EA11" s="681"/>
      <c r="EB11" s="681"/>
      <c r="EC11" s="727"/>
    </row>
    <row r="12" spans="2:143" ht="11.25" customHeight="1" x14ac:dyDescent="0.15">
      <c r="B12" s="677" t="s">
        <v>253</v>
      </c>
      <c r="C12" s="678"/>
      <c r="D12" s="678"/>
      <c r="E12" s="678"/>
      <c r="F12" s="678"/>
      <c r="G12" s="678"/>
      <c r="H12" s="678"/>
      <c r="I12" s="678"/>
      <c r="J12" s="678"/>
      <c r="K12" s="678"/>
      <c r="L12" s="678"/>
      <c r="M12" s="678"/>
      <c r="N12" s="678"/>
      <c r="O12" s="678"/>
      <c r="P12" s="678"/>
      <c r="Q12" s="679"/>
      <c r="R12" s="680" t="s">
        <v>138</v>
      </c>
      <c r="S12" s="681"/>
      <c r="T12" s="681"/>
      <c r="U12" s="681"/>
      <c r="V12" s="681"/>
      <c r="W12" s="681"/>
      <c r="X12" s="681"/>
      <c r="Y12" s="682"/>
      <c r="Z12" s="713" t="s">
        <v>138</v>
      </c>
      <c r="AA12" s="713"/>
      <c r="AB12" s="713"/>
      <c r="AC12" s="713"/>
      <c r="AD12" s="714" t="s">
        <v>239</v>
      </c>
      <c r="AE12" s="714"/>
      <c r="AF12" s="714"/>
      <c r="AG12" s="714"/>
      <c r="AH12" s="714"/>
      <c r="AI12" s="714"/>
      <c r="AJ12" s="714"/>
      <c r="AK12" s="714"/>
      <c r="AL12" s="683" t="s">
        <v>138</v>
      </c>
      <c r="AM12" s="684"/>
      <c r="AN12" s="684"/>
      <c r="AO12" s="715"/>
      <c r="AP12" s="677" t="s">
        <v>254</v>
      </c>
      <c r="AQ12" s="678"/>
      <c r="AR12" s="678"/>
      <c r="AS12" s="678"/>
      <c r="AT12" s="678"/>
      <c r="AU12" s="678"/>
      <c r="AV12" s="678"/>
      <c r="AW12" s="678"/>
      <c r="AX12" s="678"/>
      <c r="AY12" s="678"/>
      <c r="AZ12" s="678"/>
      <c r="BA12" s="678"/>
      <c r="BB12" s="678"/>
      <c r="BC12" s="678"/>
      <c r="BD12" s="678"/>
      <c r="BE12" s="678"/>
      <c r="BF12" s="679"/>
      <c r="BG12" s="680">
        <v>4214059</v>
      </c>
      <c r="BH12" s="681"/>
      <c r="BI12" s="681"/>
      <c r="BJ12" s="681"/>
      <c r="BK12" s="681"/>
      <c r="BL12" s="681"/>
      <c r="BM12" s="681"/>
      <c r="BN12" s="682"/>
      <c r="BO12" s="713">
        <v>45</v>
      </c>
      <c r="BP12" s="713"/>
      <c r="BQ12" s="713"/>
      <c r="BR12" s="713"/>
      <c r="BS12" s="686" t="s">
        <v>138</v>
      </c>
      <c r="BT12" s="681"/>
      <c r="BU12" s="681"/>
      <c r="BV12" s="681"/>
      <c r="BW12" s="681"/>
      <c r="BX12" s="681"/>
      <c r="BY12" s="681"/>
      <c r="BZ12" s="681"/>
      <c r="CA12" s="681"/>
      <c r="CB12" s="727"/>
      <c r="CD12" s="719" t="s">
        <v>255</v>
      </c>
      <c r="CE12" s="720"/>
      <c r="CF12" s="720"/>
      <c r="CG12" s="720"/>
      <c r="CH12" s="720"/>
      <c r="CI12" s="720"/>
      <c r="CJ12" s="720"/>
      <c r="CK12" s="720"/>
      <c r="CL12" s="720"/>
      <c r="CM12" s="720"/>
      <c r="CN12" s="720"/>
      <c r="CO12" s="720"/>
      <c r="CP12" s="720"/>
      <c r="CQ12" s="721"/>
      <c r="CR12" s="680">
        <v>434841</v>
      </c>
      <c r="CS12" s="681"/>
      <c r="CT12" s="681"/>
      <c r="CU12" s="681"/>
      <c r="CV12" s="681"/>
      <c r="CW12" s="681"/>
      <c r="CX12" s="681"/>
      <c r="CY12" s="682"/>
      <c r="CZ12" s="713">
        <v>1.9</v>
      </c>
      <c r="DA12" s="713"/>
      <c r="DB12" s="713"/>
      <c r="DC12" s="713"/>
      <c r="DD12" s="686">
        <v>60430</v>
      </c>
      <c r="DE12" s="681"/>
      <c r="DF12" s="681"/>
      <c r="DG12" s="681"/>
      <c r="DH12" s="681"/>
      <c r="DI12" s="681"/>
      <c r="DJ12" s="681"/>
      <c r="DK12" s="681"/>
      <c r="DL12" s="681"/>
      <c r="DM12" s="681"/>
      <c r="DN12" s="681"/>
      <c r="DO12" s="681"/>
      <c r="DP12" s="682"/>
      <c r="DQ12" s="686">
        <v>280926</v>
      </c>
      <c r="DR12" s="681"/>
      <c r="DS12" s="681"/>
      <c r="DT12" s="681"/>
      <c r="DU12" s="681"/>
      <c r="DV12" s="681"/>
      <c r="DW12" s="681"/>
      <c r="DX12" s="681"/>
      <c r="DY12" s="681"/>
      <c r="DZ12" s="681"/>
      <c r="EA12" s="681"/>
      <c r="EB12" s="681"/>
      <c r="EC12" s="727"/>
    </row>
    <row r="13" spans="2:143" ht="11.25" customHeight="1" x14ac:dyDescent="0.15">
      <c r="B13" s="677" t="s">
        <v>256</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138</v>
      </c>
      <c r="AA13" s="713"/>
      <c r="AB13" s="713"/>
      <c r="AC13" s="713"/>
      <c r="AD13" s="714" t="s">
        <v>239</v>
      </c>
      <c r="AE13" s="714"/>
      <c r="AF13" s="714"/>
      <c r="AG13" s="714"/>
      <c r="AH13" s="714"/>
      <c r="AI13" s="714"/>
      <c r="AJ13" s="714"/>
      <c r="AK13" s="714"/>
      <c r="AL13" s="683" t="s">
        <v>239</v>
      </c>
      <c r="AM13" s="684"/>
      <c r="AN13" s="684"/>
      <c r="AO13" s="715"/>
      <c r="AP13" s="677" t="s">
        <v>257</v>
      </c>
      <c r="AQ13" s="678"/>
      <c r="AR13" s="678"/>
      <c r="AS13" s="678"/>
      <c r="AT13" s="678"/>
      <c r="AU13" s="678"/>
      <c r="AV13" s="678"/>
      <c r="AW13" s="678"/>
      <c r="AX13" s="678"/>
      <c r="AY13" s="678"/>
      <c r="AZ13" s="678"/>
      <c r="BA13" s="678"/>
      <c r="BB13" s="678"/>
      <c r="BC13" s="678"/>
      <c r="BD13" s="678"/>
      <c r="BE13" s="678"/>
      <c r="BF13" s="679"/>
      <c r="BG13" s="680">
        <v>4171040</v>
      </c>
      <c r="BH13" s="681"/>
      <c r="BI13" s="681"/>
      <c r="BJ13" s="681"/>
      <c r="BK13" s="681"/>
      <c r="BL13" s="681"/>
      <c r="BM13" s="681"/>
      <c r="BN13" s="682"/>
      <c r="BO13" s="713">
        <v>44.6</v>
      </c>
      <c r="BP13" s="713"/>
      <c r="BQ13" s="713"/>
      <c r="BR13" s="713"/>
      <c r="BS13" s="686" t="s">
        <v>138</v>
      </c>
      <c r="BT13" s="681"/>
      <c r="BU13" s="681"/>
      <c r="BV13" s="681"/>
      <c r="BW13" s="681"/>
      <c r="BX13" s="681"/>
      <c r="BY13" s="681"/>
      <c r="BZ13" s="681"/>
      <c r="CA13" s="681"/>
      <c r="CB13" s="727"/>
      <c r="CD13" s="719" t="s">
        <v>258</v>
      </c>
      <c r="CE13" s="720"/>
      <c r="CF13" s="720"/>
      <c r="CG13" s="720"/>
      <c r="CH13" s="720"/>
      <c r="CI13" s="720"/>
      <c r="CJ13" s="720"/>
      <c r="CK13" s="720"/>
      <c r="CL13" s="720"/>
      <c r="CM13" s="720"/>
      <c r="CN13" s="720"/>
      <c r="CO13" s="720"/>
      <c r="CP13" s="720"/>
      <c r="CQ13" s="721"/>
      <c r="CR13" s="680">
        <v>1304482</v>
      </c>
      <c r="CS13" s="681"/>
      <c r="CT13" s="681"/>
      <c r="CU13" s="681"/>
      <c r="CV13" s="681"/>
      <c r="CW13" s="681"/>
      <c r="CX13" s="681"/>
      <c r="CY13" s="682"/>
      <c r="CZ13" s="713">
        <v>5.7</v>
      </c>
      <c r="DA13" s="713"/>
      <c r="DB13" s="713"/>
      <c r="DC13" s="713"/>
      <c r="DD13" s="686">
        <v>150020</v>
      </c>
      <c r="DE13" s="681"/>
      <c r="DF13" s="681"/>
      <c r="DG13" s="681"/>
      <c r="DH13" s="681"/>
      <c r="DI13" s="681"/>
      <c r="DJ13" s="681"/>
      <c r="DK13" s="681"/>
      <c r="DL13" s="681"/>
      <c r="DM13" s="681"/>
      <c r="DN13" s="681"/>
      <c r="DO13" s="681"/>
      <c r="DP13" s="682"/>
      <c r="DQ13" s="686">
        <v>1194757</v>
      </c>
      <c r="DR13" s="681"/>
      <c r="DS13" s="681"/>
      <c r="DT13" s="681"/>
      <c r="DU13" s="681"/>
      <c r="DV13" s="681"/>
      <c r="DW13" s="681"/>
      <c r="DX13" s="681"/>
      <c r="DY13" s="681"/>
      <c r="DZ13" s="681"/>
      <c r="EA13" s="681"/>
      <c r="EB13" s="681"/>
      <c r="EC13" s="727"/>
    </row>
    <row r="14" spans="2:143" ht="11.25" customHeight="1" x14ac:dyDescent="0.15">
      <c r="B14" s="677" t="s">
        <v>259</v>
      </c>
      <c r="C14" s="678"/>
      <c r="D14" s="678"/>
      <c r="E14" s="678"/>
      <c r="F14" s="678"/>
      <c r="G14" s="678"/>
      <c r="H14" s="678"/>
      <c r="I14" s="678"/>
      <c r="J14" s="678"/>
      <c r="K14" s="678"/>
      <c r="L14" s="678"/>
      <c r="M14" s="678"/>
      <c r="N14" s="678"/>
      <c r="O14" s="678"/>
      <c r="P14" s="678"/>
      <c r="Q14" s="679"/>
      <c r="R14" s="680">
        <v>256</v>
      </c>
      <c r="S14" s="681"/>
      <c r="T14" s="681"/>
      <c r="U14" s="681"/>
      <c r="V14" s="681"/>
      <c r="W14" s="681"/>
      <c r="X14" s="681"/>
      <c r="Y14" s="682"/>
      <c r="Z14" s="713">
        <v>0</v>
      </c>
      <c r="AA14" s="713"/>
      <c r="AB14" s="713"/>
      <c r="AC14" s="713"/>
      <c r="AD14" s="714">
        <v>256</v>
      </c>
      <c r="AE14" s="714"/>
      <c r="AF14" s="714"/>
      <c r="AG14" s="714"/>
      <c r="AH14" s="714"/>
      <c r="AI14" s="714"/>
      <c r="AJ14" s="714"/>
      <c r="AK14" s="714"/>
      <c r="AL14" s="683">
        <v>0</v>
      </c>
      <c r="AM14" s="684"/>
      <c r="AN14" s="684"/>
      <c r="AO14" s="715"/>
      <c r="AP14" s="677" t="s">
        <v>260</v>
      </c>
      <c r="AQ14" s="678"/>
      <c r="AR14" s="678"/>
      <c r="AS14" s="678"/>
      <c r="AT14" s="678"/>
      <c r="AU14" s="678"/>
      <c r="AV14" s="678"/>
      <c r="AW14" s="678"/>
      <c r="AX14" s="678"/>
      <c r="AY14" s="678"/>
      <c r="AZ14" s="678"/>
      <c r="BA14" s="678"/>
      <c r="BB14" s="678"/>
      <c r="BC14" s="678"/>
      <c r="BD14" s="678"/>
      <c r="BE14" s="678"/>
      <c r="BF14" s="679"/>
      <c r="BG14" s="680">
        <v>125824</v>
      </c>
      <c r="BH14" s="681"/>
      <c r="BI14" s="681"/>
      <c r="BJ14" s="681"/>
      <c r="BK14" s="681"/>
      <c r="BL14" s="681"/>
      <c r="BM14" s="681"/>
      <c r="BN14" s="682"/>
      <c r="BO14" s="713">
        <v>1.3</v>
      </c>
      <c r="BP14" s="713"/>
      <c r="BQ14" s="713"/>
      <c r="BR14" s="713"/>
      <c r="BS14" s="686" t="s">
        <v>138</v>
      </c>
      <c r="BT14" s="681"/>
      <c r="BU14" s="681"/>
      <c r="BV14" s="681"/>
      <c r="BW14" s="681"/>
      <c r="BX14" s="681"/>
      <c r="BY14" s="681"/>
      <c r="BZ14" s="681"/>
      <c r="CA14" s="681"/>
      <c r="CB14" s="727"/>
      <c r="CD14" s="719" t="s">
        <v>261</v>
      </c>
      <c r="CE14" s="720"/>
      <c r="CF14" s="720"/>
      <c r="CG14" s="720"/>
      <c r="CH14" s="720"/>
      <c r="CI14" s="720"/>
      <c r="CJ14" s="720"/>
      <c r="CK14" s="720"/>
      <c r="CL14" s="720"/>
      <c r="CM14" s="720"/>
      <c r="CN14" s="720"/>
      <c r="CO14" s="720"/>
      <c r="CP14" s="720"/>
      <c r="CQ14" s="721"/>
      <c r="CR14" s="680">
        <v>527595</v>
      </c>
      <c r="CS14" s="681"/>
      <c r="CT14" s="681"/>
      <c r="CU14" s="681"/>
      <c r="CV14" s="681"/>
      <c r="CW14" s="681"/>
      <c r="CX14" s="681"/>
      <c r="CY14" s="682"/>
      <c r="CZ14" s="713">
        <v>2.2999999999999998</v>
      </c>
      <c r="DA14" s="713"/>
      <c r="DB14" s="713"/>
      <c r="DC14" s="713"/>
      <c r="DD14" s="686" t="s">
        <v>138</v>
      </c>
      <c r="DE14" s="681"/>
      <c r="DF14" s="681"/>
      <c r="DG14" s="681"/>
      <c r="DH14" s="681"/>
      <c r="DI14" s="681"/>
      <c r="DJ14" s="681"/>
      <c r="DK14" s="681"/>
      <c r="DL14" s="681"/>
      <c r="DM14" s="681"/>
      <c r="DN14" s="681"/>
      <c r="DO14" s="681"/>
      <c r="DP14" s="682"/>
      <c r="DQ14" s="686">
        <v>525479</v>
      </c>
      <c r="DR14" s="681"/>
      <c r="DS14" s="681"/>
      <c r="DT14" s="681"/>
      <c r="DU14" s="681"/>
      <c r="DV14" s="681"/>
      <c r="DW14" s="681"/>
      <c r="DX14" s="681"/>
      <c r="DY14" s="681"/>
      <c r="DZ14" s="681"/>
      <c r="EA14" s="681"/>
      <c r="EB14" s="681"/>
      <c r="EC14" s="727"/>
    </row>
    <row r="15" spans="2:143" ht="11.25" customHeight="1" x14ac:dyDescent="0.15">
      <c r="B15" s="677" t="s">
        <v>262</v>
      </c>
      <c r="C15" s="678"/>
      <c r="D15" s="678"/>
      <c r="E15" s="678"/>
      <c r="F15" s="678"/>
      <c r="G15" s="678"/>
      <c r="H15" s="678"/>
      <c r="I15" s="678"/>
      <c r="J15" s="678"/>
      <c r="K15" s="678"/>
      <c r="L15" s="678"/>
      <c r="M15" s="678"/>
      <c r="N15" s="678"/>
      <c r="O15" s="678"/>
      <c r="P15" s="678"/>
      <c r="Q15" s="679"/>
      <c r="R15" s="680" t="s">
        <v>138</v>
      </c>
      <c r="S15" s="681"/>
      <c r="T15" s="681"/>
      <c r="U15" s="681"/>
      <c r="V15" s="681"/>
      <c r="W15" s="681"/>
      <c r="X15" s="681"/>
      <c r="Y15" s="682"/>
      <c r="Z15" s="713" t="s">
        <v>138</v>
      </c>
      <c r="AA15" s="713"/>
      <c r="AB15" s="713"/>
      <c r="AC15" s="713"/>
      <c r="AD15" s="714" t="s">
        <v>138</v>
      </c>
      <c r="AE15" s="714"/>
      <c r="AF15" s="714"/>
      <c r="AG15" s="714"/>
      <c r="AH15" s="714"/>
      <c r="AI15" s="714"/>
      <c r="AJ15" s="714"/>
      <c r="AK15" s="714"/>
      <c r="AL15" s="683" t="s">
        <v>239</v>
      </c>
      <c r="AM15" s="684"/>
      <c r="AN15" s="684"/>
      <c r="AO15" s="715"/>
      <c r="AP15" s="677" t="s">
        <v>263</v>
      </c>
      <c r="AQ15" s="678"/>
      <c r="AR15" s="678"/>
      <c r="AS15" s="678"/>
      <c r="AT15" s="678"/>
      <c r="AU15" s="678"/>
      <c r="AV15" s="678"/>
      <c r="AW15" s="678"/>
      <c r="AX15" s="678"/>
      <c r="AY15" s="678"/>
      <c r="AZ15" s="678"/>
      <c r="BA15" s="678"/>
      <c r="BB15" s="678"/>
      <c r="BC15" s="678"/>
      <c r="BD15" s="678"/>
      <c r="BE15" s="678"/>
      <c r="BF15" s="679"/>
      <c r="BG15" s="680">
        <v>335600</v>
      </c>
      <c r="BH15" s="681"/>
      <c r="BI15" s="681"/>
      <c r="BJ15" s="681"/>
      <c r="BK15" s="681"/>
      <c r="BL15" s="681"/>
      <c r="BM15" s="681"/>
      <c r="BN15" s="682"/>
      <c r="BO15" s="713">
        <v>3.6</v>
      </c>
      <c r="BP15" s="713"/>
      <c r="BQ15" s="713"/>
      <c r="BR15" s="713"/>
      <c r="BS15" s="686" t="s">
        <v>239</v>
      </c>
      <c r="BT15" s="681"/>
      <c r="BU15" s="681"/>
      <c r="BV15" s="681"/>
      <c r="BW15" s="681"/>
      <c r="BX15" s="681"/>
      <c r="BY15" s="681"/>
      <c r="BZ15" s="681"/>
      <c r="CA15" s="681"/>
      <c r="CB15" s="727"/>
      <c r="CD15" s="719" t="s">
        <v>264</v>
      </c>
      <c r="CE15" s="720"/>
      <c r="CF15" s="720"/>
      <c r="CG15" s="720"/>
      <c r="CH15" s="720"/>
      <c r="CI15" s="720"/>
      <c r="CJ15" s="720"/>
      <c r="CK15" s="720"/>
      <c r="CL15" s="720"/>
      <c r="CM15" s="720"/>
      <c r="CN15" s="720"/>
      <c r="CO15" s="720"/>
      <c r="CP15" s="720"/>
      <c r="CQ15" s="721"/>
      <c r="CR15" s="680">
        <v>3628529</v>
      </c>
      <c r="CS15" s="681"/>
      <c r="CT15" s="681"/>
      <c r="CU15" s="681"/>
      <c r="CV15" s="681"/>
      <c r="CW15" s="681"/>
      <c r="CX15" s="681"/>
      <c r="CY15" s="682"/>
      <c r="CZ15" s="713">
        <v>15.9</v>
      </c>
      <c r="DA15" s="713"/>
      <c r="DB15" s="713"/>
      <c r="DC15" s="713"/>
      <c r="DD15" s="686">
        <v>1900799</v>
      </c>
      <c r="DE15" s="681"/>
      <c r="DF15" s="681"/>
      <c r="DG15" s="681"/>
      <c r="DH15" s="681"/>
      <c r="DI15" s="681"/>
      <c r="DJ15" s="681"/>
      <c r="DK15" s="681"/>
      <c r="DL15" s="681"/>
      <c r="DM15" s="681"/>
      <c r="DN15" s="681"/>
      <c r="DO15" s="681"/>
      <c r="DP15" s="682"/>
      <c r="DQ15" s="686">
        <v>1352446</v>
      </c>
      <c r="DR15" s="681"/>
      <c r="DS15" s="681"/>
      <c r="DT15" s="681"/>
      <c r="DU15" s="681"/>
      <c r="DV15" s="681"/>
      <c r="DW15" s="681"/>
      <c r="DX15" s="681"/>
      <c r="DY15" s="681"/>
      <c r="DZ15" s="681"/>
      <c r="EA15" s="681"/>
      <c r="EB15" s="681"/>
      <c r="EC15" s="727"/>
    </row>
    <row r="16" spans="2:143" ht="11.25" customHeight="1" x14ac:dyDescent="0.15">
      <c r="B16" s="677" t="s">
        <v>265</v>
      </c>
      <c r="C16" s="678"/>
      <c r="D16" s="678"/>
      <c r="E16" s="678"/>
      <c r="F16" s="678"/>
      <c r="G16" s="678"/>
      <c r="H16" s="678"/>
      <c r="I16" s="678"/>
      <c r="J16" s="678"/>
      <c r="K16" s="678"/>
      <c r="L16" s="678"/>
      <c r="M16" s="678"/>
      <c r="N16" s="678"/>
      <c r="O16" s="678"/>
      <c r="P16" s="678"/>
      <c r="Q16" s="679"/>
      <c r="R16" s="680">
        <v>19915</v>
      </c>
      <c r="S16" s="681"/>
      <c r="T16" s="681"/>
      <c r="U16" s="681"/>
      <c r="V16" s="681"/>
      <c r="W16" s="681"/>
      <c r="X16" s="681"/>
      <c r="Y16" s="682"/>
      <c r="Z16" s="713">
        <v>0.1</v>
      </c>
      <c r="AA16" s="713"/>
      <c r="AB16" s="713"/>
      <c r="AC16" s="713"/>
      <c r="AD16" s="714">
        <v>19915</v>
      </c>
      <c r="AE16" s="714"/>
      <c r="AF16" s="714"/>
      <c r="AG16" s="714"/>
      <c r="AH16" s="714"/>
      <c r="AI16" s="714"/>
      <c r="AJ16" s="714"/>
      <c r="AK16" s="714"/>
      <c r="AL16" s="683">
        <v>0.2</v>
      </c>
      <c r="AM16" s="684"/>
      <c r="AN16" s="684"/>
      <c r="AO16" s="715"/>
      <c r="AP16" s="677" t="s">
        <v>266</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239</v>
      </c>
      <c r="BP16" s="713"/>
      <c r="BQ16" s="713"/>
      <c r="BR16" s="713"/>
      <c r="BS16" s="686" t="s">
        <v>239</v>
      </c>
      <c r="BT16" s="681"/>
      <c r="BU16" s="681"/>
      <c r="BV16" s="681"/>
      <c r="BW16" s="681"/>
      <c r="BX16" s="681"/>
      <c r="BY16" s="681"/>
      <c r="BZ16" s="681"/>
      <c r="CA16" s="681"/>
      <c r="CB16" s="727"/>
      <c r="CD16" s="719" t="s">
        <v>267</v>
      </c>
      <c r="CE16" s="720"/>
      <c r="CF16" s="720"/>
      <c r="CG16" s="720"/>
      <c r="CH16" s="720"/>
      <c r="CI16" s="720"/>
      <c r="CJ16" s="720"/>
      <c r="CK16" s="720"/>
      <c r="CL16" s="720"/>
      <c r="CM16" s="720"/>
      <c r="CN16" s="720"/>
      <c r="CO16" s="720"/>
      <c r="CP16" s="720"/>
      <c r="CQ16" s="721"/>
      <c r="CR16" s="680">
        <v>532</v>
      </c>
      <c r="CS16" s="681"/>
      <c r="CT16" s="681"/>
      <c r="CU16" s="681"/>
      <c r="CV16" s="681"/>
      <c r="CW16" s="681"/>
      <c r="CX16" s="681"/>
      <c r="CY16" s="682"/>
      <c r="CZ16" s="713">
        <v>0</v>
      </c>
      <c r="DA16" s="713"/>
      <c r="DB16" s="713"/>
      <c r="DC16" s="713"/>
      <c r="DD16" s="686" t="s">
        <v>239</v>
      </c>
      <c r="DE16" s="681"/>
      <c r="DF16" s="681"/>
      <c r="DG16" s="681"/>
      <c r="DH16" s="681"/>
      <c r="DI16" s="681"/>
      <c r="DJ16" s="681"/>
      <c r="DK16" s="681"/>
      <c r="DL16" s="681"/>
      <c r="DM16" s="681"/>
      <c r="DN16" s="681"/>
      <c r="DO16" s="681"/>
      <c r="DP16" s="682"/>
      <c r="DQ16" s="686">
        <v>532</v>
      </c>
      <c r="DR16" s="681"/>
      <c r="DS16" s="681"/>
      <c r="DT16" s="681"/>
      <c r="DU16" s="681"/>
      <c r="DV16" s="681"/>
      <c r="DW16" s="681"/>
      <c r="DX16" s="681"/>
      <c r="DY16" s="681"/>
      <c r="DZ16" s="681"/>
      <c r="EA16" s="681"/>
      <c r="EB16" s="681"/>
      <c r="EC16" s="727"/>
    </row>
    <row r="17" spans="2:133" ht="11.25" customHeight="1" x14ac:dyDescent="0.15">
      <c r="B17" s="677" t="s">
        <v>268</v>
      </c>
      <c r="C17" s="678"/>
      <c r="D17" s="678"/>
      <c r="E17" s="678"/>
      <c r="F17" s="678"/>
      <c r="G17" s="678"/>
      <c r="H17" s="678"/>
      <c r="I17" s="678"/>
      <c r="J17" s="678"/>
      <c r="K17" s="678"/>
      <c r="L17" s="678"/>
      <c r="M17" s="678"/>
      <c r="N17" s="678"/>
      <c r="O17" s="678"/>
      <c r="P17" s="678"/>
      <c r="Q17" s="679"/>
      <c r="R17" s="680">
        <v>67865</v>
      </c>
      <c r="S17" s="681"/>
      <c r="T17" s="681"/>
      <c r="U17" s="681"/>
      <c r="V17" s="681"/>
      <c r="W17" s="681"/>
      <c r="X17" s="681"/>
      <c r="Y17" s="682"/>
      <c r="Z17" s="713">
        <v>0.3</v>
      </c>
      <c r="AA17" s="713"/>
      <c r="AB17" s="713"/>
      <c r="AC17" s="713"/>
      <c r="AD17" s="714">
        <v>67865</v>
      </c>
      <c r="AE17" s="714"/>
      <c r="AF17" s="714"/>
      <c r="AG17" s="714"/>
      <c r="AH17" s="714"/>
      <c r="AI17" s="714"/>
      <c r="AJ17" s="714"/>
      <c r="AK17" s="714"/>
      <c r="AL17" s="683">
        <v>0.7</v>
      </c>
      <c r="AM17" s="684"/>
      <c r="AN17" s="684"/>
      <c r="AO17" s="715"/>
      <c r="AP17" s="677" t="s">
        <v>269</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138</v>
      </c>
      <c r="BP17" s="713"/>
      <c r="BQ17" s="713"/>
      <c r="BR17" s="713"/>
      <c r="BS17" s="686" t="s">
        <v>138</v>
      </c>
      <c r="BT17" s="681"/>
      <c r="BU17" s="681"/>
      <c r="BV17" s="681"/>
      <c r="BW17" s="681"/>
      <c r="BX17" s="681"/>
      <c r="BY17" s="681"/>
      <c r="BZ17" s="681"/>
      <c r="CA17" s="681"/>
      <c r="CB17" s="727"/>
      <c r="CD17" s="719" t="s">
        <v>270</v>
      </c>
      <c r="CE17" s="720"/>
      <c r="CF17" s="720"/>
      <c r="CG17" s="720"/>
      <c r="CH17" s="720"/>
      <c r="CI17" s="720"/>
      <c r="CJ17" s="720"/>
      <c r="CK17" s="720"/>
      <c r="CL17" s="720"/>
      <c r="CM17" s="720"/>
      <c r="CN17" s="720"/>
      <c r="CO17" s="720"/>
      <c r="CP17" s="720"/>
      <c r="CQ17" s="721"/>
      <c r="CR17" s="680">
        <v>715169</v>
      </c>
      <c r="CS17" s="681"/>
      <c r="CT17" s="681"/>
      <c r="CU17" s="681"/>
      <c r="CV17" s="681"/>
      <c r="CW17" s="681"/>
      <c r="CX17" s="681"/>
      <c r="CY17" s="682"/>
      <c r="CZ17" s="713">
        <v>3.1</v>
      </c>
      <c r="DA17" s="713"/>
      <c r="DB17" s="713"/>
      <c r="DC17" s="713"/>
      <c r="DD17" s="686" t="s">
        <v>239</v>
      </c>
      <c r="DE17" s="681"/>
      <c r="DF17" s="681"/>
      <c r="DG17" s="681"/>
      <c r="DH17" s="681"/>
      <c r="DI17" s="681"/>
      <c r="DJ17" s="681"/>
      <c r="DK17" s="681"/>
      <c r="DL17" s="681"/>
      <c r="DM17" s="681"/>
      <c r="DN17" s="681"/>
      <c r="DO17" s="681"/>
      <c r="DP17" s="682"/>
      <c r="DQ17" s="686">
        <v>715169</v>
      </c>
      <c r="DR17" s="681"/>
      <c r="DS17" s="681"/>
      <c r="DT17" s="681"/>
      <c r="DU17" s="681"/>
      <c r="DV17" s="681"/>
      <c r="DW17" s="681"/>
      <c r="DX17" s="681"/>
      <c r="DY17" s="681"/>
      <c r="DZ17" s="681"/>
      <c r="EA17" s="681"/>
      <c r="EB17" s="681"/>
      <c r="EC17" s="727"/>
    </row>
    <row r="18" spans="2:133" ht="11.25" customHeight="1" x14ac:dyDescent="0.15">
      <c r="B18" s="677" t="s">
        <v>271</v>
      </c>
      <c r="C18" s="678"/>
      <c r="D18" s="678"/>
      <c r="E18" s="678"/>
      <c r="F18" s="678"/>
      <c r="G18" s="678"/>
      <c r="H18" s="678"/>
      <c r="I18" s="678"/>
      <c r="J18" s="678"/>
      <c r="K18" s="678"/>
      <c r="L18" s="678"/>
      <c r="M18" s="678"/>
      <c r="N18" s="678"/>
      <c r="O18" s="678"/>
      <c r="P18" s="678"/>
      <c r="Q18" s="679"/>
      <c r="R18" s="680">
        <v>85783</v>
      </c>
      <c r="S18" s="681"/>
      <c r="T18" s="681"/>
      <c r="U18" s="681"/>
      <c r="V18" s="681"/>
      <c r="W18" s="681"/>
      <c r="X18" s="681"/>
      <c r="Y18" s="682"/>
      <c r="Z18" s="713">
        <v>0.4</v>
      </c>
      <c r="AA18" s="713"/>
      <c r="AB18" s="713"/>
      <c r="AC18" s="713"/>
      <c r="AD18" s="714">
        <v>85783</v>
      </c>
      <c r="AE18" s="714"/>
      <c r="AF18" s="714"/>
      <c r="AG18" s="714"/>
      <c r="AH18" s="714"/>
      <c r="AI18" s="714"/>
      <c r="AJ18" s="714"/>
      <c r="AK18" s="714"/>
      <c r="AL18" s="683">
        <v>0.9</v>
      </c>
      <c r="AM18" s="684"/>
      <c r="AN18" s="684"/>
      <c r="AO18" s="715"/>
      <c r="AP18" s="677" t="s">
        <v>272</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239</v>
      </c>
      <c r="BP18" s="713"/>
      <c r="BQ18" s="713"/>
      <c r="BR18" s="713"/>
      <c r="BS18" s="686" t="s">
        <v>239</v>
      </c>
      <c r="BT18" s="681"/>
      <c r="BU18" s="681"/>
      <c r="BV18" s="681"/>
      <c r="BW18" s="681"/>
      <c r="BX18" s="681"/>
      <c r="BY18" s="681"/>
      <c r="BZ18" s="681"/>
      <c r="CA18" s="681"/>
      <c r="CB18" s="727"/>
      <c r="CD18" s="719" t="s">
        <v>273</v>
      </c>
      <c r="CE18" s="720"/>
      <c r="CF18" s="720"/>
      <c r="CG18" s="720"/>
      <c r="CH18" s="720"/>
      <c r="CI18" s="720"/>
      <c r="CJ18" s="720"/>
      <c r="CK18" s="720"/>
      <c r="CL18" s="720"/>
      <c r="CM18" s="720"/>
      <c r="CN18" s="720"/>
      <c r="CO18" s="720"/>
      <c r="CP18" s="720"/>
      <c r="CQ18" s="721"/>
      <c r="CR18" s="680" t="s">
        <v>239</v>
      </c>
      <c r="CS18" s="681"/>
      <c r="CT18" s="681"/>
      <c r="CU18" s="681"/>
      <c r="CV18" s="681"/>
      <c r="CW18" s="681"/>
      <c r="CX18" s="681"/>
      <c r="CY18" s="682"/>
      <c r="CZ18" s="713" t="s">
        <v>138</v>
      </c>
      <c r="DA18" s="713"/>
      <c r="DB18" s="713"/>
      <c r="DC18" s="713"/>
      <c r="DD18" s="686" t="s">
        <v>138</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274</v>
      </c>
      <c r="C19" s="678"/>
      <c r="D19" s="678"/>
      <c r="E19" s="678"/>
      <c r="F19" s="678"/>
      <c r="G19" s="678"/>
      <c r="H19" s="678"/>
      <c r="I19" s="678"/>
      <c r="J19" s="678"/>
      <c r="K19" s="678"/>
      <c r="L19" s="678"/>
      <c r="M19" s="678"/>
      <c r="N19" s="678"/>
      <c r="O19" s="678"/>
      <c r="P19" s="678"/>
      <c r="Q19" s="679"/>
      <c r="R19" s="680">
        <v>72726</v>
      </c>
      <c r="S19" s="681"/>
      <c r="T19" s="681"/>
      <c r="U19" s="681"/>
      <c r="V19" s="681"/>
      <c r="W19" s="681"/>
      <c r="X19" s="681"/>
      <c r="Y19" s="682"/>
      <c r="Z19" s="713">
        <v>0.3</v>
      </c>
      <c r="AA19" s="713"/>
      <c r="AB19" s="713"/>
      <c r="AC19" s="713"/>
      <c r="AD19" s="714">
        <v>72726</v>
      </c>
      <c r="AE19" s="714"/>
      <c r="AF19" s="714"/>
      <c r="AG19" s="714"/>
      <c r="AH19" s="714"/>
      <c r="AI19" s="714"/>
      <c r="AJ19" s="714"/>
      <c r="AK19" s="714"/>
      <c r="AL19" s="683">
        <v>0.7</v>
      </c>
      <c r="AM19" s="684"/>
      <c r="AN19" s="684"/>
      <c r="AO19" s="715"/>
      <c r="AP19" s="677" t="s">
        <v>275</v>
      </c>
      <c r="AQ19" s="678"/>
      <c r="AR19" s="678"/>
      <c r="AS19" s="678"/>
      <c r="AT19" s="678"/>
      <c r="AU19" s="678"/>
      <c r="AV19" s="678"/>
      <c r="AW19" s="678"/>
      <c r="AX19" s="678"/>
      <c r="AY19" s="678"/>
      <c r="AZ19" s="678"/>
      <c r="BA19" s="678"/>
      <c r="BB19" s="678"/>
      <c r="BC19" s="678"/>
      <c r="BD19" s="678"/>
      <c r="BE19" s="678"/>
      <c r="BF19" s="679"/>
      <c r="BG19" s="680">
        <v>802946</v>
      </c>
      <c r="BH19" s="681"/>
      <c r="BI19" s="681"/>
      <c r="BJ19" s="681"/>
      <c r="BK19" s="681"/>
      <c r="BL19" s="681"/>
      <c r="BM19" s="681"/>
      <c r="BN19" s="682"/>
      <c r="BO19" s="713">
        <v>8.6</v>
      </c>
      <c r="BP19" s="713"/>
      <c r="BQ19" s="713"/>
      <c r="BR19" s="713"/>
      <c r="BS19" s="686" t="s">
        <v>138</v>
      </c>
      <c r="BT19" s="681"/>
      <c r="BU19" s="681"/>
      <c r="BV19" s="681"/>
      <c r="BW19" s="681"/>
      <c r="BX19" s="681"/>
      <c r="BY19" s="681"/>
      <c r="BZ19" s="681"/>
      <c r="CA19" s="681"/>
      <c r="CB19" s="727"/>
      <c r="CD19" s="719" t="s">
        <v>276</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239</v>
      </c>
      <c r="DA19" s="713"/>
      <c r="DB19" s="713"/>
      <c r="DC19" s="713"/>
      <c r="DD19" s="686" t="s">
        <v>138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15">
      <c r="B20" s="677" t="s">
        <v>277</v>
      </c>
      <c r="C20" s="678"/>
      <c r="D20" s="678"/>
      <c r="E20" s="678"/>
      <c r="F20" s="678"/>
      <c r="G20" s="678"/>
      <c r="H20" s="678"/>
      <c r="I20" s="678"/>
      <c r="J20" s="678"/>
      <c r="K20" s="678"/>
      <c r="L20" s="678"/>
      <c r="M20" s="678"/>
      <c r="N20" s="678"/>
      <c r="O20" s="678"/>
      <c r="P20" s="678"/>
      <c r="Q20" s="679"/>
      <c r="R20" s="680">
        <v>9420</v>
      </c>
      <c r="S20" s="681"/>
      <c r="T20" s="681"/>
      <c r="U20" s="681"/>
      <c r="V20" s="681"/>
      <c r="W20" s="681"/>
      <c r="X20" s="681"/>
      <c r="Y20" s="682"/>
      <c r="Z20" s="713">
        <v>0</v>
      </c>
      <c r="AA20" s="713"/>
      <c r="AB20" s="713"/>
      <c r="AC20" s="713"/>
      <c r="AD20" s="714">
        <v>9420</v>
      </c>
      <c r="AE20" s="714"/>
      <c r="AF20" s="714"/>
      <c r="AG20" s="714"/>
      <c r="AH20" s="714"/>
      <c r="AI20" s="714"/>
      <c r="AJ20" s="714"/>
      <c r="AK20" s="714"/>
      <c r="AL20" s="683">
        <v>0.1</v>
      </c>
      <c r="AM20" s="684"/>
      <c r="AN20" s="684"/>
      <c r="AO20" s="715"/>
      <c r="AP20" s="677" t="s">
        <v>278</v>
      </c>
      <c r="AQ20" s="678"/>
      <c r="AR20" s="678"/>
      <c r="AS20" s="678"/>
      <c r="AT20" s="678"/>
      <c r="AU20" s="678"/>
      <c r="AV20" s="678"/>
      <c r="AW20" s="678"/>
      <c r="AX20" s="678"/>
      <c r="AY20" s="678"/>
      <c r="AZ20" s="678"/>
      <c r="BA20" s="678"/>
      <c r="BB20" s="678"/>
      <c r="BC20" s="678"/>
      <c r="BD20" s="678"/>
      <c r="BE20" s="678"/>
      <c r="BF20" s="679"/>
      <c r="BG20" s="680">
        <v>802946</v>
      </c>
      <c r="BH20" s="681"/>
      <c r="BI20" s="681"/>
      <c r="BJ20" s="681"/>
      <c r="BK20" s="681"/>
      <c r="BL20" s="681"/>
      <c r="BM20" s="681"/>
      <c r="BN20" s="682"/>
      <c r="BO20" s="713">
        <v>8.6</v>
      </c>
      <c r="BP20" s="713"/>
      <c r="BQ20" s="713"/>
      <c r="BR20" s="713"/>
      <c r="BS20" s="686" t="s">
        <v>138</v>
      </c>
      <c r="BT20" s="681"/>
      <c r="BU20" s="681"/>
      <c r="BV20" s="681"/>
      <c r="BW20" s="681"/>
      <c r="BX20" s="681"/>
      <c r="BY20" s="681"/>
      <c r="BZ20" s="681"/>
      <c r="CA20" s="681"/>
      <c r="CB20" s="727"/>
      <c r="CD20" s="719" t="s">
        <v>279</v>
      </c>
      <c r="CE20" s="720"/>
      <c r="CF20" s="720"/>
      <c r="CG20" s="720"/>
      <c r="CH20" s="720"/>
      <c r="CI20" s="720"/>
      <c r="CJ20" s="720"/>
      <c r="CK20" s="720"/>
      <c r="CL20" s="720"/>
      <c r="CM20" s="720"/>
      <c r="CN20" s="720"/>
      <c r="CO20" s="720"/>
      <c r="CP20" s="720"/>
      <c r="CQ20" s="721"/>
      <c r="CR20" s="680">
        <v>22801476</v>
      </c>
      <c r="CS20" s="681"/>
      <c r="CT20" s="681"/>
      <c r="CU20" s="681"/>
      <c r="CV20" s="681"/>
      <c r="CW20" s="681"/>
      <c r="CX20" s="681"/>
      <c r="CY20" s="682"/>
      <c r="CZ20" s="713">
        <v>100</v>
      </c>
      <c r="DA20" s="713"/>
      <c r="DB20" s="713"/>
      <c r="DC20" s="713"/>
      <c r="DD20" s="686">
        <v>2495201</v>
      </c>
      <c r="DE20" s="681"/>
      <c r="DF20" s="681"/>
      <c r="DG20" s="681"/>
      <c r="DH20" s="681"/>
      <c r="DI20" s="681"/>
      <c r="DJ20" s="681"/>
      <c r="DK20" s="681"/>
      <c r="DL20" s="681"/>
      <c r="DM20" s="681"/>
      <c r="DN20" s="681"/>
      <c r="DO20" s="681"/>
      <c r="DP20" s="682"/>
      <c r="DQ20" s="686">
        <v>11306421</v>
      </c>
      <c r="DR20" s="681"/>
      <c r="DS20" s="681"/>
      <c r="DT20" s="681"/>
      <c r="DU20" s="681"/>
      <c r="DV20" s="681"/>
      <c r="DW20" s="681"/>
      <c r="DX20" s="681"/>
      <c r="DY20" s="681"/>
      <c r="DZ20" s="681"/>
      <c r="EA20" s="681"/>
      <c r="EB20" s="681"/>
      <c r="EC20" s="727"/>
    </row>
    <row r="21" spans="2:133" ht="11.25" customHeight="1" x14ac:dyDescent="0.15">
      <c r="B21" s="677" t="s">
        <v>280</v>
      </c>
      <c r="C21" s="678"/>
      <c r="D21" s="678"/>
      <c r="E21" s="678"/>
      <c r="F21" s="678"/>
      <c r="G21" s="678"/>
      <c r="H21" s="678"/>
      <c r="I21" s="678"/>
      <c r="J21" s="678"/>
      <c r="K21" s="678"/>
      <c r="L21" s="678"/>
      <c r="M21" s="678"/>
      <c r="N21" s="678"/>
      <c r="O21" s="678"/>
      <c r="P21" s="678"/>
      <c r="Q21" s="679"/>
      <c r="R21" s="680">
        <v>3637</v>
      </c>
      <c r="S21" s="681"/>
      <c r="T21" s="681"/>
      <c r="U21" s="681"/>
      <c r="V21" s="681"/>
      <c r="W21" s="681"/>
      <c r="X21" s="681"/>
      <c r="Y21" s="682"/>
      <c r="Z21" s="713">
        <v>0</v>
      </c>
      <c r="AA21" s="713"/>
      <c r="AB21" s="713"/>
      <c r="AC21" s="713"/>
      <c r="AD21" s="714">
        <v>3637</v>
      </c>
      <c r="AE21" s="714"/>
      <c r="AF21" s="714"/>
      <c r="AG21" s="714"/>
      <c r="AH21" s="714"/>
      <c r="AI21" s="714"/>
      <c r="AJ21" s="714"/>
      <c r="AK21" s="714"/>
      <c r="AL21" s="683">
        <v>0</v>
      </c>
      <c r="AM21" s="684"/>
      <c r="AN21" s="684"/>
      <c r="AO21" s="715"/>
      <c r="AP21" s="774" t="s">
        <v>281</v>
      </c>
      <c r="AQ21" s="782"/>
      <c r="AR21" s="782"/>
      <c r="AS21" s="782"/>
      <c r="AT21" s="782"/>
      <c r="AU21" s="782"/>
      <c r="AV21" s="782"/>
      <c r="AW21" s="782"/>
      <c r="AX21" s="782"/>
      <c r="AY21" s="782"/>
      <c r="AZ21" s="782"/>
      <c r="BA21" s="782"/>
      <c r="BB21" s="782"/>
      <c r="BC21" s="782"/>
      <c r="BD21" s="782"/>
      <c r="BE21" s="782"/>
      <c r="BF21" s="776"/>
      <c r="BG21" s="680" t="s">
        <v>138</v>
      </c>
      <c r="BH21" s="681"/>
      <c r="BI21" s="681"/>
      <c r="BJ21" s="681"/>
      <c r="BK21" s="681"/>
      <c r="BL21" s="681"/>
      <c r="BM21" s="681"/>
      <c r="BN21" s="682"/>
      <c r="BO21" s="713" t="s">
        <v>138</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282</v>
      </c>
      <c r="C22" s="678"/>
      <c r="D22" s="678"/>
      <c r="E22" s="678"/>
      <c r="F22" s="678"/>
      <c r="G22" s="678"/>
      <c r="H22" s="678"/>
      <c r="I22" s="678"/>
      <c r="J22" s="678"/>
      <c r="K22" s="678"/>
      <c r="L22" s="678"/>
      <c r="M22" s="678"/>
      <c r="N22" s="678"/>
      <c r="O22" s="678"/>
      <c r="P22" s="678"/>
      <c r="Q22" s="679"/>
      <c r="R22" s="680">
        <v>79568</v>
      </c>
      <c r="S22" s="681"/>
      <c r="T22" s="681"/>
      <c r="U22" s="681"/>
      <c r="V22" s="681"/>
      <c r="W22" s="681"/>
      <c r="X22" s="681"/>
      <c r="Y22" s="682"/>
      <c r="Z22" s="713">
        <v>0.3</v>
      </c>
      <c r="AA22" s="713"/>
      <c r="AB22" s="713"/>
      <c r="AC22" s="713"/>
      <c r="AD22" s="714" t="s">
        <v>239</v>
      </c>
      <c r="AE22" s="714"/>
      <c r="AF22" s="714"/>
      <c r="AG22" s="714"/>
      <c r="AH22" s="714"/>
      <c r="AI22" s="714"/>
      <c r="AJ22" s="714"/>
      <c r="AK22" s="714"/>
      <c r="AL22" s="683" t="s">
        <v>239</v>
      </c>
      <c r="AM22" s="684"/>
      <c r="AN22" s="684"/>
      <c r="AO22" s="715"/>
      <c r="AP22" s="774" t="s">
        <v>283</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7"/>
      <c r="CD22" s="784" t="s">
        <v>284</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285</v>
      </c>
      <c r="C23" s="678"/>
      <c r="D23" s="678"/>
      <c r="E23" s="678"/>
      <c r="F23" s="678"/>
      <c r="G23" s="678"/>
      <c r="H23" s="678"/>
      <c r="I23" s="678"/>
      <c r="J23" s="678"/>
      <c r="K23" s="678"/>
      <c r="L23" s="678"/>
      <c r="M23" s="678"/>
      <c r="N23" s="678"/>
      <c r="O23" s="678"/>
      <c r="P23" s="678"/>
      <c r="Q23" s="679"/>
      <c r="R23" s="680" t="s">
        <v>138</v>
      </c>
      <c r="S23" s="681"/>
      <c r="T23" s="681"/>
      <c r="U23" s="681"/>
      <c r="V23" s="681"/>
      <c r="W23" s="681"/>
      <c r="X23" s="681"/>
      <c r="Y23" s="682"/>
      <c r="Z23" s="713" t="s">
        <v>138</v>
      </c>
      <c r="AA23" s="713"/>
      <c r="AB23" s="713"/>
      <c r="AC23" s="713"/>
      <c r="AD23" s="714" t="s">
        <v>138</v>
      </c>
      <c r="AE23" s="714"/>
      <c r="AF23" s="714"/>
      <c r="AG23" s="714"/>
      <c r="AH23" s="714"/>
      <c r="AI23" s="714"/>
      <c r="AJ23" s="714"/>
      <c r="AK23" s="714"/>
      <c r="AL23" s="683" t="s">
        <v>138</v>
      </c>
      <c r="AM23" s="684"/>
      <c r="AN23" s="684"/>
      <c r="AO23" s="715"/>
      <c r="AP23" s="774" t="s">
        <v>286</v>
      </c>
      <c r="AQ23" s="782"/>
      <c r="AR23" s="782"/>
      <c r="AS23" s="782"/>
      <c r="AT23" s="782"/>
      <c r="AU23" s="782"/>
      <c r="AV23" s="782"/>
      <c r="AW23" s="782"/>
      <c r="AX23" s="782"/>
      <c r="AY23" s="782"/>
      <c r="AZ23" s="782"/>
      <c r="BA23" s="782"/>
      <c r="BB23" s="782"/>
      <c r="BC23" s="782"/>
      <c r="BD23" s="782"/>
      <c r="BE23" s="782"/>
      <c r="BF23" s="776"/>
      <c r="BG23" s="680">
        <v>802946</v>
      </c>
      <c r="BH23" s="681"/>
      <c r="BI23" s="681"/>
      <c r="BJ23" s="681"/>
      <c r="BK23" s="681"/>
      <c r="BL23" s="681"/>
      <c r="BM23" s="681"/>
      <c r="BN23" s="682"/>
      <c r="BO23" s="713">
        <v>8.6</v>
      </c>
      <c r="BP23" s="713"/>
      <c r="BQ23" s="713"/>
      <c r="BR23" s="713"/>
      <c r="BS23" s="686" t="s">
        <v>138</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287</v>
      </c>
      <c r="CS23" s="785"/>
      <c r="CT23" s="785"/>
      <c r="CU23" s="785"/>
      <c r="CV23" s="785"/>
      <c r="CW23" s="785"/>
      <c r="CX23" s="785"/>
      <c r="CY23" s="786"/>
      <c r="CZ23" s="784" t="s">
        <v>288</v>
      </c>
      <c r="DA23" s="785"/>
      <c r="DB23" s="785"/>
      <c r="DC23" s="786"/>
      <c r="DD23" s="784" t="s">
        <v>289</v>
      </c>
      <c r="DE23" s="785"/>
      <c r="DF23" s="785"/>
      <c r="DG23" s="785"/>
      <c r="DH23" s="785"/>
      <c r="DI23" s="785"/>
      <c r="DJ23" s="785"/>
      <c r="DK23" s="786"/>
      <c r="DL23" s="793" t="s">
        <v>290</v>
      </c>
      <c r="DM23" s="794"/>
      <c r="DN23" s="794"/>
      <c r="DO23" s="794"/>
      <c r="DP23" s="794"/>
      <c r="DQ23" s="794"/>
      <c r="DR23" s="794"/>
      <c r="DS23" s="794"/>
      <c r="DT23" s="794"/>
      <c r="DU23" s="794"/>
      <c r="DV23" s="795"/>
      <c r="DW23" s="784" t="s">
        <v>291</v>
      </c>
      <c r="DX23" s="785"/>
      <c r="DY23" s="785"/>
      <c r="DZ23" s="785"/>
      <c r="EA23" s="785"/>
      <c r="EB23" s="785"/>
      <c r="EC23" s="786"/>
    </row>
    <row r="24" spans="2:133" ht="11.25" customHeight="1" x14ac:dyDescent="0.15">
      <c r="B24" s="677" t="s">
        <v>292</v>
      </c>
      <c r="C24" s="678"/>
      <c r="D24" s="678"/>
      <c r="E24" s="678"/>
      <c r="F24" s="678"/>
      <c r="G24" s="678"/>
      <c r="H24" s="678"/>
      <c r="I24" s="678"/>
      <c r="J24" s="678"/>
      <c r="K24" s="678"/>
      <c r="L24" s="678"/>
      <c r="M24" s="678"/>
      <c r="N24" s="678"/>
      <c r="O24" s="678"/>
      <c r="P24" s="678"/>
      <c r="Q24" s="679"/>
      <c r="R24" s="680">
        <v>79568</v>
      </c>
      <c r="S24" s="681"/>
      <c r="T24" s="681"/>
      <c r="U24" s="681"/>
      <c r="V24" s="681"/>
      <c r="W24" s="681"/>
      <c r="X24" s="681"/>
      <c r="Y24" s="682"/>
      <c r="Z24" s="713">
        <v>0.3</v>
      </c>
      <c r="AA24" s="713"/>
      <c r="AB24" s="713"/>
      <c r="AC24" s="713"/>
      <c r="AD24" s="714" t="s">
        <v>239</v>
      </c>
      <c r="AE24" s="714"/>
      <c r="AF24" s="714"/>
      <c r="AG24" s="714"/>
      <c r="AH24" s="714"/>
      <c r="AI24" s="714"/>
      <c r="AJ24" s="714"/>
      <c r="AK24" s="714"/>
      <c r="AL24" s="683" t="s">
        <v>239</v>
      </c>
      <c r="AM24" s="684"/>
      <c r="AN24" s="684"/>
      <c r="AO24" s="715"/>
      <c r="AP24" s="774" t="s">
        <v>293</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239</v>
      </c>
      <c r="BP24" s="713"/>
      <c r="BQ24" s="713"/>
      <c r="BR24" s="713"/>
      <c r="BS24" s="686" t="s">
        <v>239</v>
      </c>
      <c r="BT24" s="681"/>
      <c r="BU24" s="681"/>
      <c r="BV24" s="681"/>
      <c r="BW24" s="681"/>
      <c r="BX24" s="681"/>
      <c r="BY24" s="681"/>
      <c r="BZ24" s="681"/>
      <c r="CA24" s="681"/>
      <c r="CB24" s="727"/>
      <c r="CD24" s="738" t="s">
        <v>294</v>
      </c>
      <c r="CE24" s="739"/>
      <c r="CF24" s="739"/>
      <c r="CG24" s="739"/>
      <c r="CH24" s="739"/>
      <c r="CI24" s="739"/>
      <c r="CJ24" s="739"/>
      <c r="CK24" s="739"/>
      <c r="CL24" s="739"/>
      <c r="CM24" s="739"/>
      <c r="CN24" s="739"/>
      <c r="CO24" s="739"/>
      <c r="CP24" s="739"/>
      <c r="CQ24" s="740"/>
      <c r="CR24" s="735">
        <v>7100972</v>
      </c>
      <c r="CS24" s="736"/>
      <c r="CT24" s="736"/>
      <c r="CU24" s="736"/>
      <c r="CV24" s="736"/>
      <c r="CW24" s="736"/>
      <c r="CX24" s="736"/>
      <c r="CY24" s="779"/>
      <c r="CZ24" s="780">
        <v>31.1</v>
      </c>
      <c r="DA24" s="751"/>
      <c r="DB24" s="751"/>
      <c r="DC24" s="783"/>
      <c r="DD24" s="778">
        <v>3898251</v>
      </c>
      <c r="DE24" s="736"/>
      <c r="DF24" s="736"/>
      <c r="DG24" s="736"/>
      <c r="DH24" s="736"/>
      <c r="DI24" s="736"/>
      <c r="DJ24" s="736"/>
      <c r="DK24" s="779"/>
      <c r="DL24" s="778">
        <v>3785768</v>
      </c>
      <c r="DM24" s="736"/>
      <c r="DN24" s="736"/>
      <c r="DO24" s="736"/>
      <c r="DP24" s="736"/>
      <c r="DQ24" s="736"/>
      <c r="DR24" s="736"/>
      <c r="DS24" s="736"/>
      <c r="DT24" s="736"/>
      <c r="DU24" s="736"/>
      <c r="DV24" s="779"/>
      <c r="DW24" s="780">
        <v>37.9</v>
      </c>
      <c r="DX24" s="751"/>
      <c r="DY24" s="751"/>
      <c r="DZ24" s="751"/>
      <c r="EA24" s="751"/>
      <c r="EB24" s="751"/>
      <c r="EC24" s="781"/>
    </row>
    <row r="25" spans="2:133" ht="11.25" customHeight="1" x14ac:dyDescent="0.15">
      <c r="B25" s="677" t="s">
        <v>295</v>
      </c>
      <c r="C25" s="678"/>
      <c r="D25" s="678"/>
      <c r="E25" s="678"/>
      <c r="F25" s="678"/>
      <c r="G25" s="678"/>
      <c r="H25" s="678"/>
      <c r="I25" s="678"/>
      <c r="J25" s="678"/>
      <c r="K25" s="678"/>
      <c r="L25" s="678"/>
      <c r="M25" s="678"/>
      <c r="N25" s="678"/>
      <c r="O25" s="678"/>
      <c r="P25" s="678"/>
      <c r="Q25" s="679"/>
      <c r="R25" s="680" t="s">
        <v>239</v>
      </c>
      <c r="S25" s="681"/>
      <c r="T25" s="681"/>
      <c r="U25" s="681"/>
      <c r="V25" s="681"/>
      <c r="W25" s="681"/>
      <c r="X25" s="681"/>
      <c r="Y25" s="682"/>
      <c r="Z25" s="713" t="s">
        <v>239</v>
      </c>
      <c r="AA25" s="713"/>
      <c r="AB25" s="713"/>
      <c r="AC25" s="713"/>
      <c r="AD25" s="714" t="s">
        <v>239</v>
      </c>
      <c r="AE25" s="714"/>
      <c r="AF25" s="714"/>
      <c r="AG25" s="714"/>
      <c r="AH25" s="714"/>
      <c r="AI25" s="714"/>
      <c r="AJ25" s="714"/>
      <c r="AK25" s="714"/>
      <c r="AL25" s="683" t="s">
        <v>239</v>
      </c>
      <c r="AM25" s="684"/>
      <c r="AN25" s="684"/>
      <c r="AO25" s="715"/>
      <c r="AP25" s="774" t="s">
        <v>296</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239</v>
      </c>
      <c r="BP25" s="713"/>
      <c r="BQ25" s="713"/>
      <c r="BR25" s="713"/>
      <c r="BS25" s="686" t="s">
        <v>138</v>
      </c>
      <c r="BT25" s="681"/>
      <c r="BU25" s="681"/>
      <c r="BV25" s="681"/>
      <c r="BW25" s="681"/>
      <c r="BX25" s="681"/>
      <c r="BY25" s="681"/>
      <c r="BZ25" s="681"/>
      <c r="CA25" s="681"/>
      <c r="CB25" s="727"/>
      <c r="CD25" s="719" t="s">
        <v>297</v>
      </c>
      <c r="CE25" s="720"/>
      <c r="CF25" s="720"/>
      <c r="CG25" s="720"/>
      <c r="CH25" s="720"/>
      <c r="CI25" s="720"/>
      <c r="CJ25" s="720"/>
      <c r="CK25" s="720"/>
      <c r="CL25" s="720"/>
      <c r="CM25" s="720"/>
      <c r="CN25" s="720"/>
      <c r="CO25" s="720"/>
      <c r="CP25" s="720"/>
      <c r="CQ25" s="721"/>
      <c r="CR25" s="680">
        <v>2031815</v>
      </c>
      <c r="CS25" s="699"/>
      <c r="CT25" s="699"/>
      <c r="CU25" s="699"/>
      <c r="CV25" s="699"/>
      <c r="CW25" s="699"/>
      <c r="CX25" s="699"/>
      <c r="CY25" s="700"/>
      <c r="CZ25" s="683">
        <v>8.9</v>
      </c>
      <c r="DA25" s="701"/>
      <c r="DB25" s="701"/>
      <c r="DC25" s="702"/>
      <c r="DD25" s="686">
        <v>1806769</v>
      </c>
      <c r="DE25" s="699"/>
      <c r="DF25" s="699"/>
      <c r="DG25" s="699"/>
      <c r="DH25" s="699"/>
      <c r="DI25" s="699"/>
      <c r="DJ25" s="699"/>
      <c r="DK25" s="700"/>
      <c r="DL25" s="686">
        <v>1695709</v>
      </c>
      <c r="DM25" s="699"/>
      <c r="DN25" s="699"/>
      <c r="DO25" s="699"/>
      <c r="DP25" s="699"/>
      <c r="DQ25" s="699"/>
      <c r="DR25" s="699"/>
      <c r="DS25" s="699"/>
      <c r="DT25" s="699"/>
      <c r="DU25" s="699"/>
      <c r="DV25" s="700"/>
      <c r="DW25" s="683">
        <v>17</v>
      </c>
      <c r="DX25" s="701"/>
      <c r="DY25" s="701"/>
      <c r="DZ25" s="701"/>
      <c r="EA25" s="701"/>
      <c r="EB25" s="701"/>
      <c r="EC25" s="722"/>
    </row>
    <row r="26" spans="2:133" ht="11.25" customHeight="1" x14ac:dyDescent="0.15">
      <c r="B26" s="677" t="s">
        <v>298</v>
      </c>
      <c r="C26" s="678"/>
      <c r="D26" s="678"/>
      <c r="E26" s="678"/>
      <c r="F26" s="678"/>
      <c r="G26" s="678"/>
      <c r="H26" s="678"/>
      <c r="I26" s="678"/>
      <c r="J26" s="678"/>
      <c r="K26" s="678"/>
      <c r="L26" s="678"/>
      <c r="M26" s="678"/>
      <c r="N26" s="678"/>
      <c r="O26" s="678"/>
      <c r="P26" s="678"/>
      <c r="Q26" s="679"/>
      <c r="R26" s="680">
        <v>10823701</v>
      </c>
      <c r="S26" s="681"/>
      <c r="T26" s="681"/>
      <c r="U26" s="681"/>
      <c r="V26" s="681"/>
      <c r="W26" s="681"/>
      <c r="X26" s="681"/>
      <c r="Y26" s="682"/>
      <c r="Z26" s="713">
        <v>45.9</v>
      </c>
      <c r="AA26" s="713"/>
      <c r="AB26" s="713"/>
      <c r="AC26" s="713"/>
      <c r="AD26" s="714">
        <v>9941187</v>
      </c>
      <c r="AE26" s="714"/>
      <c r="AF26" s="714"/>
      <c r="AG26" s="714"/>
      <c r="AH26" s="714"/>
      <c r="AI26" s="714"/>
      <c r="AJ26" s="714"/>
      <c r="AK26" s="714"/>
      <c r="AL26" s="683">
        <v>99.6</v>
      </c>
      <c r="AM26" s="684"/>
      <c r="AN26" s="684"/>
      <c r="AO26" s="715"/>
      <c r="AP26" s="774" t="s">
        <v>299</v>
      </c>
      <c r="AQ26" s="775"/>
      <c r="AR26" s="775"/>
      <c r="AS26" s="775"/>
      <c r="AT26" s="775"/>
      <c r="AU26" s="775"/>
      <c r="AV26" s="775"/>
      <c r="AW26" s="775"/>
      <c r="AX26" s="775"/>
      <c r="AY26" s="775"/>
      <c r="AZ26" s="775"/>
      <c r="BA26" s="775"/>
      <c r="BB26" s="775"/>
      <c r="BC26" s="775"/>
      <c r="BD26" s="775"/>
      <c r="BE26" s="775"/>
      <c r="BF26" s="776"/>
      <c r="BG26" s="680" t="s">
        <v>138</v>
      </c>
      <c r="BH26" s="681"/>
      <c r="BI26" s="681"/>
      <c r="BJ26" s="681"/>
      <c r="BK26" s="681"/>
      <c r="BL26" s="681"/>
      <c r="BM26" s="681"/>
      <c r="BN26" s="682"/>
      <c r="BO26" s="713" t="s">
        <v>138</v>
      </c>
      <c r="BP26" s="713"/>
      <c r="BQ26" s="713"/>
      <c r="BR26" s="713"/>
      <c r="BS26" s="686" t="s">
        <v>239</v>
      </c>
      <c r="BT26" s="681"/>
      <c r="BU26" s="681"/>
      <c r="BV26" s="681"/>
      <c r="BW26" s="681"/>
      <c r="BX26" s="681"/>
      <c r="BY26" s="681"/>
      <c r="BZ26" s="681"/>
      <c r="CA26" s="681"/>
      <c r="CB26" s="727"/>
      <c r="CD26" s="719" t="s">
        <v>300</v>
      </c>
      <c r="CE26" s="720"/>
      <c r="CF26" s="720"/>
      <c r="CG26" s="720"/>
      <c r="CH26" s="720"/>
      <c r="CI26" s="720"/>
      <c r="CJ26" s="720"/>
      <c r="CK26" s="720"/>
      <c r="CL26" s="720"/>
      <c r="CM26" s="720"/>
      <c r="CN26" s="720"/>
      <c r="CO26" s="720"/>
      <c r="CP26" s="720"/>
      <c r="CQ26" s="721"/>
      <c r="CR26" s="680">
        <v>1234518</v>
      </c>
      <c r="CS26" s="681"/>
      <c r="CT26" s="681"/>
      <c r="CU26" s="681"/>
      <c r="CV26" s="681"/>
      <c r="CW26" s="681"/>
      <c r="CX26" s="681"/>
      <c r="CY26" s="682"/>
      <c r="CZ26" s="683">
        <v>5.4</v>
      </c>
      <c r="DA26" s="701"/>
      <c r="DB26" s="701"/>
      <c r="DC26" s="702"/>
      <c r="DD26" s="686">
        <v>1062098</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15">
      <c r="B27" s="677" t="s">
        <v>301</v>
      </c>
      <c r="C27" s="678"/>
      <c r="D27" s="678"/>
      <c r="E27" s="678"/>
      <c r="F27" s="678"/>
      <c r="G27" s="678"/>
      <c r="H27" s="678"/>
      <c r="I27" s="678"/>
      <c r="J27" s="678"/>
      <c r="K27" s="678"/>
      <c r="L27" s="678"/>
      <c r="M27" s="678"/>
      <c r="N27" s="678"/>
      <c r="O27" s="678"/>
      <c r="P27" s="678"/>
      <c r="Q27" s="679"/>
      <c r="R27" s="680">
        <v>6697</v>
      </c>
      <c r="S27" s="681"/>
      <c r="T27" s="681"/>
      <c r="U27" s="681"/>
      <c r="V27" s="681"/>
      <c r="W27" s="681"/>
      <c r="X27" s="681"/>
      <c r="Y27" s="682"/>
      <c r="Z27" s="713">
        <v>0</v>
      </c>
      <c r="AA27" s="713"/>
      <c r="AB27" s="713"/>
      <c r="AC27" s="713"/>
      <c r="AD27" s="714">
        <v>6697</v>
      </c>
      <c r="AE27" s="714"/>
      <c r="AF27" s="714"/>
      <c r="AG27" s="714"/>
      <c r="AH27" s="714"/>
      <c r="AI27" s="714"/>
      <c r="AJ27" s="714"/>
      <c r="AK27" s="714"/>
      <c r="AL27" s="683">
        <v>0.1</v>
      </c>
      <c r="AM27" s="684"/>
      <c r="AN27" s="684"/>
      <c r="AO27" s="715"/>
      <c r="AP27" s="677" t="s">
        <v>302</v>
      </c>
      <c r="AQ27" s="678"/>
      <c r="AR27" s="678"/>
      <c r="AS27" s="678"/>
      <c r="AT27" s="678"/>
      <c r="AU27" s="678"/>
      <c r="AV27" s="678"/>
      <c r="AW27" s="678"/>
      <c r="AX27" s="678"/>
      <c r="AY27" s="678"/>
      <c r="AZ27" s="678"/>
      <c r="BA27" s="678"/>
      <c r="BB27" s="678"/>
      <c r="BC27" s="678"/>
      <c r="BD27" s="678"/>
      <c r="BE27" s="678"/>
      <c r="BF27" s="679"/>
      <c r="BG27" s="680">
        <v>9355012</v>
      </c>
      <c r="BH27" s="681"/>
      <c r="BI27" s="681"/>
      <c r="BJ27" s="681"/>
      <c r="BK27" s="681"/>
      <c r="BL27" s="681"/>
      <c r="BM27" s="681"/>
      <c r="BN27" s="682"/>
      <c r="BO27" s="713">
        <v>100</v>
      </c>
      <c r="BP27" s="713"/>
      <c r="BQ27" s="713"/>
      <c r="BR27" s="713"/>
      <c r="BS27" s="686" t="s">
        <v>239</v>
      </c>
      <c r="BT27" s="681"/>
      <c r="BU27" s="681"/>
      <c r="BV27" s="681"/>
      <c r="BW27" s="681"/>
      <c r="BX27" s="681"/>
      <c r="BY27" s="681"/>
      <c r="BZ27" s="681"/>
      <c r="CA27" s="681"/>
      <c r="CB27" s="727"/>
      <c r="CD27" s="719" t="s">
        <v>303</v>
      </c>
      <c r="CE27" s="720"/>
      <c r="CF27" s="720"/>
      <c r="CG27" s="720"/>
      <c r="CH27" s="720"/>
      <c r="CI27" s="720"/>
      <c r="CJ27" s="720"/>
      <c r="CK27" s="720"/>
      <c r="CL27" s="720"/>
      <c r="CM27" s="720"/>
      <c r="CN27" s="720"/>
      <c r="CO27" s="720"/>
      <c r="CP27" s="720"/>
      <c r="CQ27" s="721"/>
      <c r="CR27" s="680">
        <v>4353988</v>
      </c>
      <c r="CS27" s="699"/>
      <c r="CT27" s="699"/>
      <c r="CU27" s="699"/>
      <c r="CV27" s="699"/>
      <c r="CW27" s="699"/>
      <c r="CX27" s="699"/>
      <c r="CY27" s="700"/>
      <c r="CZ27" s="683">
        <v>19.100000000000001</v>
      </c>
      <c r="DA27" s="701"/>
      <c r="DB27" s="701"/>
      <c r="DC27" s="702"/>
      <c r="DD27" s="686">
        <v>1376313</v>
      </c>
      <c r="DE27" s="699"/>
      <c r="DF27" s="699"/>
      <c r="DG27" s="699"/>
      <c r="DH27" s="699"/>
      <c r="DI27" s="699"/>
      <c r="DJ27" s="699"/>
      <c r="DK27" s="700"/>
      <c r="DL27" s="686">
        <v>1374890</v>
      </c>
      <c r="DM27" s="699"/>
      <c r="DN27" s="699"/>
      <c r="DO27" s="699"/>
      <c r="DP27" s="699"/>
      <c r="DQ27" s="699"/>
      <c r="DR27" s="699"/>
      <c r="DS27" s="699"/>
      <c r="DT27" s="699"/>
      <c r="DU27" s="699"/>
      <c r="DV27" s="700"/>
      <c r="DW27" s="683">
        <v>13.8</v>
      </c>
      <c r="DX27" s="701"/>
      <c r="DY27" s="701"/>
      <c r="DZ27" s="701"/>
      <c r="EA27" s="701"/>
      <c r="EB27" s="701"/>
      <c r="EC27" s="722"/>
    </row>
    <row r="28" spans="2:133" ht="11.25" customHeight="1" x14ac:dyDescent="0.15">
      <c r="B28" s="677" t="s">
        <v>304</v>
      </c>
      <c r="C28" s="678"/>
      <c r="D28" s="678"/>
      <c r="E28" s="678"/>
      <c r="F28" s="678"/>
      <c r="G28" s="678"/>
      <c r="H28" s="678"/>
      <c r="I28" s="678"/>
      <c r="J28" s="678"/>
      <c r="K28" s="678"/>
      <c r="L28" s="678"/>
      <c r="M28" s="678"/>
      <c r="N28" s="678"/>
      <c r="O28" s="678"/>
      <c r="P28" s="678"/>
      <c r="Q28" s="679"/>
      <c r="R28" s="680">
        <v>11163</v>
      </c>
      <c r="S28" s="681"/>
      <c r="T28" s="681"/>
      <c r="U28" s="681"/>
      <c r="V28" s="681"/>
      <c r="W28" s="681"/>
      <c r="X28" s="681"/>
      <c r="Y28" s="682"/>
      <c r="Z28" s="713">
        <v>0</v>
      </c>
      <c r="AA28" s="713"/>
      <c r="AB28" s="713"/>
      <c r="AC28" s="713"/>
      <c r="AD28" s="714" t="s">
        <v>138</v>
      </c>
      <c r="AE28" s="714"/>
      <c r="AF28" s="714"/>
      <c r="AG28" s="714"/>
      <c r="AH28" s="714"/>
      <c r="AI28" s="714"/>
      <c r="AJ28" s="714"/>
      <c r="AK28" s="714"/>
      <c r="AL28" s="683" t="s">
        <v>239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305</v>
      </c>
      <c r="CE28" s="720"/>
      <c r="CF28" s="720"/>
      <c r="CG28" s="720"/>
      <c r="CH28" s="720"/>
      <c r="CI28" s="720"/>
      <c r="CJ28" s="720"/>
      <c r="CK28" s="720"/>
      <c r="CL28" s="720"/>
      <c r="CM28" s="720"/>
      <c r="CN28" s="720"/>
      <c r="CO28" s="720"/>
      <c r="CP28" s="720"/>
      <c r="CQ28" s="721"/>
      <c r="CR28" s="680">
        <v>715169</v>
      </c>
      <c r="CS28" s="681"/>
      <c r="CT28" s="681"/>
      <c r="CU28" s="681"/>
      <c r="CV28" s="681"/>
      <c r="CW28" s="681"/>
      <c r="CX28" s="681"/>
      <c r="CY28" s="682"/>
      <c r="CZ28" s="683">
        <v>3.1</v>
      </c>
      <c r="DA28" s="701"/>
      <c r="DB28" s="701"/>
      <c r="DC28" s="702"/>
      <c r="DD28" s="686">
        <v>715169</v>
      </c>
      <c r="DE28" s="681"/>
      <c r="DF28" s="681"/>
      <c r="DG28" s="681"/>
      <c r="DH28" s="681"/>
      <c r="DI28" s="681"/>
      <c r="DJ28" s="681"/>
      <c r="DK28" s="682"/>
      <c r="DL28" s="686">
        <v>715169</v>
      </c>
      <c r="DM28" s="681"/>
      <c r="DN28" s="681"/>
      <c r="DO28" s="681"/>
      <c r="DP28" s="681"/>
      <c r="DQ28" s="681"/>
      <c r="DR28" s="681"/>
      <c r="DS28" s="681"/>
      <c r="DT28" s="681"/>
      <c r="DU28" s="681"/>
      <c r="DV28" s="682"/>
      <c r="DW28" s="683">
        <v>7.2</v>
      </c>
      <c r="DX28" s="701"/>
      <c r="DY28" s="701"/>
      <c r="DZ28" s="701"/>
      <c r="EA28" s="701"/>
      <c r="EB28" s="701"/>
      <c r="EC28" s="722"/>
    </row>
    <row r="29" spans="2:133" ht="11.25" customHeight="1" x14ac:dyDescent="0.15">
      <c r="B29" s="677" t="s">
        <v>306</v>
      </c>
      <c r="C29" s="678"/>
      <c r="D29" s="678"/>
      <c r="E29" s="678"/>
      <c r="F29" s="678"/>
      <c r="G29" s="678"/>
      <c r="H29" s="678"/>
      <c r="I29" s="678"/>
      <c r="J29" s="678"/>
      <c r="K29" s="678"/>
      <c r="L29" s="678"/>
      <c r="M29" s="678"/>
      <c r="N29" s="678"/>
      <c r="O29" s="678"/>
      <c r="P29" s="678"/>
      <c r="Q29" s="679"/>
      <c r="R29" s="680">
        <v>136666</v>
      </c>
      <c r="S29" s="681"/>
      <c r="T29" s="681"/>
      <c r="U29" s="681"/>
      <c r="V29" s="681"/>
      <c r="W29" s="681"/>
      <c r="X29" s="681"/>
      <c r="Y29" s="682"/>
      <c r="Z29" s="713">
        <v>0.6</v>
      </c>
      <c r="AA29" s="713"/>
      <c r="AB29" s="713"/>
      <c r="AC29" s="713"/>
      <c r="AD29" s="714">
        <v>32585</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307</v>
      </c>
      <c r="CE29" s="769"/>
      <c r="CF29" s="719" t="s">
        <v>70</v>
      </c>
      <c r="CG29" s="720"/>
      <c r="CH29" s="720"/>
      <c r="CI29" s="720"/>
      <c r="CJ29" s="720"/>
      <c r="CK29" s="720"/>
      <c r="CL29" s="720"/>
      <c r="CM29" s="720"/>
      <c r="CN29" s="720"/>
      <c r="CO29" s="720"/>
      <c r="CP29" s="720"/>
      <c r="CQ29" s="721"/>
      <c r="CR29" s="680">
        <v>715169</v>
      </c>
      <c r="CS29" s="699"/>
      <c r="CT29" s="699"/>
      <c r="CU29" s="699"/>
      <c r="CV29" s="699"/>
      <c r="CW29" s="699"/>
      <c r="CX29" s="699"/>
      <c r="CY29" s="700"/>
      <c r="CZ29" s="683">
        <v>3.1</v>
      </c>
      <c r="DA29" s="701"/>
      <c r="DB29" s="701"/>
      <c r="DC29" s="702"/>
      <c r="DD29" s="686">
        <v>715169</v>
      </c>
      <c r="DE29" s="699"/>
      <c r="DF29" s="699"/>
      <c r="DG29" s="699"/>
      <c r="DH29" s="699"/>
      <c r="DI29" s="699"/>
      <c r="DJ29" s="699"/>
      <c r="DK29" s="700"/>
      <c r="DL29" s="686">
        <v>715169</v>
      </c>
      <c r="DM29" s="699"/>
      <c r="DN29" s="699"/>
      <c r="DO29" s="699"/>
      <c r="DP29" s="699"/>
      <c r="DQ29" s="699"/>
      <c r="DR29" s="699"/>
      <c r="DS29" s="699"/>
      <c r="DT29" s="699"/>
      <c r="DU29" s="699"/>
      <c r="DV29" s="700"/>
      <c r="DW29" s="683">
        <v>7.2</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59498</v>
      </c>
      <c r="S30" s="681"/>
      <c r="T30" s="681"/>
      <c r="U30" s="681"/>
      <c r="V30" s="681"/>
      <c r="W30" s="681"/>
      <c r="X30" s="681"/>
      <c r="Y30" s="682"/>
      <c r="Z30" s="713">
        <v>0.3</v>
      </c>
      <c r="AA30" s="713"/>
      <c r="AB30" s="713"/>
      <c r="AC30" s="713"/>
      <c r="AD30" s="714" t="s">
        <v>138</v>
      </c>
      <c r="AE30" s="714"/>
      <c r="AF30" s="714"/>
      <c r="AG30" s="714"/>
      <c r="AH30" s="714"/>
      <c r="AI30" s="714"/>
      <c r="AJ30" s="714"/>
      <c r="AK30" s="714"/>
      <c r="AL30" s="683" t="s">
        <v>239</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0"/>
      <c r="CE30" s="771"/>
      <c r="CF30" s="719" t="s">
        <v>311</v>
      </c>
      <c r="CG30" s="720"/>
      <c r="CH30" s="720"/>
      <c r="CI30" s="720"/>
      <c r="CJ30" s="720"/>
      <c r="CK30" s="720"/>
      <c r="CL30" s="720"/>
      <c r="CM30" s="720"/>
      <c r="CN30" s="720"/>
      <c r="CO30" s="720"/>
      <c r="CP30" s="720"/>
      <c r="CQ30" s="721"/>
      <c r="CR30" s="680">
        <v>673392</v>
      </c>
      <c r="CS30" s="681"/>
      <c r="CT30" s="681"/>
      <c r="CU30" s="681"/>
      <c r="CV30" s="681"/>
      <c r="CW30" s="681"/>
      <c r="CX30" s="681"/>
      <c r="CY30" s="682"/>
      <c r="CZ30" s="683">
        <v>3</v>
      </c>
      <c r="DA30" s="701"/>
      <c r="DB30" s="701"/>
      <c r="DC30" s="702"/>
      <c r="DD30" s="686">
        <v>673392</v>
      </c>
      <c r="DE30" s="681"/>
      <c r="DF30" s="681"/>
      <c r="DG30" s="681"/>
      <c r="DH30" s="681"/>
      <c r="DI30" s="681"/>
      <c r="DJ30" s="681"/>
      <c r="DK30" s="682"/>
      <c r="DL30" s="686">
        <v>673392</v>
      </c>
      <c r="DM30" s="681"/>
      <c r="DN30" s="681"/>
      <c r="DO30" s="681"/>
      <c r="DP30" s="681"/>
      <c r="DQ30" s="681"/>
      <c r="DR30" s="681"/>
      <c r="DS30" s="681"/>
      <c r="DT30" s="681"/>
      <c r="DU30" s="681"/>
      <c r="DV30" s="682"/>
      <c r="DW30" s="683">
        <v>6.7</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7902830</v>
      </c>
      <c r="S31" s="681"/>
      <c r="T31" s="681"/>
      <c r="U31" s="681"/>
      <c r="V31" s="681"/>
      <c r="W31" s="681"/>
      <c r="X31" s="681"/>
      <c r="Y31" s="682"/>
      <c r="Z31" s="713">
        <v>33.5</v>
      </c>
      <c r="AA31" s="713"/>
      <c r="AB31" s="713"/>
      <c r="AC31" s="713"/>
      <c r="AD31" s="714" t="s">
        <v>138</v>
      </c>
      <c r="AE31" s="714"/>
      <c r="AF31" s="714"/>
      <c r="AG31" s="714"/>
      <c r="AH31" s="714"/>
      <c r="AI31" s="714"/>
      <c r="AJ31" s="714"/>
      <c r="AK31" s="714"/>
      <c r="AL31" s="683" t="s">
        <v>138</v>
      </c>
      <c r="AM31" s="684"/>
      <c r="AN31" s="684"/>
      <c r="AO31" s="715"/>
      <c r="AP31" s="754" t="s">
        <v>313</v>
      </c>
      <c r="AQ31" s="755"/>
      <c r="AR31" s="755"/>
      <c r="AS31" s="755"/>
      <c r="AT31" s="760" t="s">
        <v>314</v>
      </c>
      <c r="AU31" s="231"/>
      <c r="AV31" s="231"/>
      <c r="AW31" s="231"/>
      <c r="AX31" s="746" t="s">
        <v>187</v>
      </c>
      <c r="AY31" s="747"/>
      <c r="AZ31" s="747"/>
      <c r="BA31" s="747"/>
      <c r="BB31" s="747"/>
      <c r="BC31" s="747"/>
      <c r="BD31" s="747"/>
      <c r="BE31" s="747"/>
      <c r="BF31" s="748"/>
      <c r="BG31" s="749">
        <v>99</v>
      </c>
      <c r="BH31" s="750"/>
      <c r="BI31" s="750"/>
      <c r="BJ31" s="750"/>
      <c r="BK31" s="750"/>
      <c r="BL31" s="750"/>
      <c r="BM31" s="751">
        <v>97</v>
      </c>
      <c r="BN31" s="750"/>
      <c r="BO31" s="750"/>
      <c r="BP31" s="750"/>
      <c r="BQ31" s="752"/>
      <c r="BR31" s="749">
        <v>99</v>
      </c>
      <c r="BS31" s="750"/>
      <c r="BT31" s="750"/>
      <c r="BU31" s="750"/>
      <c r="BV31" s="750"/>
      <c r="BW31" s="750"/>
      <c r="BX31" s="751">
        <v>97.6</v>
      </c>
      <c r="BY31" s="750"/>
      <c r="BZ31" s="750"/>
      <c r="CA31" s="750"/>
      <c r="CB31" s="752"/>
      <c r="CD31" s="770"/>
      <c r="CE31" s="771"/>
      <c r="CF31" s="719" t="s">
        <v>315</v>
      </c>
      <c r="CG31" s="720"/>
      <c r="CH31" s="720"/>
      <c r="CI31" s="720"/>
      <c r="CJ31" s="720"/>
      <c r="CK31" s="720"/>
      <c r="CL31" s="720"/>
      <c r="CM31" s="720"/>
      <c r="CN31" s="720"/>
      <c r="CO31" s="720"/>
      <c r="CP31" s="720"/>
      <c r="CQ31" s="721"/>
      <c r="CR31" s="680">
        <v>41777</v>
      </c>
      <c r="CS31" s="699"/>
      <c r="CT31" s="699"/>
      <c r="CU31" s="699"/>
      <c r="CV31" s="699"/>
      <c r="CW31" s="699"/>
      <c r="CX31" s="699"/>
      <c r="CY31" s="700"/>
      <c r="CZ31" s="683">
        <v>0.2</v>
      </c>
      <c r="DA31" s="701"/>
      <c r="DB31" s="701"/>
      <c r="DC31" s="702"/>
      <c r="DD31" s="686">
        <v>41777</v>
      </c>
      <c r="DE31" s="699"/>
      <c r="DF31" s="699"/>
      <c r="DG31" s="699"/>
      <c r="DH31" s="699"/>
      <c r="DI31" s="699"/>
      <c r="DJ31" s="699"/>
      <c r="DK31" s="700"/>
      <c r="DL31" s="686">
        <v>41777</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138</v>
      </c>
      <c r="S32" s="681"/>
      <c r="T32" s="681"/>
      <c r="U32" s="681"/>
      <c r="V32" s="681"/>
      <c r="W32" s="681"/>
      <c r="X32" s="681"/>
      <c r="Y32" s="682"/>
      <c r="Z32" s="713" t="s">
        <v>138</v>
      </c>
      <c r="AA32" s="713"/>
      <c r="AB32" s="713"/>
      <c r="AC32" s="713"/>
      <c r="AD32" s="714" t="s">
        <v>138</v>
      </c>
      <c r="AE32" s="714"/>
      <c r="AF32" s="714"/>
      <c r="AG32" s="714"/>
      <c r="AH32" s="714"/>
      <c r="AI32" s="714"/>
      <c r="AJ32" s="714"/>
      <c r="AK32" s="714"/>
      <c r="AL32" s="683" t="s">
        <v>239</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98.5</v>
      </c>
      <c r="BH32" s="699"/>
      <c r="BI32" s="699"/>
      <c r="BJ32" s="699"/>
      <c r="BK32" s="699"/>
      <c r="BL32" s="699"/>
      <c r="BM32" s="684">
        <v>95.1</v>
      </c>
      <c r="BN32" s="745"/>
      <c r="BO32" s="745"/>
      <c r="BP32" s="745"/>
      <c r="BQ32" s="726"/>
      <c r="BR32" s="753">
        <v>98.4</v>
      </c>
      <c r="BS32" s="699"/>
      <c r="BT32" s="699"/>
      <c r="BU32" s="699"/>
      <c r="BV32" s="699"/>
      <c r="BW32" s="699"/>
      <c r="BX32" s="684">
        <v>95.5</v>
      </c>
      <c r="BY32" s="745"/>
      <c r="BZ32" s="745"/>
      <c r="CA32" s="745"/>
      <c r="CB32" s="726"/>
      <c r="CD32" s="772"/>
      <c r="CE32" s="773"/>
      <c r="CF32" s="719" t="s">
        <v>319</v>
      </c>
      <c r="CG32" s="720"/>
      <c r="CH32" s="720"/>
      <c r="CI32" s="720"/>
      <c r="CJ32" s="720"/>
      <c r="CK32" s="720"/>
      <c r="CL32" s="720"/>
      <c r="CM32" s="720"/>
      <c r="CN32" s="720"/>
      <c r="CO32" s="720"/>
      <c r="CP32" s="720"/>
      <c r="CQ32" s="721"/>
      <c r="CR32" s="680" t="s">
        <v>239</v>
      </c>
      <c r="CS32" s="681"/>
      <c r="CT32" s="681"/>
      <c r="CU32" s="681"/>
      <c r="CV32" s="681"/>
      <c r="CW32" s="681"/>
      <c r="CX32" s="681"/>
      <c r="CY32" s="682"/>
      <c r="CZ32" s="683" t="s">
        <v>239</v>
      </c>
      <c r="DA32" s="701"/>
      <c r="DB32" s="701"/>
      <c r="DC32" s="702"/>
      <c r="DD32" s="686" t="s">
        <v>239</v>
      </c>
      <c r="DE32" s="681"/>
      <c r="DF32" s="681"/>
      <c r="DG32" s="681"/>
      <c r="DH32" s="681"/>
      <c r="DI32" s="681"/>
      <c r="DJ32" s="681"/>
      <c r="DK32" s="682"/>
      <c r="DL32" s="686" t="s">
        <v>239</v>
      </c>
      <c r="DM32" s="681"/>
      <c r="DN32" s="681"/>
      <c r="DO32" s="681"/>
      <c r="DP32" s="681"/>
      <c r="DQ32" s="681"/>
      <c r="DR32" s="681"/>
      <c r="DS32" s="681"/>
      <c r="DT32" s="681"/>
      <c r="DU32" s="681"/>
      <c r="DV32" s="682"/>
      <c r="DW32" s="683" t="s">
        <v>239</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1142687</v>
      </c>
      <c r="S33" s="681"/>
      <c r="T33" s="681"/>
      <c r="U33" s="681"/>
      <c r="V33" s="681"/>
      <c r="W33" s="681"/>
      <c r="X33" s="681"/>
      <c r="Y33" s="682"/>
      <c r="Z33" s="713">
        <v>4.8</v>
      </c>
      <c r="AA33" s="713"/>
      <c r="AB33" s="713"/>
      <c r="AC33" s="713"/>
      <c r="AD33" s="714" t="s">
        <v>138</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99.2</v>
      </c>
      <c r="BH33" s="665"/>
      <c r="BI33" s="665"/>
      <c r="BJ33" s="665"/>
      <c r="BK33" s="665"/>
      <c r="BL33" s="665"/>
      <c r="BM33" s="707">
        <v>98.5</v>
      </c>
      <c r="BN33" s="665"/>
      <c r="BO33" s="665"/>
      <c r="BP33" s="665"/>
      <c r="BQ33" s="709"/>
      <c r="BR33" s="744">
        <v>99.4</v>
      </c>
      <c r="BS33" s="665"/>
      <c r="BT33" s="665"/>
      <c r="BU33" s="665"/>
      <c r="BV33" s="665"/>
      <c r="BW33" s="665"/>
      <c r="BX33" s="707">
        <v>99.1</v>
      </c>
      <c r="BY33" s="665"/>
      <c r="BZ33" s="665"/>
      <c r="CA33" s="665"/>
      <c r="CB33" s="709"/>
      <c r="CD33" s="719" t="s">
        <v>322</v>
      </c>
      <c r="CE33" s="720"/>
      <c r="CF33" s="720"/>
      <c r="CG33" s="720"/>
      <c r="CH33" s="720"/>
      <c r="CI33" s="720"/>
      <c r="CJ33" s="720"/>
      <c r="CK33" s="720"/>
      <c r="CL33" s="720"/>
      <c r="CM33" s="720"/>
      <c r="CN33" s="720"/>
      <c r="CO33" s="720"/>
      <c r="CP33" s="720"/>
      <c r="CQ33" s="721"/>
      <c r="CR33" s="680">
        <v>13204771</v>
      </c>
      <c r="CS33" s="699"/>
      <c r="CT33" s="699"/>
      <c r="CU33" s="699"/>
      <c r="CV33" s="699"/>
      <c r="CW33" s="699"/>
      <c r="CX33" s="699"/>
      <c r="CY33" s="700"/>
      <c r="CZ33" s="683">
        <v>57.9</v>
      </c>
      <c r="DA33" s="701"/>
      <c r="DB33" s="701"/>
      <c r="DC33" s="702"/>
      <c r="DD33" s="686">
        <v>6994747</v>
      </c>
      <c r="DE33" s="699"/>
      <c r="DF33" s="699"/>
      <c r="DG33" s="699"/>
      <c r="DH33" s="699"/>
      <c r="DI33" s="699"/>
      <c r="DJ33" s="699"/>
      <c r="DK33" s="700"/>
      <c r="DL33" s="686">
        <v>5147788</v>
      </c>
      <c r="DM33" s="699"/>
      <c r="DN33" s="699"/>
      <c r="DO33" s="699"/>
      <c r="DP33" s="699"/>
      <c r="DQ33" s="699"/>
      <c r="DR33" s="699"/>
      <c r="DS33" s="699"/>
      <c r="DT33" s="699"/>
      <c r="DU33" s="699"/>
      <c r="DV33" s="700"/>
      <c r="DW33" s="683">
        <v>51.6</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41496</v>
      </c>
      <c r="S34" s="681"/>
      <c r="T34" s="681"/>
      <c r="U34" s="681"/>
      <c r="V34" s="681"/>
      <c r="W34" s="681"/>
      <c r="X34" s="681"/>
      <c r="Y34" s="682"/>
      <c r="Z34" s="713">
        <v>0.2</v>
      </c>
      <c r="AA34" s="713"/>
      <c r="AB34" s="713"/>
      <c r="AC34" s="713"/>
      <c r="AD34" s="714" t="s">
        <v>138</v>
      </c>
      <c r="AE34" s="714"/>
      <c r="AF34" s="714"/>
      <c r="AG34" s="714"/>
      <c r="AH34" s="714"/>
      <c r="AI34" s="714"/>
      <c r="AJ34" s="714"/>
      <c r="AK34" s="714"/>
      <c r="AL34" s="683" t="s">
        <v>239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3274905</v>
      </c>
      <c r="CS34" s="681"/>
      <c r="CT34" s="681"/>
      <c r="CU34" s="681"/>
      <c r="CV34" s="681"/>
      <c r="CW34" s="681"/>
      <c r="CX34" s="681"/>
      <c r="CY34" s="682"/>
      <c r="CZ34" s="683">
        <v>14.4</v>
      </c>
      <c r="DA34" s="701"/>
      <c r="DB34" s="701"/>
      <c r="DC34" s="702"/>
      <c r="DD34" s="686">
        <v>2544917</v>
      </c>
      <c r="DE34" s="681"/>
      <c r="DF34" s="681"/>
      <c r="DG34" s="681"/>
      <c r="DH34" s="681"/>
      <c r="DI34" s="681"/>
      <c r="DJ34" s="681"/>
      <c r="DK34" s="682"/>
      <c r="DL34" s="686">
        <v>2158486</v>
      </c>
      <c r="DM34" s="681"/>
      <c r="DN34" s="681"/>
      <c r="DO34" s="681"/>
      <c r="DP34" s="681"/>
      <c r="DQ34" s="681"/>
      <c r="DR34" s="681"/>
      <c r="DS34" s="681"/>
      <c r="DT34" s="681"/>
      <c r="DU34" s="681"/>
      <c r="DV34" s="682"/>
      <c r="DW34" s="683">
        <v>21.6</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86334</v>
      </c>
      <c r="S35" s="681"/>
      <c r="T35" s="681"/>
      <c r="U35" s="681"/>
      <c r="V35" s="681"/>
      <c r="W35" s="681"/>
      <c r="X35" s="681"/>
      <c r="Y35" s="682"/>
      <c r="Z35" s="713">
        <v>0.4</v>
      </c>
      <c r="AA35" s="713"/>
      <c r="AB35" s="713"/>
      <c r="AC35" s="713"/>
      <c r="AD35" s="714" t="s">
        <v>239</v>
      </c>
      <c r="AE35" s="714"/>
      <c r="AF35" s="714"/>
      <c r="AG35" s="714"/>
      <c r="AH35" s="714"/>
      <c r="AI35" s="714"/>
      <c r="AJ35" s="714"/>
      <c r="AK35" s="714"/>
      <c r="AL35" s="683" t="s">
        <v>138</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164785</v>
      </c>
      <c r="CS35" s="699"/>
      <c r="CT35" s="699"/>
      <c r="CU35" s="699"/>
      <c r="CV35" s="699"/>
      <c r="CW35" s="699"/>
      <c r="CX35" s="699"/>
      <c r="CY35" s="700"/>
      <c r="CZ35" s="683">
        <v>0.7</v>
      </c>
      <c r="DA35" s="701"/>
      <c r="DB35" s="701"/>
      <c r="DC35" s="702"/>
      <c r="DD35" s="686">
        <v>130996</v>
      </c>
      <c r="DE35" s="699"/>
      <c r="DF35" s="699"/>
      <c r="DG35" s="699"/>
      <c r="DH35" s="699"/>
      <c r="DI35" s="699"/>
      <c r="DJ35" s="699"/>
      <c r="DK35" s="700"/>
      <c r="DL35" s="686">
        <v>124570</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302395</v>
      </c>
      <c r="S36" s="681"/>
      <c r="T36" s="681"/>
      <c r="U36" s="681"/>
      <c r="V36" s="681"/>
      <c r="W36" s="681"/>
      <c r="X36" s="681"/>
      <c r="Y36" s="682"/>
      <c r="Z36" s="713">
        <v>1.3</v>
      </c>
      <c r="AA36" s="713"/>
      <c r="AB36" s="713"/>
      <c r="AC36" s="713"/>
      <c r="AD36" s="714" t="s">
        <v>138</v>
      </c>
      <c r="AE36" s="714"/>
      <c r="AF36" s="714"/>
      <c r="AG36" s="714"/>
      <c r="AH36" s="714"/>
      <c r="AI36" s="714"/>
      <c r="AJ36" s="714"/>
      <c r="AK36" s="714"/>
      <c r="AL36" s="683" t="s">
        <v>138</v>
      </c>
      <c r="AM36" s="684"/>
      <c r="AN36" s="684"/>
      <c r="AO36" s="715"/>
      <c r="AP36" s="235"/>
      <c r="AQ36" s="732" t="s">
        <v>330</v>
      </c>
      <c r="AR36" s="733"/>
      <c r="AS36" s="733"/>
      <c r="AT36" s="733"/>
      <c r="AU36" s="733"/>
      <c r="AV36" s="733"/>
      <c r="AW36" s="733"/>
      <c r="AX36" s="733"/>
      <c r="AY36" s="734"/>
      <c r="AZ36" s="735">
        <v>2023402</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59574</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7413972</v>
      </c>
      <c r="CS36" s="681"/>
      <c r="CT36" s="681"/>
      <c r="CU36" s="681"/>
      <c r="CV36" s="681"/>
      <c r="CW36" s="681"/>
      <c r="CX36" s="681"/>
      <c r="CY36" s="682"/>
      <c r="CZ36" s="683">
        <v>32.5</v>
      </c>
      <c r="DA36" s="701"/>
      <c r="DB36" s="701"/>
      <c r="DC36" s="702"/>
      <c r="DD36" s="686">
        <v>2331552</v>
      </c>
      <c r="DE36" s="681"/>
      <c r="DF36" s="681"/>
      <c r="DG36" s="681"/>
      <c r="DH36" s="681"/>
      <c r="DI36" s="681"/>
      <c r="DJ36" s="681"/>
      <c r="DK36" s="682"/>
      <c r="DL36" s="686">
        <v>1960651</v>
      </c>
      <c r="DM36" s="681"/>
      <c r="DN36" s="681"/>
      <c r="DO36" s="681"/>
      <c r="DP36" s="681"/>
      <c r="DQ36" s="681"/>
      <c r="DR36" s="681"/>
      <c r="DS36" s="681"/>
      <c r="DT36" s="681"/>
      <c r="DU36" s="681"/>
      <c r="DV36" s="682"/>
      <c r="DW36" s="683">
        <v>19.600000000000001</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984040</v>
      </c>
      <c r="S37" s="681"/>
      <c r="T37" s="681"/>
      <c r="U37" s="681"/>
      <c r="V37" s="681"/>
      <c r="W37" s="681"/>
      <c r="X37" s="681"/>
      <c r="Y37" s="682"/>
      <c r="Z37" s="713">
        <v>4.2</v>
      </c>
      <c r="AA37" s="713"/>
      <c r="AB37" s="713"/>
      <c r="AC37" s="713"/>
      <c r="AD37" s="714" t="s">
        <v>138</v>
      </c>
      <c r="AE37" s="714"/>
      <c r="AF37" s="714"/>
      <c r="AG37" s="714"/>
      <c r="AH37" s="714"/>
      <c r="AI37" s="714"/>
      <c r="AJ37" s="714"/>
      <c r="AK37" s="714"/>
      <c r="AL37" s="683" t="s">
        <v>138</v>
      </c>
      <c r="AM37" s="684"/>
      <c r="AN37" s="684"/>
      <c r="AO37" s="715"/>
      <c r="AQ37" s="723" t="s">
        <v>334</v>
      </c>
      <c r="AR37" s="724"/>
      <c r="AS37" s="724"/>
      <c r="AT37" s="724"/>
      <c r="AU37" s="724"/>
      <c r="AV37" s="724"/>
      <c r="AW37" s="724"/>
      <c r="AX37" s="724"/>
      <c r="AY37" s="725"/>
      <c r="AZ37" s="680">
        <v>802392</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43353</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1247737</v>
      </c>
      <c r="CS37" s="699"/>
      <c r="CT37" s="699"/>
      <c r="CU37" s="699"/>
      <c r="CV37" s="699"/>
      <c r="CW37" s="699"/>
      <c r="CX37" s="699"/>
      <c r="CY37" s="700"/>
      <c r="CZ37" s="683">
        <v>5.5</v>
      </c>
      <c r="DA37" s="701"/>
      <c r="DB37" s="701"/>
      <c r="DC37" s="702"/>
      <c r="DD37" s="686">
        <v>1247737</v>
      </c>
      <c r="DE37" s="699"/>
      <c r="DF37" s="699"/>
      <c r="DG37" s="699"/>
      <c r="DH37" s="699"/>
      <c r="DI37" s="699"/>
      <c r="DJ37" s="699"/>
      <c r="DK37" s="700"/>
      <c r="DL37" s="686">
        <v>1125799</v>
      </c>
      <c r="DM37" s="699"/>
      <c r="DN37" s="699"/>
      <c r="DO37" s="699"/>
      <c r="DP37" s="699"/>
      <c r="DQ37" s="699"/>
      <c r="DR37" s="699"/>
      <c r="DS37" s="699"/>
      <c r="DT37" s="699"/>
      <c r="DU37" s="699"/>
      <c r="DV37" s="700"/>
      <c r="DW37" s="683">
        <v>11.3</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415200</v>
      </c>
      <c r="S38" s="681"/>
      <c r="T38" s="681"/>
      <c r="U38" s="681"/>
      <c r="V38" s="681"/>
      <c r="W38" s="681"/>
      <c r="X38" s="681"/>
      <c r="Y38" s="682"/>
      <c r="Z38" s="713">
        <v>1.8</v>
      </c>
      <c r="AA38" s="713"/>
      <c r="AB38" s="713"/>
      <c r="AC38" s="713"/>
      <c r="AD38" s="714">
        <v>54</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61943</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4807</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1220858</v>
      </c>
      <c r="CS38" s="681"/>
      <c r="CT38" s="681"/>
      <c r="CU38" s="681"/>
      <c r="CV38" s="681"/>
      <c r="CW38" s="681"/>
      <c r="CX38" s="681"/>
      <c r="CY38" s="682"/>
      <c r="CZ38" s="683">
        <v>5.4</v>
      </c>
      <c r="DA38" s="701"/>
      <c r="DB38" s="701"/>
      <c r="DC38" s="702"/>
      <c r="DD38" s="686">
        <v>1017546</v>
      </c>
      <c r="DE38" s="681"/>
      <c r="DF38" s="681"/>
      <c r="DG38" s="681"/>
      <c r="DH38" s="681"/>
      <c r="DI38" s="681"/>
      <c r="DJ38" s="681"/>
      <c r="DK38" s="682"/>
      <c r="DL38" s="686">
        <v>904081</v>
      </c>
      <c r="DM38" s="681"/>
      <c r="DN38" s="681"/>
      <c r="DO38" s="681"/>
      <c r="DP38" s="681"/>
      <c r="DQ38" s="681"/>
      <c r="DR38" s="681"/>
      <c r="DS38" s="681"/>
      <c r="DT38" s="681"/>
      <c r="DU38" s="681"/>
      <c r="DV38" s="682"/>
      <c r="DW38" s="683">
        <v>9.1</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1648400</v>
      </c>
      <c r="S39" s="681"/>
      <c r="T39" s="681"/>
      <c r="U39" s="681"/>
      <c r="V39" s="681"/>
      <c r="W39" s="681"/>
      <c r="X39" s="681"/>
      <c r="Y39" s="682"/>
      <c r="Z39" s="713">
        <v>7</v>
      </c>
      <c r="AA39" s="713"/>
      <c r="AB39" s="713"/>
      <c r="AC39" s="713"/>
      <c r="AD39" s="714" t="s">
        <v>138</v>
      </c>
      <c r="AE39" s="714"/>
      <c r="AF39" s="714"/>
      <c r="AG39" s="714"/>
      <c r="AH39" s="714"/>
      <c r="AI39" s="714"/>
      <c r="AJ39" s="714"/>
      <c r="AK39" s="714"/>
      <c r="AL39" s="683" t="s">
        <v>239</v>
      </c>
      <c r="AM39" s="684"/>
      <c r="AN39" s="684"/>
      <c r="AO39" s="715"/>
      <c r="AQ39" s="723" t="s">
        <v>342</v>
      </c>
      <c r="AR39" s="724"/>
      <c r="AS39" s="724"/>
      <c r="AT39" s="724"/>
      <c r="AU39" s="724"/>
      <c r="AV39" s="724"/>
      <c r="AW39" s="724"/>
      <c r="AX39" s="724"/>
      <c r="AY39" s="725"/>
      <c r="AZ39" s="680">
        <v>152</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7627</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544867</v>
      </c>
      <c r="CS39" s="699"/>
      <c r="CT39" s="699"/>
      <c r="CU39" s="699"/>
      <c r="CV39" s="699"/>
      <c r="CW39" s="699"/>
      <c r="CX39" s="699"/>
      <c r="CY39" s="700"/>
      <c r="CZ39" s="683">
        <v>2.4</v>
      </c>
      <c r="DA39" s="701"/>
      <c r="DB39" s="701"/>
      <c r="DC39" s="702"/>
      <c r="DD39" s="686">
        <v>454352</v>
      </c>
      <c r="DE39" s="699"/>
      <c r="DF39" s="699"/>
      <c r="DG39" s="699"/>
      <c r="DH39" s="699"/>
      <c r="DI39" s="699"/>
      <c r="DJ39" s="699"/>
      <c r="DK39" s="700"/>
      <c r="DL39" s="686" t="s">
        <v>138</v>
      </c>
      <c r="DM39" s="699"/>
      <c r="DN39" s="699"/>
      <c r="DO39" s="699"/>
      <c r="DP39" s="699"/>
      <c r="DQ39" s="699"/>
      <c r="DR39" s="699"/>
      <c r="DS39" s="699"/>
      <c r="DT39" s="699"/>
      <c r="DU39" s="699"/>
      <c r="DV39" s="700"/>
      <c r="DW39" s="683" t="s">
        <v>239</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239</v>
      </c>
      <c r="AA40" s="713"/>
      <c r="AB40" s="713"/>
      <c r="AC40" s="713"/>
      <c r="AD40" s="714" t="s">
        <v>138</v>
      </c>
      <c r="AE40" s="714"/>
      <c r="AF40" s="714"/>
      <c r="AG40" s="714"/>
      <c r="AH40" s="714"/>
      <c r="AI40" s="714"/>
      <c r="AJ40" s="714"/>
      <c r="AK40" s="714"/>
      <c r="AL40" s="683" t="s">
        <v>239</v>
      </c>
      <c r="AM40" s="684"/>
      <c r="AN40" s="684"/>
      <c r="AO40" s="715"/>
      <c r="AQ40" s="723" t="s">
        <v>346</v>
      </c>
      <c r="AR40" s="724"/>
      <c r="AS40" s="724"/>
      <c r="AT40" s="724"/>
      <c r="AU40" s="724"/>
      <c r="AV40" s="724"/>
      <c r="AW40" s="724"/>
      <c r="AX40" s="724"/>
      <c r="AY40" s="725"/>
      <c r="AZ40" s="680" t="s">
        <v>138</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111</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585384</v>
      </c>
      <c r="CS40" s="681"/>
      <c r="CT40" s="681"/>
      <c r="CU40" s="681"/>
      <c r="CV40" s="681"/>
      <c r="CW40" s="681"/>
      <c r="CX40" s="681"/>
      <c r="CY40" s="682"/>
      <c r="CZ40" s="683">
        <v>2.6</v>
      </c>
      <c r="DA40" s="701"/>
      <c r="DB40" s="701"/>
      <c r="DC40" s="702"/>
      <c r="DD40" s="686">
        <v>515384</v>
      </c>
      <c r="DE40" s="681"/>
      <c r="DF40" s="681"/>
      <c r="DG40" s="681"/>
      <c r="DH40" s="681"/>
      <c r="DI40" s="681"/>
      <c r="DJ40" s="681"/>
      <c r="DK40" s="682"/>
      <c r="DL40" s="686" t="s">
        <v>239</v>
      </c>
      <c r="DM40" s="681"/>
      <c r="DN40" s="681"/>
      <c r="DO40" s="681"/>
      <c r="DP40" s="681"/>
      <c r="DQ40" s="681"/>
      <c r="DR40" s="681"/>
      <c r="DS40" s="681"/>
      <c r="DT40" s="681"/>
      <c r="DU40" s="681"/>
      <c r="DV40" s="682"/>
      <c r="DW40" s="683" t="s">
        <v>239</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239</v>
      </c>
      <c r="S41" s="681"/>
      <c r="T41" s="681"/>
      <c r="U41" s="681"/>
      <c r="V41" s="681"/>
      <c r="W41" s="681"/>
      <c r="X41" s="681"/>
      <c r="Y41" s="682"/>
      <c r="Z41" s="713" t="s">
        <v>239</v>
      </c>
      <c r="AA41" s="713"/>
      <c r="AB41" s="713"/>
      <c r="AC41" s="713"/>
      <c r="AD41" s="714" t="s">
        <v>239</v>
      </c>
      <c r="AE41" s="714"/>
      <c r="AF41" s="714"/>
      <c r="AG41" s="714"/>
      <c r="AH41" s="714"/>
      <c r="AI41" s="714"/>
      <c r="AJ41" s="714"/>
      <c r="AK41" s="714"/>
      <c r="AL41" s="683" t="s">
        <v>239</v>
      </c>
      <c r="AM41" s="684"/>
      <c r="AN41" s="684"/>
      <c r="AO41" s="715"/>
      <c r="AQ41" s="723" t="s">
        <v>351</v>
      </c>
      <c r="AR41" s="724"/>
      <c r="AS41" s="724"/>
      <c r="AT41" s="724"/>
      <c r="AU41" s="724"/>
      <c r="AV41" s="724"/>
      <c r="AW41" s="724"/>
      <c r="AX41" s="724"/>
      <c r="AY41" s="725"/>
      <c r="AZ41" s="680">
        <v>275910</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v>3</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239</v>
      </c>
      <c r="CS41" s="699"/>
      <c r="CT41" s="699"/>
      <c r="CU41" s="699"/>
      <c r="CV41" s="699"/>
      <c r="CW41" s="699"/>
      <c r="CX41" s="699"/>
      <c r="CY41" s="700"/>
      <c r="CZ41" s="683" t="s">
        <v>138</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t="s">
        <v>239</v>
      </c>
      <c r="S42" s="681"/>
      <c r="T42" s="681"/>
      <c r="U42" s="681"/>
      <c r="V42" s="681"/>
      <c r="W42" s="681"/>
      <c r="X42" s="681"/>
      <c r="Y42" s="682"/>
      <c r="Z42" s="713" t="s">
        <v>138</v>
      </c>
      <c r="AA42" s="713"/>
      <c r="AB42" s="713"/>
      <c r="AC42" s="713"/>
      <c r="AD42" s="714" t="s">
        <v>138</v>
      </c>
      <c r="AE42" s="714"/>
      <c r="AF42" s="714"/>
      <c r="AG42" s="714"/>
      <c r="AH42" s="714"/>
      <c r="AI42" s="714"/>
      <c r="AJ42" s="714"/>
      <c r="AK42" s="714"/>
      <c r="AL42" s="683" t="s">
        <v>239</v>
      </c>
      <c r="AM42" s="684"/>
      <c r="AN42" s="684"/>
      <c r="AO42" s="715"/>
      <c r="AQ42" s="716" t="s">
        <v>338</v>
      </c>
      <c r="AR42" s="717"/>
      <c r="AS42" s="717"/>
      <c r="AT42" s="717"/>
      <c r="AU42" s="717"/>
      <c r="AV42" s="717"/>
      <c r="AW42" s="717"/>
      <c r="AX42" s="717"/>
      <c r="AY42" s="718"/>
      <c r="AZ42" s="664">
        <v>883005</v>
      </c>
      <c r="BA42" s="703"/>
      <c r="BB42" s="703"/>
      <c r="BC42" s="703"/>
      <c r="BD42" s="665"/>
      <c r="BE42" s="665"/>
      <c r="BF42" s="709"/>
      <c r="BG42" s="730"/>
      <c r="BH42" s="731"/>
      <c r="BI42" s="731"/>
      <c r="BJ42" s="731"/>
      <c r="BK42" s="731"/>
      <c r="BL42" s="237"/>
      <c r="BM42" s="710" t="s">
        <v>355</v>
      </c>
      <c r="BN42" s="710"/>
      <c r="BO42" s="710"/>
      <c r="BP42" s="710"/>
      <c r="BQ42" s="710"/>
      <c r="BR42" s="710"/>
      <c r="BS42" s="710"/>
      <c r="BT42" s="710"/>
      <c r="BU42" s="711"/>
      <c r="BV42" s="664">
        <v>267</v>
      </c>
      <c r="BW42" s="703"/>
      <c r="BX42" s="703"/>
      <c r="BY42" s="703"/>
      <c r="BZ42" s="703"/>
      <c r="CA42" s="703"/>
      <c r="CB42" s="712"/>
      <c r="CD42" s="677" t="s">
        <v>356</v>
      </c>
      <c r="CE42" s="678"/>
      <c r="CF42" s="678"/>
      <c r="CG42" s="678"/>
      <c r="CH42" s="678"/>
      <c r="CI42" s="678"/>
      <c r="CJ42" s="678"/>
      <c r="CK42" s="678"/>
      <c r="CL42" s="678"/>
      <c r="CM42" s="678"/>
      <c r="CN42" s="678"/>
      <c r="CO42" s="678"/>
      <c r="CP42" s="678"/>
      <c r="CQ42" s="679"/>
      <c r="CR42" s="680">
        <v>2495733</v>
      </c>
      <c r="CS42" s="681"/>
      <c r="CT42" s="681"/>
      <c r="CU42" s="681"/>
      <c r="CV42" s="681"/>
      <c r="CW42" s="681"/>
      <c r="CX42" s="681"/>
      <c r="CY42" s="682"/>
      <c r="CZ42" s="683">
        <v>10.9</v>
      </c>
      <c r="DA42" s="684"/>
      <c r="DB42" s="684"/>
      <c r="DC42" s="685"/>
      <c r="DD42" s="686">
        <v>413423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357</v>
      </c>
      <c r="C43" s="662"/>
      <c r="D43" s="662"/>
      <c r="E43" s="662"/>
      <c r="F43" s="662"/>
      <c r="G43" s="662"/>
      <c r="H43" s="662"/>
      <c r="I43" s="662"/>
      <c r="J43" s="662"/>
      <c r="K43" s="662"/>
      <c r="L43" s="662"/>
      <c r="M43" s="662"/>
      <c r="N43" s="662"/>
      <c r="O43" s="662"/>
      <c r="P43" s="662"/>
      <c r="Q43" s="663"/>
      <c r="R43" s="664">
        <v>23561107</v>
      </c>
      <c r="S43" s="703"/>
      <c r="T43" s="703"/>
      <c r="U43" s="703"/>
      <c r="V43" s="703"/>
      <c r="W43" s="703"/>
      <c r="X43" s="703"/>
      <c r="Y43" s="704"/>
      <c r="Z43" s="705">
        <v>100</v>
      </c>
      <c r="AA43" s="705"/>
      <c r="AB43" s="705"/>
      <c r="AC43" s="705"/>
      <c r="AD43" s="706">
        <v>9980523</v>
      </c>
      <c r="AE43" s="706"/>
      <c r="AF43" s="706"/>
      <c r="AG43" s="706"/>
      <c r="AH43" s="706"/>
      <c r="AI43" s="706"/>
      <c r="AJ43" s="706"/>
      <c r="AK43" s="706"/>
      <c r="AL43" s="667">
        <v>100</v>
      </c>
      <c r="AM43" s="707"/>
      <c r="AN43" s="707"/>
      <c r="AO43" s="708"/>
      <c r="BV43" s="238"/>
      <c r="BW43" s="238"/>
      <c r="BX43" s="238"/>
      <c r="BY43" s="238"/>
      <c r="BZ43" s="238"/>
      <c r="CA43" s="238"/>
      <c r="CB43" s="238"/>
      <c r="CD43" s="677" t="s">
        <v>358</v>
      </c>
      <c r="CE43" s="678"/>
      <c r="CF43" s="678"/>
      <c r="CG43" s="678"/>
      <c r="CH43" s="678"/>
      <c r="CI43" s="678"/>
      <c r="CJ43" s="678"/>
      <c r="CK43" s="678"/>
      <c r="CL43" s="678"/>
      <c r="CM43" s="678"/>
      <c r="CN43" s="678"/>
      <c r="CO43" s="678"/>
      <c r="CP43" s="678"/>
      <c r="CQ43" s="679"/>
      <c r="CR43" s="680">
        <v>34784</v>
      </c>
      <c r="CS43" s="699"/>
      <c r="CT43" s="699"/>
      <c r="CU43" s="699"/>
      <c r="CV43" s="699"/>
      <c r="CW43" s="699"/>
      <c r="CX43" s="699"/>
      <c r="CY43" s="700"/>
      <c r="CZ43" s="683">
        <v>0.2</v>
      </c>
      <c r="DA43" s="701"/>
      <c r="DB43" s="701"/>
      <c r="DC43" s="702"/>
      <c r="DD43" s="686">
        <v>34784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307</v>
      </c>
      <c r="CE44" s="694"/>
      <c r="CF44" s="677" t="s">
        <v>359</v>
      </c>
      <c r="CG44" s="678"/>
      <c r="CH44" s="678"/>
      <c r="CI44" s="678"/>
      <c r="CJ44" s="678"/>
      <c r="CK44" s="678"/>
      <c r="CL44" s="678"/>
      <c r="CM44" s="678"/>
      <c r="CN44" s="678"/>
      <c r="CO44" s="678"/>
      <c r="CP44" s="678"/>
      <c r="CQ44" s="679"/>
      <c r="CR44" s="680">
        <v>2495201</v>
      </c>
      <c r="CS44" s="681"/>
      <c r="CT44" s="681"/>
      <c r="CU44" s="681"/>
      <c r="CV44" s="681"/>
      <c r="CW44" s="681"/>
      <c r="CX44" s="681"/>
      <c r="CY44" s="682"/>
      <c r="CZ44" s="683">
        <v>10.9</v>
      </c>
      <c r="DA44" s="684"/>
      <c r="DB44" s="684"/>
      <c r="DC44" s="685"/>
      <c r="DD44" s="686">
        <v>412891</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361</v>
      </c>
      <c r="CG45" s="678"/>
      <c r="CH45" s="678"/>
      <c r="CI45" s="678"/>
      <c r="CJ45" s="678"/>
      <c r="CK45" s="678"/>
      <c r="CL45" s="678"/>
      <c r="CM45" s="678"/>
      <c r="CN45" s="678"/>
      <c r="CO45" s="678"/>
      <c r="CP45" s="678"/>
      <c r="CQ45" s="679"/>
      <c r="CR45" s="680">
        <v>444295</v>
      </c>
      <c r="CS45" s="699"/>
      <c r="CT45" s="699"/>
      <c r="CU45" s="699"/>
      <c r="CV45" s="699"/>
      <c r="CW45" s="699"/>
      <c r="CX45" s="699"/>
      <c r="CY45" s="700"/>
      <c r="CZ45" s="683">
        <v>1.9</v>
      </c>
      <c r="DA45" s="701"/>
      <c r="DB45" s="701"/>
      <c r="DC45" s="702"/>
      <c r="DD45" s="686">
        <v>27312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363</v>
      </c>
      <c r="CG46" s="678"/>
      <c r="CH46" s="678"/>
      <c r="CI46" s="678"/>
      <c r="CJ46" s="678"/>
      <c r="CK46" s="678"/>
      <c r="CL46" s="678"/>
      <c r="CM46" s="678"/>
      <c r="CN46" s="678"/>
      <c r="CO46" s="678"/>
      <c r="CP46" s="678"/>
      <c r="CQ46" s="679"/>
      <c r="CR46" s="680">
        <v>2047095</v>
      </c>
      <c r="CS46" s="681"/>
      <c r="CT46" s="681"/>
      <c r="CU46" s="681"/>
      <c r="CV46" s="681"/>
      <c r="CW46" s="681"/>
      <c r="CX46" s="681"/>
      <c r="CY46" s="682"/>
      <c r="CZ46" s="683">
        <v>9</v>
      </c>
      <c r="DA46" s="684"/>
      <c r="DB46" s="684"/>
      <c r="DC46" s="685"/>
      <c r="DD46" s="686">
        <v>381768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365</v>
      </c>
      <c r="CG47" s="678"/>
      <c r="CH47" s="678"/>
      <c r="CI47" s="678"/>
      <c r="CJ47" s="678"/>
      <c r="CK47" s="678"/>
      <c r="CL47" s="678"/>
      <c r="CM47" s="678"/>
      <c r="CN47" s="678"/>
      <c r="CO47" s="678"/>
      <c r="CP47" s="678"/>
      <c r="CQ47" s="679"/>
      <c r="CR47" s="680">
        <v>532</v>
      </c>
      <c r="CS47" s="699"/>
      <c r="CT47" s="699"/>
      <c r="CU47" s="699"/>
      <c r="CV47" s="699"/>
      <c r="CW47" s="699"/>
      <c r="CX47" s="699"/>
      <c r="CY47" s="700"/>
      <c r="CZ47" s="683">
        <v>0</v>
      </c>
      <c r="DA47" s="701"/>
      <c r="DB47" s="701"/>
      <c r="DC47" s="702"/>
      <c r="DD47" s="686">
        <v>532</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366</v>
      </c>
      <c r="CG48" s="678"/>
      <c r="CH48" s="678"/>
      <c r="CI48" s="678"/>
      <c r="CJ48" s="678"/>
      <c r="CK48" s="678"/>
      <c r="CL48" s="678"/>
      <c r="CM48" s="678"/>
      <c r="CN48" s="678"/>
      <c r="CO48" s="678"/>
      <c r="CP48" s="678"/>
      <c r="CQ48" s="679"/>
      <c r="CR48" s="680" t="s">
        <v>138</v>
      </c>
      <c r="CS48" s="681"/>
      <c r="CT48" s="681"/>
      <c r="CU48" s="681"/>
      <c r="CV48" s="681"/>
      <c r="CW48" s="681"/>
      <c r="CX48" s="681"/>
      <c r="CY48" s="682"/>
      <c r="CZ48" s="683" t="s">
        <v>138</v>
      </c>
      <c r="DA48" s="684"/>
      <c r="DB48" s="684"/>
      <c r="DC48" s="685"/>
      <c r="DD48" s="686" t="s">
        <v>138</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367</v>
      </c>
      <c r="CE49" s="662"/>
      <c r="CF49" s="662"/>
      <c r="CG49" s="662"/>
      <c r="CH49" s="662"/>
      <c r="CI49" s="662"/>
      <c r="CJ49" s="662"/>
      <c r="CK49" s="662"/>
      <c r="CL49" s="662"/>
      <c r="CM49" s="662"/>
      <c r="CN49" s="662"/>
      <c r="CO49" s="662"/>
      <c r="CP49" s="662"/>
      <c r="CQ49" s="663"/>
      <c r="CR49" s="664">
        <v>22801476</v>
      </c>
      <c r="CS49" s="665"/>
      <c r="CT49" s="665"/>
      <c r="CU49" s="665"/>
      <c r="CV49" s="665"/>
      <c r="CW49" s="665"/>
      <c r="CX49" s="665"/>
      <c r="CY49" s="666"/>
      <c r="CZ49" s="667">
        <v>100</v>
      </c>
      <c r="DA49" s="668"/>
      <c r="DB49" s="668"/>
      <c r="DC49" s="669"/>
      <c r="DD49" s="670">
        <v>11306421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Xk2yYe6CQ9zOBUXVyxYI0OyvNssPVNiG6YTr+CRbG1OwN8PdLaIb102Y8hzViuRQwpAnzOXv6hYMhlPeSrKobw==" saltValue="SRv+n8K/zg/zccsAS2jKG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369</v>
      </c>
      <c r="DK2" s="1206"/>
      <c r="DL2" s="1206"/>
      <c r="DM2" s="1206"/>
      <c r="DN2" s="1206"/>
      <c r="DO2" s="1207"/>
      <c r="DP2" s="251"/>
      <c r="DQ2" s="1205" t="s">
        <v>370</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371</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373</v>
      </c>
      <c r="B5" s="1091"/>
      <c r="C5" s="1091"/>
      <c r="D5" s="1091"/>
      <c r="E5" s="1091"/>
      <c r="F5" s="1091"/>
      <c r="G5" s="1091"/>
      <c r="H5" s="1091"/>
      <c r="I5" s="1091"/>
      <c r="J5" s="1091"/>
      <c r="K5" s="1091"/>
      <c r="L5" s="1091"/>
      <c r="M5" s="1091"/>
      <c r="N5" s="1091"/>
      <c r="O5" s="1091"/>
      <c r="P5" s="1092"/>
      <c r="Q5" s="1096" t="s">
        <v>374</v>
      </c>
      <c r="R5" s="1097"/>
      <c r="S5" s="1097"/>
      <c r="T5" s="1097"/>
      <c r="U5" s="1098"/>
      <c r="V5" s="1096" t="s">
        <v>375</v>
      </c>
      <c r="W5" s="1097"/>
      <c r="X5" s="1097"/>
      <c r="Y5" s="1097"/>
      <c r="Z5" s="1098"/>
      <c r="AA5" s="1096" t="s">
        <v>376</v>
      </c>
      <c r="AB5" s="1097"/>
      <c r="AC5" s="1097"/>
      <c r="AD5" s="1097"/>
      <c r="AE5" s="1097"/>
      <c r="AF5" s="1208" t="s">
        <v>377</v>
      </c>
      <c r="AG5" s="1097"/>
      <c r="AH5" s="1097"/>
      <c r="AI5" s="1097"/>
      <c r="AJ5" s="1112"/>
      <c r="AK5" s="1097" t="s">
        <v>378</v>
      </c>
      <c r="AL5" s="1097"/>
      <c r="AM5" s="1097"/>
      <c r="AN5" s="1097"/>
      <c r="AO5" s="1098"/>
      <c r="AP5" s="1096" t="s">
        <v>379</v>
      </c>
      <c r="AQ5" s="1097"/>
      <c r="AR5" s="1097"/>
      <c r="AS5" s="1097"/>
      <c r="AT5" s="1098"/>
      <c r="AU5" s="1096" t="s">
        <v>380</v>
      </c>
      <c r="AV5" s="1097"/>
      <c r="AW5" s="1097"/>
      <c r="AX5" s="1097"/>
      <c r="AY5" s="1112"/>
      <c r="AZ5" s="258"/>
      <c r="BA5" s="258"/>
      <c r="BB5" s="258"/>
      <c r="BC5" s="258"/>
      <c r="BD5" s="258"/>
      <c r="BE5" s="259"/>
      <c r="BF5" s="259"/>
      <c r="BG5" s="259"/>
      <c r="BH5" s="259"/>
      <c r="BI5" s="259"/>
      <c r="BJ5" s="259"/>
      <c r="BK5" s="259"/>
      <c r="BL5" s="259"/>
      <c r="BM5" s="259"/>
      <c r="BN5" s="259"/>
      <c r="BO5" s="259"/>
      <c r="BP5" s="259"/>
      <c r="BQ5" s="1090" t="s">
        <v>381</v>
      </c>
      <c r="BR5" s="1091"/>
      <c r="BS5" s="1091"/>
      <c r="BT5" s="1091"/>
      <c r="BU5" s="1091"/>
      <c r="BV5" s="1091"/>
      <c r="BW5" s="1091"/>
      <c r="BX5" s="1091"/>
      <c r="BY5" s="1091"/>
      <c r="BZ5" s="1091"/>
      <c r="CA5" s="1091"/>
      <c r="CB5" s="1091"/>
      <c r="CC5" s="1091"/>
      <c r="CD5" s="1091"/>
      <c r="CE5" s="1091"/>
      <c r="CF5" s="1091"/>
      <c r="CG5" s="1092"/>
      <c r="CH5" s="1096" t="s">
        <v>382</v>
      </c>
      <c r="CI5" s="1097"/>
      <c r="CJ5" s="1097"/>
      <c r="CK5" s="1097"/>
      <c r="CL5" s="1098"/>
      <c r="CM5" s="1096" t="s">
        <v>383</v>
      </c>
      <c r="CN5" s="1097"/>
      <c r="CO5" s="1097"/>
      <c r="CP5" s="1097"/>
      <c r="CQ5" s="1098"/>
      <c r="CR5" s="1096" t="s">
        <v>384</v>
      </c>
      <c r="CS5" s="1097"/>
      <c r="CT5" s="1097"/>
      <c r="CU5" s="1097"/>
      <c r="CV5" s="1098"/>
      <c r="CW5" s="1096" t="s">
        <v>385</v>
      </c>
      <c r="CX5" s="1097"/>
      <c r="CY5" s="1097"/>
      <c r="CZ5" s="1097"/>
      <c r="DA5" s="1098"/>
      <c r="DB5" s="1096" t="s">
        <v>386</v>
      </c>
      <c r="DC5" s="1097"/>
      <c r="DD5" s="1097"/>
      <c r="DE5" s="1097"/>
      <c r="DF5" s="1098"/>
      <c r="DG5" s="1193" t="s">
        <v>387</v>
      </c>
      <c r="DH5" s="1194"/>
      <c r="DI5" s="1194"/>
      <c r="DJ5" s="1194"/>
      <c r="DK5" s="1195"/>
      <c r="DL5" s="1193" t="s">
        <v>388</v>
      </c>
      <c r="DM5" s="1194"/>
      <c r="DN5" s="1194"/>
      <c r="DO5" s="1194"/>
      <c r="DP5" s="1195"/>
      <c r="DQ5" s="1096" t="s">
        <v>389</v>
      </c>
      <c r="DR5" s="1097"/>
      <c r="DS5" s="1097"/>
      <c r="DT5" s="1097"/>
      <c r="DU5" s="1098"/>
      <c r="DV5" s="1096" t="s">
        <v>380</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390</v>
      </c>
      <c r="C7" s="1146"/>
      <c r="D7" s="1146"/>
      <c r="E7" s="1146"/>
      <c r="F7" s="1146"/>
      <c r="G7" s="1146"/>
      <c r="H7" s="1146"/>
      <c r="I7" s="1146"/>
      <c r="J7" s="1146"/>
      <c r="K7" s="1146"/>
      <c r="L7" s="1146"/>
      <c r="M7" s="1146"/>
      <c r="N7" s="1146"/>
      <c r="O7" s="1146"/>
      <c r="P7" s="1147"/>
      <c r="Q7" s="1199">
        <v>23526</v>
      </c>
      <c r="R7" s="1200"/>
      <c r="S7" s="1200"/>
      <c r="T7" s="1200"/>
      <c r="U7" s="1200"/>
      <c r="V7" s="1200">
        <v>22817</v>
      </c>
      <c r="W7" s="1200"/>
      <c r="X7" s="1200"/>
      <c r="Y7" s="1200"/>
      <c r="Z7" s="1200"/>
      <c r="AA7" s="1200">
        <v>709</v>
      </c>
      <c r="AB7" s="1200"/>
      <c r="AC7" s="1200"/>
      <c r="AD7" s="1200"/>
      <c r="AE7" s="1201"/>
      <c r="AF7" s="1202">
        <v>685</v>
      </c>
      <c r="AG7" s="1203"/>
      <c r="AH7" s="1203"/>
      <c r="AI7" s="1203"/>
      <c r="AJ7" s="1204"/>
      <c r="AK7" s="1186">
        <v>302</v>
      </c>
      <c r="AL7" s="1187"/>
      <c r="AM7" s="1187"/>
      <c r="AN7" s="1187"/>
      <c r="AO7" s="1187"/>
      <c r="AP7" s="1187">
        <v>9936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589</v>
      </c>
      <c r="BT7" s="1191"/>
      <c r="BU7" s="1191"/>
      <c r="BV7" s="1191"/>
      <c r="BW7" s="1191"/>
      <c r="BX7" s="1191"/>
      <c r="BY7" s="1191"/>
      <c r="BZ7" s="1191"/>
      <c r="CA7" s="1191"/>
      <c r="CB7" s="1191"/>
      <c r="CC7" s="1191"/>
      <c r="CD7" s="1191"/>
      <c r="CE7" s="1191"/>
      <c r="CF7" s="1191"/>
      <c r="CG7" s="1192"/>
      <c r="CH7" s="1183">
        <v>29</v>
      </c>
      <c r="CI7" s="1184"/>
      <c r="CJ7" s="1184"/>
      <c r="CK7" s="1184"/>
      <c r="CL7" s="1185"/>
      <c r="CM7" s="1183">
        <v>246</v>
      </c>
      <c r="CN7" s="1184"/>
      <c r="CO7" s="1184"/>
      <c r="CP7" s="1184"/>
      <c r="CQ7" s="1185"/>
      <c r="CR7" s="1183">
        <v>50</v>
      </c>
      <c r="CS7" s="1184"/>
      <c r="CT7" s="1184"/>
      <c r="CU7" s="1184"/>
      <c r="CV7" s="1185"/>
      <c r="CW7" s="1183">
        <v>0</v>
      </c>
      <c r="CX7" s="1184"/>
      <c r="CY7" s="1184"/>
      <c r="CZ7" s="1184"/>
      <c r="DA7" s="1185"/>
      <c r="DB7" s="1183">
        <v>0</v>
      </c>
      <c r="DC7" s="1184"/>
      <c r="DD7" s="1184"/>
      <c r="DE7" s="1184"/>
      <c r="DF7" s="1185"/>
      <c r="DG7" s="1183">
        <v>0</v>
      </c>
      <c r="DH7" s="1184"/>
      <c r="DI7" s="1184"/>
      <c r="DJ7" s="1184"/>
      <c r="DK7" s="1185"/>
      <c r="DL7" s="1183">
        <v>0</v>
      </c>
      <c r="DM7" s="1184"/>
      <c r="DN7" s="1184"/>
      <c r="DO7" s="1184"/>
      <c r="DP7" s="1185"/>
      <c r="DQ7" s="1183">
        <v>0</v>
      </c>
      <c r="DR7" s="1184"/>
      <c r="DS7" s="1184"/>
      <c r="DT7" s="1184"/>
      <c r="DU7" s="1185"/>
      <c r="DV7" s="1210"/>
      <c r="DW7" s="1211"/>
      <c r="DX7" s="1211"/>
      <c r="DY7" s="1211"/>
      <c r="DZ7" s="1212"/>
      <c r="EA7" s="256"/>
    </row>
    <row r="8" spans="1:131" s="257" customFormat="1" ht="26.25" customHeight="1" x14ac:dyDescent="0.15">
      <c r="A8" s="263">
        <v>2</v>
      </c>
      <c r="B8" s="1132" t="s">
        <v>391</v>
      </c>
      <c r="C8" s="1133"/>
      <c r="D8" s="1133"/>
      <c r="E8" s="1133"/>
      <c r="F8" s="1133"/>
      <c r="G8" s="1133"/>
      <c r="H8" s="1133"/>
      <c r="I8" s="1133"/>
      <c r="J8" s="1133"/>
      <c r="K8" s="1133"/>
      <c r="L8" s="1133"/>
      <c r="M8" s="1133"/>
      <c r="N8" s="1133"/>
      <c r="O8" s="1133"/>
      <c r="P8" s="1134"/>
      <c r="Q8" s="1138">
        <v>57</v>
      </c>
      <c r="R8" s="1139"/>
      <c r="S8" s="1139"/>
      <c r="T8" s="1139"/>
      <c r="U8" s="1139"/>
      <c r="V8" s="1139">
        <v>6</v>
      </c>
      <c r="W8" s="1139"/>
      <c r="X8" s="1139"/>
      <c r="Y8" s="1139"/>
      <c r="Z8" s="1139"/>
      <c r="AA8" s="1139">
        <v>51</v>
      </c>
      <c r="AB8" s="1139"/>
      <c r="AC8" s="1139"/>
      <c r="AD8" s="1139"/>
      <c r="AE8" s="1140"/>
      <c r="AF8" s="1114">
        <v>51</v>
      </c>
      <c r="AG8" s="1115"/>
      <c r="AH8" s="1115"/>
      <c r="AI8" s="1115"/>
      <c r="AJ8" s="1116"/>
      <c r="AK8" s="1181" t="s">
        <v>583</v>
      </c>
      <c r="AL8" s="1182"/>
      <c r="AM8" s="1182"/>
      <c r="AN8" s="1182"/>
      <c r="AO8" s="1182"/>
      <c r="AP8" s="1182" t="s">
        <v>583</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590</v>
      </c>
      <c r="BT8" s="1110"/>
      <c r="BU8" s="1110"/>
      <c r="BV8" s="1110"/>
      <c r="BW8" s="1110"/>
      <c r="BX8" s="1110"/>
      <c r="BY8" s="1110"/>
      <c r="BZ8" s="1110"/>
      <c r="CA8" s="1110"/>
      <c r="CB8" s="1110"/>
      <c r="CC8" s="1110"/>
      <c r="CD8" s="1110"/>
      <c r="CE8" s="1110"/>
      <c r="CF8" s="1110"/>
      <c r="CG8" s="1111"/>
      <c r="CH8" s="1084">
        <v>1</v>
      </c>
      <c r="CI8" s="1085"/>
      <c r="CJ8" s="1085"/>
      <c r="CK8" s="1085"/>
      <c r="CL8" s="1086"/>
      <c r="CM8" s="1084">
        <v>103</v>
      </c>
      <c r="CN8" s="1085"/>
      <c r="CO8" s="1085"/>
      <c r="CP8" s="1085"/>
      <c r="CQ8" s="1086"/>
      <c r="CR8" s="1084">
        <v>10</v>
      </c>
      <c r="CS8" s="1085"/>
      <c r="CT8" s="1085"/>
      <c r="CU8" s="1085"/>
      <c r="CV8" s="1086"/>
      <c r="CW8" s="1084">
        <v>0</v>
      </c>
      <c r="CX8" s="1085"/>
      <c r="CY8" s="1085"/>
      <c r="CZ8" s="1085"/>
      <c r="DA8" s="1086"/>
      <c r="DB8" s="1084">
        <v>0</v>
      </c>
      <c r="DC8" s="1085"/>
      <c r="DD8" s="1085"/>
      <c r="DE8" s="1085"/>
      <c r="DF8" s="1086"/>
      <c r="DG8" s="1084">
        <v>349</v>
      </c>
      <c r="DH8" s="1085"/>
      <c r="DI8" s="1085"/>
      <c r="DJ8" s="1085"/>
      <c r="DK8" s="1086"/>
      <c r="DL8" s="1084">
        <v>0</v>
      </c>
      <c r="DM8" s="1085"/>
      <c r="DN8" s="1085"/>
      <c r="DO8" s="1085"/>
      <c r="DP8" s="1086"/>
      <c r="DQ8" s="1084">
        <v>170</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23561</v>
      </c>
      <c r="R23" s="1164"/>
      <c r="S23" s="1164"/>
      <c r="T23" s="1164"/>
      <c r="U23" s="1164"/>
      <c r="V23" s="1164">
        <v>22801</v>
      </c>
      <c r="W23" s="1164"/>
      <c r="X23" s="1164"/>
      <c r="Y23" s="1164"/>
      <c r="Z23" s="1164"/>
      <c r="AA23" s="1164">
        <v>760</v>
      </c>
      <c r="AB23" s="1164"/>
      <c r="AC23" s="1164"/>
      <c r="AD23" s="1164"/>
      <c r="AE23" s="1165"/>
      <c r="AF23" s="1166">
        <v>736</v>
      </c>
      <c r="AG23" s="1164"/>
      <c r="AH23" s="1164"/>
      <c r="AI23" s="1164"/>
      <c r="AJ23" s="1167"/>
      <c r="AK23" s="1168"/>
      <c r="AL23" s="1169"/>
      <c r="AM23" s="1169"/>
      <c r="AN23" s="1169"/>
      <c r="AO23" s="1169"/>
      <c r="AP23" s="1164">
        <v>9936</v>
      </c>
      <c r="AQ23" s="1164"/>
      <c r="AR23" s="1164"/>
      <c r="AS23" s="1164"/>
      <c r="AT23" s="1164"/>
      <c r="AU23" s="1170"/>
      <c r="AV23" s="1170"/>
      <c r="AW23" s="1170"/>
      <c r="AX23" s="1170"/>
      <c r="AY23" s="1171"/>
      <c r="AZ23" s="1160" t="s">
        <v>138</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373</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380</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3307</v>
      </c>
      <c r="R28" s="1149"/>
      <c r="S28" s="1149"/>
      <c r="T28" s="1149"/>
      <c r="U28" s="1149"/>
      <c r="V28" s="1149">
        <v>3247</v>
      </c>
      <c r="W28" s="1149"/>
      <c r="X28" s="1149"/>
      <c r="Y28" s="1149"/>
      <c r="Z28" s="1149"/>
      <c r="AA28" s="1149">
        <v>60</v>
      </c>
      <c r="AB28" s="1149"/>
      <c r="AC28" s="1149"/>
      <c r="AD28" s="1149"/>
      <c r="AE28" s="1150"/>
      <c r="AF28" s="1151">
        <v>60</v>
      </c>
      <c r="AG28" s="1149"/>
      <c r="AH28" s="1149"/>
      <c r="AI28" s="1149"/>
      <c r="AJ28" s="1152"/>
      <c r="AK28" s="1153">
        <v>276</v>
      </c>
      <c r="AL28" s="1141"/>
      <c r="AM28" s="1141"/>
      <c r="AN28" s="1141"/>
      <c r="AO28" s="1141"/>
      <c r="AP28" s="1141" t="s">
        <v>583</v>
      </c>
      <c r="AQ28" s="1141"/>
      <c r="AR28" s="1141"/>
      <c r="AS28" s="1141"/>
      <c r="AT28" s="1141"/>
      <c r="AU28" s="1141" t="s">
        <v>583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2840</v>
      </c>
      <c r="R29" s="1139"/>
      <c r="S29" s="1139"/>
      <c r="T29" s="1139"/>
      <c r="U29" s="1139"/>
      <c r="V29" s="1139">
        <v>2784</v>
      </c>
      <c r="W29" s="1139"/>
      <c r="X29" s="1139"/>
      <c r="Y29" s="1139"/>
      <c r="Z29" s="1139"/>
      <c r="AA29" s="1139">
        <v>55</v>
      </c>
      <c r="AB29" s="1139"/>
      <c r="AC29" s="1139"/>
      <c r="AD29" s="1139"/>
      <c r="AE29" s="1140"/>
      <c r="AF29" s="1114">
        <v>55</v>
      </c>
      <c r="AG29" s="1115"/>
      <c r="AH29" s="1115"/>
      <c r="AI29" s="1115"/>
      <c r="AJ29" s="1116"/>
      <c r="AK29" s="1075">
        <v>414</v>
      </c>
      <c r="AL29" s="1066"/>
      <c r="AM29" s="1066"/>
      <c r="AN29" s="1066"/>
      <c r="AO29" s="1066"/>
      <c r="AP29" s="1066" t="s">
        <v>583</v>
      </c>
      <c r="AQ29" s="1066"/>
      <c r="AR29" s="1066"/>
      <c r="AS29" s="1066"/>
      <c r="AT29" s="1066"/>
      <c r="AU29" s="1066" t="s">
        <v>583</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551</v>
      </c>
      <c r="R30" s="1139"/>
      <c r="S30" s="1139"/>
      <c r="T30" s="1139"/>
      <c r="U30" s="1139"/>
      <c r="V30" s="1139">
        <v>544</v>
      </c>
      <c r="W30" s="1139"/>
      <c r="X30" s="1139"/>
      <c r="Y30" s="1139"/>
      <c r="Z30" s="1139"/>
      <c r="AA30" s="1139">
        <v>7</v>
      </c>
      <c r="AB30" s="1139"/>
      <c r="AC30" s="1139"/>
      <c r="AD30" s="1139"/>
      <c r="AE30" s="1140"/>
      <c r="AF30" s="1114">
        <v>7</v>
      </c>
      <c r="AG30" s="1115"/>
      <c r="AH30" s="1115"/>
      <c r="AI30" s="1115"/>
      <c r="AJ30" s="1116"/>
      <c r="AK30" s="1075">
        <v>102</v>
      </c>
      <c r="AL30" s="1066"/>
      <c r="AM30" s="1066"/>
      <c r="AN30" s="1066"/>
      <c r="AO30" s="1066"/>
      <c r="AP30" s="1066" t="s">
        <v>583</v>
      </c>
      <c r="AQ30" s="1066"/>
      <c r="AR30" s="1066"/>
      <c r="AS30" s="1066"/>
      <c r="AT30" s="1066"/>
      <c r="AU30" s="1066" t="s">
        <v>583</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56</v>
      </c>
      <c r="R31" s="1139"/>
      <c r="S31" s="1139"/>
      <c r="T31" s="1139"/>
      <c r="U31" s="1139"/>
      <c r="V31" s="1139">
        <v>54</v>
      </c>
      <c r="W31" s="1139"/>
      <c r="X31" s="1139"/>
      <c r="Y31" s="1139"/>
      <c r="Z31" s="1139"/>
      <c r="AA31" s="1139">
        <v>3</v>
      </c>
      <c r="AB31" s="1139"/>
      <c r="AC31" s="1139"/>
      <c r="AD31" s="1139"/>
      <c r="AE31" s="1140"/>
      <c r="AF31" s="1114">
        <v>3</v>
      </c>
      <c r="AG31" s="1115"/>
      <c r="AH31" s="1115"/>
      <c r="AI31" s="1115"/>
      <c r="AJ31" s="1116"/>
      <c r="AK31" s="1075">
        <v>43</v>
      </c>
      <c r="AL31" s="1066"/>
      <c r="AM31" s="1066"/>
      <c r="AN31" s="1066"/>
      <c r="AO31" s="1066"/>
      <c r="AP31" s="1066" t="s">
        <v>583</v>
      </c>
      <c r="AQ31" s="1066"/>
      <c r="AR31" s="1066"/>
      <c r="AS31" s="1066"/>
      <c r="AT31" s="1066"/>
      <c r="AU31" s="1066" t="s">
        <v>583</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94</v>
      </c>
      <c r="R32" s="1139"/>
      <c r="S32" s="1139"/>
      <c r="T32" s="1139"/>
      <c r="U32" s="1139"/>
      <c r="V32" s="1139">
        <v>30</v>
      </c>
      <c r="W32" s="1139"/>
      <c r="X32" s="1139"/>
      <c r="Y32" s="1139"/>
      <c r="Z32" s="1139"/>
      <c r="AA32" s="1139">
        <v>64</v>
      </c>
      <c r="AB32" s="1139"/>
      <c r="AC32" s="1139"/>
      <c r="AD32" s="1139"/>
      <c r="AE32" s="1140"/>
      <c r="AF32" s="1114">
        <v>64</v>
      </c>
      <c r="AG32" s="1115"/>
      <c r="AH32" s="1115"/>
      <c r="AI32" s="1115"/>
      <c r="AJ32" s="1116"/>
      <c r="AK32" s="1075" t="s">
        <v>583</v>
      </c>
      <c r="AL32" s="1066"/>
      <c r="AM32" s="1066"/>
      <c r="AN32" s="1066"/>
      <c r="AO32" s="1066"/>
      <c r="AP32" s="1066" t="s">
        <v>583</v>
      </c>
      <c r="AQ32" s="1066"/>
      <c r="AR32" s="1066"/>
      <c r="AS32" s="1066"/>
      <c r="AT32" s="1066"/>
      <c r="AU32" s="1066" t="s">
        <v>583</v>
      </c>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785</v>
      </c>
      <c r="R33" s="1139"/>
      <c r="S33" s="1139"/>
      <c r="T33" s="1139"/>
      <c r="U33" s="1139"/>
      <c r="V33" s="1139">
        <v>726</v>
      </c>
      <c r="W33" s="1139"/>
      <c r="X33" s="1139"/>
      <c r="Y33" s="1139"/>
      <c r="Z33" s="1139"/>
      <c r="AA33" s="1139">
        <v>59</v>
      </c>
      <c r="AB33" s="1139"/>
      <c r="AC33" s="1139"/>
      <c r="AD33" s="1139"/>
      <c r="AE33" s="1140"/>
      <c r="AF33" s="1114">
        <v>912</v>
      </c>
      <c r="AG33" s="1115"/>
      <c r="AH33" s="1115"/>
      <c r="AI33" s="1115"/>
      <c r="AJ33" s="1116"/>
      <c r="AK33" s="1075">
        <v>1</v>
      </c>
      <c r="AL33" s="1066"/>
      <c r="AM33" s="1066"/>
      <c r="AN33" s="1066"/>
      <c r="AO33" s="1066"/>
      <c r="AP33" s="1066">
        <v>615</v>
      </c>
      <c r="AQ33" s="1066"/>
      <c r="AR33" s="1066"/>
      <c r="AS33" s="1066"/>
      <c r="AT33" s="1066"/>
      <c r="AU33" s="1066">
        <v>1</v>
      </c>
      <c r="AV33" s="1066"/>
      <c r="AW33" s="1066"/>
      <c r="AX33" s="1066"/>
      <c r="AY33" s="1066"/>
      <c r="AZ33" s="1137" t="s">
        <v>583</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412</v>
      </c>
      <c r="C34" s="1133"/>
      <c r="D34" s="1133"/>
      <c r="E34" s="1133"/>
      <c r="F34" s="1133"/>
      <c r="G34" s="1133"/>
      <c r="H34" s="1133"/>
      <c r="I34" s="1133"/>
      <c r="J34" s="1133"/>
      <c r="K34" s="1133"/>
      <c r="L34" s="1133"/>
      <c r="M34" s="1133"/>
      <c r="N34" s="1133"/>
      <c r="O34" s="1133"/>
      <c r="P34" s="1134"/>
      <c r="Q34" s="1138">
        <v>874</v>
      </c>
      <c r="R34" s="1139"/>
      <c r="S34" s="1139"/>
      <c r="T34" s="1139"/>
      <c r="U34" s="1139"/>
      <c r="V34" s="1139">
        <v>866</v>
      </c>
      <c r="W34" s="1139"/>
      <c r="X34" s="1139"/>
      <c r="Y34" s="1139"/>
      <c r="Z34" s="1139"/>
      <c r="AA34" s="1139">
        <v>9</v>
      </c>
      <c r="AB34" s="1139"/>
      <c r="AC34" s="1139"/>
      <c r="AD34" s="1139"/>
      <c r="AE34" s="1140"/>
      <c r="AF34" s="1114">
        <v>343</v>
      </c>
      <c r="AG34" s="1115"/>
      <c r="AH34" s="1115"/>
      <c r="AI34" s="1115"/>
      <c r="AJ34" s="1116"/>
      <c r="AK34" s="1075">
        <v>802</v>
      </c>
      <c r="AL34" s="1066"/>
      <c r="AM34" s="1066"/>
      <c r="AN34" s="1066"/>
      <c r="AO34" s="1066"/>
      <c r="AP34" s="1066">
        <v>7279</v>
      </c>
      <c r="AQ34" s="1066"/>
      <c r="AR34" s="1066"/>
      <c r="AS34" s="1066"/>
      <c r="AT34" s="1066"/>
      <c r="AU34" s="1066">
        <v>5198</v>
      </c>
      <c r="AV34" s="1066"/>
      <c r="AW34" s="1066"/>
      <c r="AX34" s="1066"/>
      <c r="AY34" s="1066"/>
      <c r="AZ34" s="1137" t="s">
        <v>583</v>
      </c>
      <c r="BA34" s="1137"/>
      <c r="BB34" s="1137"/>
      <c r="BC34" s="1137"/>
      <c r="BD34" s="1137"/>
      <c r="BE34" s="1127" t="s">
        <v>411</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1443</v>
      </c>
      <c r="AG63" s="1054"/>
      <c r="AH63" s="1054"/>
      <c r="AI63" s="1054"/>
      <c r="AJ63" s="1125"/>
      <c r="AK63" s="1126"/>
      <c r="AL63" s="1058"/>
      <c r="AM63" s="1058"/>
      <c r="AN63" s="1058"/>
      <c r="AO63" s="1058"/>
      <c r="AP63" s="1054">
        <v>7894</v>
      </c>
      <c r="AQ63" s="1054"/>
      <c r="AR63" s="1054"/>
      <c r="AS63" s="1054"/>
      <c r="AT63" s="1054"/>
      <c r="AU63" s="1054">
        <v>5199</v>
      </c>
      <c r="AV63" s="1054"/>
      <c r="AW63" s="1054"/>
      <c r="AX63" s="1054"/>
      <c r="AY63" s="1054"/>
      <c r="AZ63" s="1120"/>
      <c r="BA63" s="1120"/>
      <c r="BB63" s="1120"/>
      <c r="BC63" s="1120"/>
      <c r="BD63" s="1120"/>
      <c r="BE63" s="1055"/>
      <c r="BF63" s="1055"/>
      <c r="BG63" s="1055"/>
      <c r="BH63" s="1055"/>
      <c r="BI63" s="1056"/>
      <c r="BJ63" s="1121" t="s">
        <v>138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397</v>
      </c>
      <c r="R66" s="1097"/>
      <c r="S66" s="1097"/>
      <c r="T66" s="1097"/>
      <c r="U66" s="1098"/>
      <c r="V66" s="1096" t="s">
        <v>398</v>
      </c>
      <c r="W66" s="1097"/>
      <c r="X66" s="1097"/>
      <c r="Y66" s="1097"/>
      <c r="Z66" s="1098"/>
      <c r="AA66" s="1096" t="s">
        <v>417</v>
      </c>
      <c r="AB66" s="1097"/>
      <c r="AC66" s="1097"/>
      <c r="AD66" s="1097"/>
      <c r="AE66" s="1098"/>
      <c r="AF66" s="1102" t="s">
        <v>418</v>
      </c>
      <c r="AG66" s="1103"/>
      <c r="AH66" s="1103"/>
      <c r="AI66" s="1103"/>
      <c r="AJ66" s="1104"/>
      <c r="AK66" s="1096" t="s">
        <v>401</v>
      </c>
      <c r="AL66" s="1091"/>
      <c r="AM66" s="1091"/>
      <c r="AN66" s="1091"/>
      <c r="AO66" s="1092"/>
      <c r="AP66" s="1096" t="s">
        <v>402</v>
      </c>
      <c r="AQ66" s="1097"/>
      <c r="AR66" s="1097"/>
      <c r="AS66" s="1097"/>
      <c r="AT66" s="1098"/>
      <c r="AU66" s="1096" t="s">
        <v>419</v>
      </c>
      <c r="AV66" s="1097"/>
      <c r="AW66" s="1097"/>
      <c r="AX66" s="1097"/>
      <c r="AY66" s="1098"/>
      <c r="AZ66" s="1096" t="s">
        <v>380</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5623</v>
      </c>
      <c r="R68" s="1077"/>
      <c r="S68" s="1077"/>
      <c r="T68" s="1077"/>
      <c r="U68" s="1077"/>
      <c r="V68" s="1077">
        <v>5365</v>
      </c>
      <c r="W68" s="1077"/>
      <c r="X68" s="1077"/>
      <c r="Y68" s="1077"/>
      <c r="Z68" s="1077"/>
      <c r="AA68" s="1077">
        <v>258</v>
      </c>
      <c r="AB68" s="1077"/>
      <c r="AC68" s="1077"/>
      <c r="AD68" s="1077"/>
      <c r="AE68" s="1077"/>
      <c r="AF68" s="1077">
        <v>256</v>
      </c>
      <c r="AG68" s="1077"/>
      <c r="AH68" s="1077"/>
      <c r="AI68" s="1077"/>
      <c r="AJ68" s="1077"/>
      <c r="AK68" s="1077" t="s">
        <v>583</v>
      </c>
      <c r="AL68" s="1077"/>
      <c r="AM68" s="1077"/>
      <c r="AN68" s="1077"/>
      <c r="AO68" s="1077"/>
      <c r="AP68" s="1077">
        <v>9</v>
      </c>
      <c r="AQ68" s="1077"/>
      <c r="AR68" s="1077"/>
      <c r="AS68" s="1077"/>
      <c r="AT68" s="1077"/>
      <c r="AU68" s="1077" t="s">
        <v>583</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585</v>
      </c>
      <c r="C69" s="1070"/>
      <c r="D69" s="1070"/>
      <c r="E69" s="1070"/>
      <c r="F69" s="1070"/>
      <c r="G69" s="1070"/>
      <c r="H69" s="1070"/>
      <c r="I69" s="1070"/>
      <c r="J69" s="1070"/>
      <c r="K69" s="1070"/>
      <c r="L69" s="1070"/>
      <c r="M69" s="1070"/>
      <c r="N69" s="1070"/>
      <c r="O69" s="1070"/>
      <c r="P69" s="1071"/>
      <c r="Q69" s="1072">
        <v>3311</v>
      </c>
      <c r="R69" s="1066"/>
      <c r="S69" s="1066"/>
      <c r="T69" s="1066"/>
      <c r="U69" s="1066"/>
      <c r="V69" s="1066">
        <v>3251</v>
      </c>
      <c r="W69" s="1066"/>
      <c r="X69" s="1066"/>
      <c r="Y69" s="1066"/>
      <c r="Z69" s="1066"/>
      <c r="AA69" s="1066">
        <v>60</v>
      </c>
      <c r="AB69" s="1066"/>
      <c r="AC69" s="1066"/>
      <c r="AD69" s="1066"/>
      <c r="AE69" s="1066"/>
      <c r="AF69" s="1066">
        <v>60</v>
      </c>
      <c r="AG69" s="1066"/>
      <c r="AH69" s="1066"/>
      <c r="AI69" s="1066"/>
      <c r="AJ69" s="1066"/>
      <c r="AK69" s="1066" t="s">
        <v>583</v>
      </c>
      <c r="AL69" s="1066"/>
      <c r="AM69" s="1066"/>
      <c r="AN69" s="1066"/>
      <c r="AO69" s="1066"/>
      <c r="AP69" s="1066">
        <v>3898</v>
      </c>
      <c r="AQ69" s="1066"/>
      <c r="AR69" s="1066"/>
      <c r="AS69" s="1066"/>
      <c r="AT69" s="1066"/>
      <c r="AU69" s="1066">
        <v>1616</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586</v>
      </c>
      <c r="C70" s="1070"/>
      <c r="D70" s="1070"/>
      <c r="E70" s="1070"/>
      <c r="F70" s="1070"/>
      <c r="G70" s="1070"/>
      <c r="H70" s="1070"/>
      <c r="I70" s="1070"/>
      <c r="J70" s="1070"/>
      <c r="K70" s="1070"/>
      <c r="L70" s="1070"/>
      <c r="M70" s="1070"/>
      <c r="N70" s="1070"/>
      <c r="O70" s="1070"/>
      <c r="P70" s="1071"/>
      <c r="Q70" s="1072">
        <v>7511</v>
      </c>
      <c r="R70" s="1066"/>
      <c r="S70" s="1066"/>
      <c r="T70" s="1066"/>
      <c r="U70" s="1066"/>
      <c r="V70" s="1066">
        <v>6350</v>
      </c>
      <c r="W70" s="1066"/>
      <c r="X70" s="1066"/>
      <c r="Y70" s="1066"/>
      <c r="Z70" s="1066"/>
      <c r="AA70" s="1066">
        <v>1161</v>
      </c>
      <c r="AB70" s="1066"/>
      <c r="AC70" s="1066"/>
      <c r="AD70" s="1066"/>
      <c r="AE70" s="1066"/>
      <c r="AF70" s="1066">
        <v>1161</v>
      </c>
      <c r="AG70" s="1066"/>
      <c r="AH70" s="1066"/>
      <c r="AI70" s="1066"/>
      <c r="AJ70" s="1066"/>
      <c r="AK70" s="1066" t="s">
        <v>583</v>
      </c>
      <c r="AL70" s="1066"/>
      <c r="AM70" s="1066"/>
      <c r="AN70" s="1066"/>
      <c r="AO70" s="1066"/>
      <c r="AP70" s="1066" t="s">
        <v>583</v>
      </c>
      <c r="AQ70" s="1066"/>
      <c r="AR70" s="1066"/>
      <c r="AS70" s="1066"/>
      <c r="AT70" s="1066"/>
      <c r="AU70" s="1066" t="s">
        <v>583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2">
        <v>1598</v>
      </c>
      <c r="R71" s="1066"/>
      <c r="S71" s="1066"/>
      <c r="T71" s="1066"/>
      <c r="U71" s="1066"/>
      <c r="V71" s="1066">
        <v>1483</v>
      </c>
      <c r="W71" s="1066"/>
      <c r="X71" s="1066"/>
      <c r="Y71" s="1066"/>
      <c r="Z71" s="1066"/>
      <c r="AA71" s="1066">
        <v>115</v>
      </c>
      <c r="AB71" s="1066"/>
      <c r="AC71" s="1066"/>
      <c r="AD71" s="1066"/>
      <c r="AE71" s="1066"/>
      <c r="AF71" s="1066">
        <v>115</v>
      </c>
      <c r="AG71" s="1066"/>
      <c r="AH71" s="1066"/>
      <c r="AI71" s="1066"/>
      <c r="AJ71" s="1066"/>
      <c r="AK71" s="1066" t="s">
        <v>583</v>
      </c>
      <c r="AL71" s="1066"/>
      <c r="AM71" s="1066"/>
      <c r="AN71" s="1066"/>
      <c r="AO71" s="1066"/>
      <c r="AP71" s="1066" t="s">
        <v>583</v>
      </c>
      <c r="AQ71" s="1066"/>
      <c r="AR71" s="1066"/>
      <c r="AS71" s="1066"/>
      <c r="AT71" s="1066"/>
      <c r="AU71" s="1066" t="s">
        <v>583</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2">
        <v>896695</v>
      </c>
      <c r="R72" s="1066"/>
      <c r="S72" s="1066"/>
      <c r="T72" s="1066"/>
      <c r="U72" s="1066"/>
      <c r="V72" s="1066">
        <v>845698</v>
      </c>
      <c r="W72" s="1066"/>
      <c r="X72" s="1066"/>
      <c r="Y72" s="1066"/>
      <c r="Z72" s="1066"/>
      <c r="AA72" s="1066">
        <v>50997</v>
      </c>
      <c r="AB72" s="1066"/>
      <c r="AC72" s="1066"/>
      <c r="AD72" s="1066"/>
      <c r="AE72" s="1066"/>
      <c r="AF72" s="1066">
        <v>50997</v>
      </c>
      <c r="AG72" s="1066"/>
      <c r="AH72" s="1066"/>
      <c r="AI72" s="1066"/>
      <c r="AJ72" s="1066"/>
      <c r="AK72" s="1066">
        <v>1</v>
      </c>
      <c r="AL72" s="1066"/>
      <c r="AM72" s="1066"/>
      <c r="AN72" s="1066"/>
      <c r="AO72" s="1066"/>
      <c r="AP72" s="1066" t="s">
        <v>583</v>
      </c>
      <c r="AQ72" s="1066"/>
      <c r="AR72" s="1066"/>
      <c r="AS72" s="1066"/>
      <c r="AT72" s="1066"/>
      <c r="AU72" s="1066" t="s">
        <v>583</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52589</v>
      </c>
      <c r="AG88" s="1054"/>
      <c r="AH88" s="1054"/>
      <c r="AI88" s="1054"/>
      <c r="AJ88" s="1054"/>
      <c r="AK88" s="1058"/>
      <c r="AL88" s="1058"/>
      <c r="AM88" s="1058"/>
      <c r="AN88" s="1058"/>
      <c r="AO88" s="1058"/>
      <c r="AP88" s="1054">
        <v>3907</v>
      </c>
      <c r="AQ88" s="1054"/>
      <c r="AR88" s="1054"/>
      <c r="AS88" s="1054"/>
      <c r="AT88" s="1054"/>
      <c r="AU88" s="1054">
        <v>1616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309</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309</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309</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845914</v>
      </c>
      <c r="AB110" s="982"/>
      <c r="AC110" s="982"/>
      <c r="AD110" s="982"/>
      <c r="AE110" s="983"/>
      <c r="AF110" s="984">
        <v>788509</v>
      </c>
      <c r="AG110" s="982"/>
      <c r="AH110" s="982"/>
      <c r="AI110" s="982"/>
      <c r="AJ110" s="983"/>
      <c r="AK110" s="984">
        <v>777112</v>
      </c>
      <c r="AL110" s="982"/>
      <c r="AM110" s="982"/>
      <c r="AN110" s="982"/>
      <c r="AO110" s="983"/>
      <c r="AP110" s="985">
        <v>8.9</v>
      </c>
      <c r="AQ110" s="986"/>
      <c r="AR110" s="986"/>
      <c r="AS110" s="986"/>
      <c r="AT110" s="987"/>
      <c r="AU110" s="1021" t="s">
        <v>73</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8545503</v>
      </c>
      <c r="BR110" s="929"/>
      <c r="BS110" s="929"/>
      <c r="BT110" s="929"/>
      <c r="BU110" s="929"/>
      <c r="BV110" s="929">
        <v>9013664</v>
      </c>
      <c r="BW110" s="929"/>
      <c r="BX110" s="929"/>
      <c r="BY110" s="929"/>
      <c r="BZ110" s="929"/>
      <c r="CA110" s="929">
        <v>9936444</v>
      </c>
      <c r="CB110" s="929"/>
      <c r="CC110" s="929"/>
      <c r="CD110" s="929"/>
      <c r="CE110" s="929"/>
      <c r="CF110" s="953">
        <v>113.8</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v>92925</v>
      </c>
      <c r="DH110" s="929"/>
      <c r="DI110" s="929"/>
      <c r="DJ110" s="929"/>
      <c r="DK110" s="929"/>
      <c r="DL110" s="929">
        <v>86959</v>
      </c>
      <c r="DM110" s="929"/>
      <c r="DN110" s="929"/>
      <c r="DO110" s="929"/>
      <c r="DP110" s="929"/>
      <c r="DQ110" s="929">
        <v>776730</v>
      </c>
      <c r="DR110" s="929"/>
      <c r="DS110" s="929"/>
      <c r="DT110" s="929"/>
      <c r="DU110" s="929"/>
      <c r="DV110" s="930">
        <v>8.9</v>
      </c>
      <c r="DW110" s="930"/>
      <c r="DX110" s="930"/>
      <c r="DY110" s="930"/>
      <c r="DZ110" s="931"/>
    </row>
    <row r="111" spans="1:131" s="248" customFormat="1" ht="26.25" customHeight="1" x14ac:dyDescent="0.15">
      <c r="A111" s="858" t="s">
        <v>437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438</v>
      </c>
      <c r="AB111" s="1010"/>
      <c r="AC111" s="1010"/>
      <c r="AD111" s="1010"/>
      <c r="AE111" s="1011"/>
      <c r="AF111" s="1012" t="s">
        <v>439</v>
      </c>
      <c r="AG111" s="1010"/>
      <c r="AH111" s="1010"/>
      <c r="AI111" s="1010"/>
      <c r="AJ111" s="1011"/>
      <c r="AK111" s="1012" t="s">
        <v>439</v>
      </c>
      <c r="AL111" s="1010"/>
      <c r="AM111" s="1010"/>
      <c r="AN111" s="1010"/>
      <c r="AO111" s="1011"/>
      <c r="AP111" s="1013" t="s">
        <v>439</v>
      </c>
      <c r="AQ111" s="1014"/>
      <c r="AR111" s="1014"/>
      <c r="AS111" s="1014"/>
      <c r="AT111" s="1015"/>
      <c r="AU111" s="1023"/>
      <c r="AV111" s="1024"/>
      <c r="AW111" s="1024"/>
      <c r="AX111" s="1024"/>
      <c r="AY111" s="1024"/>
      <c r="AZ111" s="899" t="s">
        <v>440</v>
      </c>
      <c r="BA111" s="834"/>
      <c r="BB111" s="834"/>
      <c r="BC111" s="834"/>
      <c r="BD111" s="834"/>
      <c r="BE111" s="834"/>
      <c r="BF111" s="834"/>
      <c r="BG111" s="834"/>
      <c r="BH111" s="834"/>
      <c r="BI111" s="834"/>
      <c r="BJ111" s="834"/>
      <c r="BK111" s="834"/>
      <c r="BL111" s="834"/>
      <c r="BM111" s="834"/>
      <c r="BN111" s="834"/>
      <c r="BO111" s="834"/>
      <c r="BP111" s="835"/>
      <c r="BQ111" s="900">
        <v>314867</v>
      </c>
      <c r="BR111" s="901"/>
      <c r="BS111" s="901"/>
      <c r="BT111" s="901"/>
      <c r="BU111" s="901"/>
      <c r="BV111" s="901">
        <v>237769</v>
      </c>
      <c r="BW111" s="901"/>
      <c r="BX111" s="901"/>
      <c r="BY111" s="901"/>
      <c r="BZ111" s="901"/>
      <c r="CA111" s="901">
        <v>914668</v>
      </c>
      <c r="CB111" s="901"/>
      <c r="CC111" s="901"/>
      <c r="CD111" s="901"/>
      <c r="CE111" s="901"/>
      <c r="CF111" s="962">
        <v>10.5</v>
      </c>
      <c r="CG111" s="963"/>
      <c r="CH111" s="963"/>
      <c r="CI111" s="963"/>
      <c r="CJ111" s="963"/>
      <c r="CK111" s="1018"/>
      <c r="CL111" s="905"/>
      <c r="CM111" s="908" t="s">
        <v>441</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439</v>
      </c>
      <c r="DM111" s="901"/>
      <c r="DN111" s="901"/>
      <c r="DO111" s="901"/>
      <c r="DP111" s="901"/>
      <c r="DQ111" s="901" t="s">
        <v>438</v>
      </c>
      <c r="DR111" s="901"/>
      <c r="DS111" s="901"/>
      <c r="DT111" s="901"/>
      <c r="DU111" s="901"/>
      <c r="DV111" s="878" t="s">
        <v>439</v>
      </c>
      <c r="DW111" s="878"/>
      <c r="DX111" s="878"/>
      <c r="DY111" s="878"/>
      <c r="DZ111" s="879"/>
    </row>
    <row r="112" spans="1:131" s="248" customFormat="1" ht="26.25" customHeight="1" x14ac:dyDescent="0.15">
      <c r="A112" s="1003" t="s">
        <v>442</v>
      </c>
      <c r="B112" s="1004"/>
      <c r="C112" s="834" t="s">
        <v>443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138</v>
      </c>
      <c r="AB112" s="864"/>
      <c r="AC112" s="864"/>
      <c r="AD112" s="864"/>
      <c r="AE112" s="865"/>
      <c r="AF112" s="866" t="s">
        <v>138</v>
      </c>
      <c r="AG112" s="864"/>
      <c r="AH112" s="864"/>
      <c r="AI112" s="864"/>
      <c r="AJ112" s="865"/>
      <c r="AK112" s="866" t="s">
        <v>439</v>
      </c>
      <c r="AL112" s="864"/>
      <c r="AM112" s="864"/>
      <c r="AN112" s="864"/>
      <c r="AO112" s="865"/>
      <c r="AP112" s="911" t="s">
        <v>138</v>
      </c>
      <c r="AQ112" s="912"/>
      <c r="AR112" s="912"/>
      <c r="AS112" s="912"/>
      <c r="AT112" s="913"/>
      <c r="AU112" s="1023"/>
      <c r="AV112" s="1024"/>
      <c r="AW112" s="1024"/>
      <c r="AX112" s="1024"/>
      <c r="AY112" s="1024"/>
      <c r="AZ112" s="899" t="s">
        <v>444</v>
      </c>
      <c r="BA112" s="834"/>
      <c r="BB112" s="834"/>
      <c r="BC112" s="834"/>
      <c r="BD112" s="834"/>
      <c r="BE112" s="834"/>
      <c r="BF112" s="834"/>
      <c r="BG112" s="834"/>
      <c r="BH112" s="834"/>
      <c r="BI112" s="834"/>
      <c r="BJ112" s="834"/>
      <c r="BK112" s="834"/>
      <c r="BL112" s="834"/>
      <c r="BM112" s="834"/>
      <c r="BN112" s="834"/>
      <c r="BO112" s="834"/>
      <c r="BP112" s="835"/>
      <c r="BQ112" s="900">
        <v>6666326</v>
      </c>
      <c r="BR112" s="901"/>
      <c r="BS112" s="901"/>
      <c r="BT112" s="901"/>
      <c r="BU112" s="901"/>
      <c r="BV112" s="901">
        <v>5758748</v>
      </c>
      <c r="BW112" s="901"/>
      <c r="BX112" s="901"/>
      <c r="BY112" s="901"/>
      <c r="BZ112" s="901"/>
      <c r="CA112" s="901">
        <v>5198350</v>
      </c>
      <c r="CB112" s="901"/>
      <c r="CC112" s="901"/>
      <c r="CD112" s="901"/>
      <c r="CE112" s="901"/>
      <c r="CF112" s="962">
        <v>59.5</v>
      </c>
      <c r="CG112" s="963"/>
      <c r="CH112" s="963"/>
      <c r="CI112" s="963"/>
      <c r="CJ112" s="963"/>
      <c r="CK112" s="1018"/>
      <c r="CL112" s="905"/>
      <c r="CM112" s="908" t="s">
        <v>445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439</v>
      </c>
      <c r="DM112" s="901"/>
      <c r="DN112" s="901"/>
      <c r="DO112" s="901"/>
      <c r="DP112" s="901"/>
      <c r="DQ112" s="901" t="s">
        <v>138</v>
      </c>
      <c r="DR112" s="901"/>
      <c r="DS112" s="901"/>
      <c r="DT112" s="901"/>
      <c r="DU112" s="901"/>
      <c r="DV112" s="878" t="s">
        <v>439</v>
      </c>
      <c r="DW112" s="878"/>
      <c r="DX112" s="878"/>
      <c r="DY112" s="878"/>
      <c r="DZ112" s="879"/>
    </row>
    <row r="113" spans="1:130" s="248" customFormat="1" ht="26.25" customHeight="1" x14ac:dyDescent="0.15">
      <c r="A113" s="1005"/>
      <c r="B113" s="1006"/>
      <c r="C113" s="834" t="s">
        <v>446</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531402</v>
      </c>
      <c r="AB113" s="1010"/>
      <c r="AC113" s="1010"/>
      <c r="AD113" s="1010"/>
      <c r="AE113" s="1011"/>
      <c r="AF113" s="1012">
        <v>318606</v>
      </c>
      <c r="AG113" s="1010"/>
      <c r="AH113" s="1010"/>
      <c r="AI113" s="1010"/>
      <c r="AJ113" s="1011"/>
      <c r="AK113" s="1012">
        <v>278550</v>
      </c>
      <c r="AL113" s="1010"/>
      <c r="AM113" s="1010"/>
      <c r="AN113" s="1010"/>
      <c r="AO113" s="1011"/>
      <c r="AP113" s="1013">
        <v>3.2</v>
      </c>
      <c r="AQ113" s="1014"/>
      <c r="AR113" s="1014"/>
      <c r="AS113" s="1014"/>
      <c r="AT113" s="1015"/>
      <c r="AU113" s="1023"/>
      <c r="AV113" s="1024"/>
      <c r="AW113" s="1024"/>
      <c r="AX113" s="1024"/>
      <c r="AY113" s="1024"/>
      <c r="AZ113" s="899" t="s">
        <v>447</v>
      </c>
      <c r="BA113" s="834"/>
      <c r="BB113" s="834"/>
      <c r="BC113" s="834"/>
      <c r="BD113" s="834"/>
      <c r="BE113" s="834"/>
      <c r="BF113" s="834"/>
      <c r="BG113" s="834"/>
      <c r="BH113" s="834"/>
      <c r="BI113" s="834"/>
      <c r="BJ113" s="834"/>
      <c r="BK113" s="834"/>
      <c r="BL113" s="834"/>
      <c r="BM113" s="834"/>
      <c r="BN113" s="834"/>
      <c r="BO113" s="834"/>
      <c r="BP113" s="835"/>
      <c r="BQ113" s="900">
        <v>1199030</v>
      </c>
      <c r="BR113" s="901"/>
      <c r="BS113" s="901"/>
      <c r="BT113" s="901"/>
      <c r="BU113" s="901"/>
      <c r="BV113" s="901">
        <v>1213176</v>
      </c>
      <c r="BW113" s="901"/>
      <c r="BX113" s="901"/>
      <c r="BY113" s="901"/>
      <c r="BZ113" s="901"/>
      <c r="CA113" s="901">
        <v>1615928</v>
      </c>
      <c r="CB113" s="901"/>
      <c r="CC113" s="901"/>
      <c r="CD113" s="901"/>
      <c r="CE113" s="901"/>
      <c r="CF113" s="962">
        <v>18.5</v>
      </c>
      <c r="CG113" s="963"/>
      <c r="CH113" s="963"/>
      <c r="CI113" s="963"/>
      <c r="CJ113" s="963"/>
      <c r="CK113" s="1018"/>
      <c r="CL113" s="905"/>
      <c r="CM113" s="908" t="s">
        <v>448</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138</v>
      </c>
      <c r="DH113" s="864"/>
      <c r="DI113" s="864"/>
      <c r="DJ113" s="864"/>
      <c r="DK113" s="865"/>
      <c r="DL113" s="866" t="s">
        <v>438</v>
      </c>
      <c r="DM113" s="864"/>
      <c r="DN113" s="864"/>
      <c r="DO113" s="864"/>
      <c r="DP113" s="865"/>
      <c r="DQ113" s="866" t="s">
        <v>439</v>
      </c>
      <c r="DR113" s="864"/>
      <c r="DS113" s="864"/>
      <c r="DT113" s="864"/>
      <c r="DU113" s="865"/>
      <c r="DV113" s="911" t="s">
        <v>439</v>
      </c>
      <c r="DW113" s="912"/>
      <c r="DX113" s="912"/>
      <c r="DY113" s="912"/>
      <c r="DZ113" s="913"/>
    </row>
    <row r="114" spans="1:130" s="248" customFormat="1" ht="26.25" customHeight="1" x14ac:dyDescent="0.15">
      <c r="A114" s="1005"/>
      <c r="B114" s="1006"/>
      <c r="C114" s="834" t="s">
        <v>449</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68968</v>
      </c>
      <c r="AB114" s="864"/>
      <c r="AC114" s="864"/>
      <c r="AD114" s="864"/>
      <c r="AE114" s="865"/>
      <c r="AF114" s="866">
        <v>91569</v>
      </c>
      <c r="AG114" s="864"/>
      <c r="AH114" s="864"/>
      <c r="AI114" s="864"/>
      <c r="AJ114" s="865"/>
      <c r="AK114" s="866">
        <v>115683</v>
      </c>
      <c r="AL114" s="864"/>
      <c r="AM114" s="864"/>
      <c r="AN114" s="864"/>
      <c r="AO114" s="865"/>
      <c r="AP114" s="911">
        <v>1.3</v>
      </c>
      <c r="AQ114" s="912"/>
      <c r="AR114" s="912"/>
      <c r="AS114" s="912"/>
      <c r="AT114" s="913"/>
      <c r="AU114" s="1023"/>
      <c r="AV114" s="1024"/>
      <c r="AW114" s="1024"/>
      <c r="AX114" s="1024"/>
      <c r="AY114" s="1024"/>
      <c r="AZ114" s="899" t="s">
        <v>450</v>
      </c>
      <c r="BA114" s="834"/>
      <c r="BB114" s="834"/>
      <c r="BC114" s="834"/>
      <c r="BD114" s="834"/>
      <c r="BE114" s="834"/>
      <c r="BF114" s="834"/>
      <c r="BG114" s="834"/>
      <c r="BH114" s="834"/>
      <c r="BI114" s="834"/>
      <c r="BJ114" s="834"/>
      <c r="BK114" s="834"/>
      <c r="BL114" s="834"/>
      <c r="BM114" s="834"/>
      <c r="BN114" s="834"/>
      <c r="BO114" s="834"/>
      <c r="BP114" s="835"/>
      <c r="BQ114" s="900">
        <v>1570887</v>
      </c>
      <c r="BR114" s="901"/>
      <c r="BS114" s="901"/>
      <c r="BT114" s="901"/>
      <c r="BU114" s="901"/>
      <c r="BV114" s="901">
        <v>1542905</v>
      </c>
      <c r="BW114" s="901"/>
      <c r="BX114" s="901"/>
      <c r="BY114" s="901"/>
      <c r="BZ114" s="901"/>
      <c r="CA114" s="901">
        <v>1488227</v>
      </c>
      <c r="CB114" s="901"/>
      <c r="CC114" s="901"/>
      <c r="CD114" s="901"/>
      <c r="CE114" s="901"/>
      <c r="CF114" s="962">
        <v>17</v>
      </c>
      <c r="CG114" s="963"/>
      <c r="CH114" s="963"/>
      <c r="CI114" s="963"/>
      <c r="CJ114" s="963"/>
      <c r="CK114" s="1018"/>
      <c r="CL114" s="905"/>
      <c r="CM114" s="908" t="s">
        <v>451</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439</v>
      </c>
      <c r="DH114" s="864"/>
      <c r="DI114" s="864"/>
      <c r="DJ114" s="864"/>
      <c r="DK114" s="865"/>
      <c r="DL114" s="866" t="s">
        <v>138</v>
      </c>
      <c r="DM114" s="864"/>
      <c r="DN114" s="864"/>
      <c r="DO114" s="864"/>
      <c r="DP114" s="865"/>
      <c r="DQ114" s="866" t="s">
        <v>138</v>
      </c>
      <c r="DR114" s="864"/>
      <c r="DS114" s="864"/>
      <c r="DT114" s="864"/>
      <c r="DU114" s="865"/>
      <c r="DV114" s="911" t="s">
        <v>138</v>
      </c>
      <c r="DW114" s="912"/>
      <c r="DX114" s="912"/>
      <c r="DY114" s="912"/>
      <c r="DZ114" s="913"/>
    </row>
    <row r="115" spans="1:130" s="248" customFormat="1" ht="26.25" customHeight="1" x14ac:dyDescent="0.15">
      <c r="A115" s="1005"/>
      <c r="B115" s="1006"/>
      <c r="C115" s="834" t="s">
        <v>452</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439</v>
      </c>
      <c r="AB115" s="1010"/>
      <c r="AC115" s="1010"/>
      <c r="AD115" s="1010"/>
      <c r="AE115" s="1011"/>
      <c r="AF115" s="1012">
        <v>5967</v>
      </c>
      <c r="AG115" s="1010"/>
      <c r="AH115" s="1010"/>
      <c r="AI115" s="1010"/>
      <c r="AJ115" s="1011"/>
      <c r="AK115" s="1012">
        <v>17110</v>
      </c>
      <c r="AL115" s="1010"/>
      <c r="AM115" s="1010"/>
      <c r="AN115" s="1010"/>
      <c r="AO115" s="1011"/>
      <c r="AP115" s="1013">
        <v>0.2</v>
      </c>
      <c r="AQ115" s="1014"/>
      <c r="AR115" s="1014"/>
      <c r="AS115" s="1014"/>
      <c r="AT115" s="1015"/>
      <c r="AU115" s="1023"/>
      <c r="AV115" s="1024"/>
      <c r="AW115" s="1024"/>
      <c r="AX115" s="1024"/>
      <c r="AY115" s="1024"/>
      <c r="AZ115" s="899" t="s">
        <v>453</v>
      </c>
      <c r="BA115" s="834"/>
      <c r="BB115" s="834"/>
      <c r="BC115" s="834"/>
      <c r="BD115" s="834"/>
      <c r="BE115" s="834"/>
      <c r="BF115" s="834"/>
      <c r="BG115" s="834"/>
      <c r="BH115" s="834"/>
      <c r="BI115" s="834"/>
      <c r="BJ115" s="834"/>
      <c r="BK115" s="834"/>
      <c r="BL115" s="834"/>
      <c r="BM115" s="834"/>
      <c r="BN115" s="834"/>
      <c r="BO115" s="834"/>
      <c r="BP115" s="835"/>
      <c r="BQ115" s="900">
        <v>117211</v>
      </c>
      <c r="BR115" s="901"/>
      <c r="BS115" s="901"/>
      <c r="BT115" s="901"/>
      <c r="BU115" s="901"/>
      <c r="BV115" s="901">
        <v>119580</v>
      </c>
      <c r="BW115" s="901"/>
      <c r="BX115" s="901"/>
      <c r="BY115" s="901"/>
      <c r="BZ115" s="901"/>
      <c r="CA115" s="901">
        <v>170252</v>
      </c>
      <c r="CB115" s="901"/>
      <c r="CC115" s="901"/>
      <c r="CD115" s="901"/>
      <c r="CE115" s="901"/>
      <c r="CF115" s="962">
        <v>1.9</v>
      </c>
      <c r="CG115" s="963"/>
      <c r="CH115" s="963"/>
      <c r="CI115" s="963"/>
      <c r="CJ115" s="963"/>
      <c r="CK115" s="1018"/>
      <c r="CL115" s="905"/>
      <c r="CM115" s="899" t="s">
        <v>454</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v>221942</v>
      </c>
      <c r="DH115" s="864"/>
      <c r="DI115" s="864"/>
      <c r="DJ115" s="864"/>
      <c r="DK115" s="865"/>
      <c r="DL115" s="866">
        <v>150810</v>
      </c>
      <c r="DM115" s="864"/>
      <c r="DN115" s="864"/>
      <c r="DO115" s="864"/>
      <c r="DP115" s="865"/>
      <c r="DQ115" s="866">
        <v>137938</v>
      </c>
      <c r="DR115" s="864"/>
      <c r="DS115" s="864"/>
      <c r="DT115" s="864"/>
      <c r="DU115" s="865"/>
      <c r="DV115" s="911">
        <v>1.6</v>
      </c>
      <c r="DW115" s="912"/>
      <c r="DX115" s="912"/>
      <c r="DY115" s="912"/>
      <c r="DZ115" s="913"/>
    </row>
    <row r="116" spans="1:130" s="248" customFormat="1" ht="26.25" customHeight="1" x14ac:dyDescent="0.15">
      <c r="A116" s="1007"/>
      <c r="B116" s="1008"/>
      <c r="C116" s="967" t="s">
        <v>455</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138</v>
      </c>
      <c r="AB116" s="864"/>
      <c r="AC116" s="864"/>
      <c r="AD116" s="864"/>
      <c r="AE116" s="865"/>
      <c r="AF116" s="866" t="s">
        <v>438</v>
      </c>
      <c r="AG116" s="864"/>
      <c r="AH116" s="864"/>
      <c r="AI116" s="864"/>
      <c r="AJ116" s="865"/>
      <c r="AK116" s="866" t="s">
        <v>138</v>
      </c>
      <c r="AL116" s="864"/>
      <c r="AM116" s="864"/>
      <c r="AN116" s="864"/>
      <c r="AO116" s="865"/>
      <c r="AP116" s="911" t="s">
        <v>138</v>
      </c>
      <c r="AQ116" s="912"/>
      <c r="AR116" s="912"/>
      <c r="AS116" s="912"/>
      <c r="AT116" s="913"/>
      <c r="AU116" s="1023"/>
      <c r="AV116" s="1024"/>
      <c r="AW116" s="1024"/>
      <c r="AX116" s="1024"/>
      <c r="AY116" s="1024"/>
      <c r="AZ116" s="950" t="s">
        <v>456</v>
      </c>
      <c r="BA116" s="951"/>
      <c r="BB116" s="951"/>
      <c r="BC116" s="951"/>
      <c r="BD116" s="951"/>
      <c r="BE116" s="951"/>
      <c r="BF116" s="951"/>
      <c r="BG116" s="951"/>
      <c r="BH116" s="951"/>
      <c r="BI116" s="951"/>
      <c r="BJ116" s="951"/>
      <c r="BK116" s="951"/>
      <c r="BL116" s="951"/>
      <c r="BM116" s="951"/>
      <c r="BN116" s="951"/>
      <c r="BO116" s="951"/>
      <c r="BP116" s="952"/>
      <c r="BQ116" s="900" t="s">
        <v>439</v>
      </c>
      <c r="BR116" s="901"/>
      <c r="BS116" s="901"/>
      <c r="BT116" s="901"/>
      <c r="BU116" s="901"/>
      <c r="BV116" s="901" t="s">
        <v>438</v>
      </c>
      <c r="BW116" s="901"/>
      <c r="BX116" s="901"/>
      <c r="BY116" s="901"/>
      <c r="BZ116" s="901"/>
      <c r="CA116" s="901" t="s">
        <v>439</v>
      </c>
      <c r="CB116" s="901"/>
      <c r="CC116" s="901"/>
      <c r="CD116" s="901"/>
      <c r="CE116" s="901"/>
      <c r="CF116" s="962" t="s">
        <v>138</v>
      </c>
      <c r="CG116" s="963"/>
      <c r="CH116" s="963"/>
      <c r="CI116" s="963"/>
      <c r="CJ116" s="963"/>
      <c r="CK116" s="1018"/>
      <c r="CL116" s="905"/>
      <c r="CM116" s="908" t="s">
        <v>457</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138</v>
      </c>
      <c r="DH116" s="864"/>
      <c r="DI116" s="864"/>
      <c r="DJ116" s="864"/>
      <c r="DK116" s="865"/>
      <c r="DL116" s="866" t="s">
        <v>138</v>
      </c>
      <c r="DM116" s="864"/>
      <c r="DN116" s="864"/>
      <c r="DO116" s="864"/>
      <c r="DP116" s="865"/>
      <c r="DQ116" s="866" t="s">
        <v>138</v>
      </c>
      <c r="DR116" s="864"/>
      <c r="DS116" s="864"/>
      <c r="DT116" s="864"/>
      <c r="DU116" s="865"/>
      <c r="DV116" s="911" t="s">
        <v>438</v>
      </c>
      <c r="DW116" s="912"/>
      <c r="DX116" s="912"/>
      <c r="DY116" s="912"/>
      <c r="DZ116" s="913"/>
    </row>
    <row r="117" spans="1:130" s="248" customFormat="1" ht="26.25" customHeight="1" x14ac:dyDescent="0.15">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1446284</v>
      </c>
      <c r="AB117" s="996"/>
      <c r="AC117" s="996"/>
      <c r="AD117" s="996"/>
      <c r="AE117" s="997"/>
      <c r="AF117" s="998">
        <v>1204651</v>
      </c>
      <c r="AG117" s="996"/>
      <c r="AH117" s="996"/>
      <c r="AI117" s="996"/>
      <c r="AJ117" s="997"/>
      <c r="AK117" s="998">
        <v>1188455</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138</v>
      </c>
      <c r="BR117" s="901"/>
      <c r="BS117" s="901"/>
      <c r="BT117" s="901"/>
      <c r="BU117" s="901"/>
      <c r="BV117" s="901" t="s">
        <v>438</v>
      </c>
      <c r="BW117" s="901"/>
      <c r="BX117" s="901"/>
      <c r="BY117" s="901"/>
      <c r="BZ117" s="901"/>
      <c r="CA117" s="901" t="s">
        <v>138</v>
      </c>
      <c r="CB117" s="901"/>
      <c r="CC117" s="901"/>
      <c r="CD117" s="901"/>
      <c r="CE117" s="901"/>
      <c r="CF117" s="962" t="s">
        <v>439</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138</v>
      </c>
      <c r="DH117" s="864"/>
      <c r="DI117" s="864"/>
      <c r="DJ117" s="864"/>
      <c r="DK117" s="865"/>
      <c r="DL117" s="866" t="s">
        <v>138</v>
      </c>
      <c r="DM117" s="864"/>
      <c r="DN117" s="864"/>
      <c r="DO117" s="864"/>
      <c r="DP117" s="865"/>
      <c r="DQ117" s="866" t="s">
        <v>138</v>
      </c>
      <c r="DR117" s="864"/>
      <c r="DS117" s="864"/>
      <c r="DT117" s="864"/>
      <c r="DU117" s="865"/>
      <c r="DV117" s="911" t="s">
        <v>138</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309</v>
      </c>
      <c r="AL118" s="989"/>
      <c r="AM118" s="989"/>
      <c r="AN118" s="989"/>
      <c r="AO118" s="990"/>
      <c r="AP118" s="992" t="s">
        <v>431</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439</v>
      </c>
      <c r="BW118" s="932"/>
      <c r="BX118" s="932"/>
      <c r="BY118" s="932"/>
      <c r="BZ118" s="932"/>
      <c r="CA118" s="932" t="s">
        <v>439</v>
      </c>
      <c r="CB118" s="932"/>
      <c r="CC118" s="932"/>
      <c r="CD118" s="932"/>
      <c r="CE118" s="932"/>
      <c r="CF118" s="962" t="s">
        <v>438</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138</v>
      </c>
      <c r="DH118" s="864"/>
      <c r="DI118" s="864"/>
      <c r="DJ118" s="864"/>
      <c r="DK118" s="865"/>
      <c r="DL118" s="866" t="s">
        <v>138</v>
      </c>
      <c r="DM118" s="864"/>
      <c r="DN118" s="864"/>
      <c r="DO118" s="864"/>
      <c r="DP118" s="865"/>
      <c r="DQ118" s="866" t="s">
        <v>439</v>
      </c>
      <c r="DR118" s="864"/>
      <c r="DS118" s="864"/>
      <c r="DT118" s="864"/>
      <c r="DU118" s="865"/>
      <c r="DV118" s="911" t="s">
        <v>138</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438</v>
      </c>
      <c r="AB119" s="982"/>
      <c r="AC119" s="982"/>
      <c r="AD119" s="982"/>
      <c r="AE119" s="983"/>
      <c r="AF119" s="984">
        <v>5967</v>
      </c>
      <c r="AG119" s="982"/>
      <c r="AH119" s="982"/>
      <c r="AI119" s="982"/>
      <c r="AJ119" s="983"/>
      <c r="AK119" s="984">
        <v>17110</v>
      </c>
      <c r="AL119" s="982"/>
      <c r="AM119" s="982"/>
      <c r="AN119" s="982"/>
      <c r="AO119" s="983"/>
      <c r="AP119" s="985">
        <v>0.2</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463</v>
      </c>
      <c r="BP119" s="965"/>
      <c r="BQ119" s="969">
        <v>18413824</v>
      </c>
      <c r="BR119" s="932"/>
      <c r="BS119" s="932"/>
      <c r="BT119" s="932"/>
      <c r="BU119" s="932"/>
      <c r="BV119" s="932">
        <v>17885842</v>
      </c>
      <c r="BW119" s="932"/>
      <c r="BX119" s="932"/>
      <c r="BY119" s="932"/>
      <c r="BZ119" s="932"/>
      <c r="CA119" s="932">
        <v>19323869</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438</v>
      </c>
      <c r="DH119" s="847"/>
      <c r="DI119" s="847"/>
      <c r="DJ119" s="847"/>
      <c r="DK119" s="848"/>
      <c r="DL119" s="849" t="s">
        <v>438</v>
      </c>
      <c r="DM119" s="847"/>
      <c r="DN119" s="847"/>
      <c r="DO119" s="847"/>
      <c r="DP119" s="848"/>
      <c r="DQ119" s="849" t="s">
        <v>138</v>
      </c>
      <c r="DR119" s="847"/>
      <c r="DS119" s="847"/>
      <c r="DT119" s="847"/>
      <c r="DU119" s="848"/>
      <c r="DV119" s="935" t="s">
        <v>438</v>
      </c>
      <c r="DW119" s="936"/>
      <c r="DX119" s="936"/>
      <c r="DY119" s="936"/>
      <c r="DZ119" s="937"/>
    </row>
    <row r="120" spans="1:130" s="248" customFormat="1" ht="26.25" customHeight="1" x14ac:dyDescent="0.15">
      <c r="A120" s="904"/>
      <c r="B120" s="905"/>
      <c r="C120" s="908" t="s">
        <v>441</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138</v>
      </c>
      <c r="AB120" s="864"/>
      <c r="AC120" s="864"/>
      <c r="AD120" s="864"/>
      <c r="AE120" s="865"/>
      <c r="AF120" s="866" t="s">
        <v>439</v>
      </c>
      <c r="AG120" s="864"/>
      <c r="AH120" s="864"/>
      <c r="AI120" s="864"/>
      <c r="AJ120" s="865"/>
      <c r="AK120" s="866" t="s">
        <v>439</v>
      </c>
      <c r="AL120" s="864"/>
      <c r="AM120" s="864"/>
      <c r="AN120" s="864"/>
      <c r="AO120" s="865"/>
      <c r="AP120" s="911" t="s">
        <v>138</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3567358</v>
      </c>
      <c r="BR120" s="929"/>
      <c r="BS120" s="929"/>
      <c r="BT120" s="929"/>
      <c r="BU120" s="929"/>
      <c r="BV120" s="929">
        <v>3157897</v>
      </c>
      <c r="BW120" s="929"/>
      <c r="BX120" s="929"/>
      <c r="BY120" s="929"/>
      <c r="BZ120" s="929"/>
      <c r="CA120" s="929">
        <v>3403607</v>
      </c>
      <c r="CB120" s="929"/>
      <c r="CC120" s="929"/>
      <c r="CD120" s="929"/>
      <c r="CE120" s="929"/>
      <c r="CF120" s="953">
        <v>39</v>
      </c>
      <c r="CG120" s="954"/>
      <c r="CH120" s="954"/>
      <c r="CI120" s="954"/>
      <c r="CJ120" s="954"/>
      <c r="CK120" s="955" t="s">
        <v>467</v>
      </c>
      <c r="CL120" s="939"/>
      <c r="CM120" s="939"/>
      <c r="CN120" s="939"/>
      <c r="CO120" s="940"/>
      <c r="CP120" s="959" t="s">
        <v>468</v>
      </c>
      <c r="CQ120" s="960"/>
      <c r="CR120" s="960"/>
      <c r="CS120" s="960"/>
      <c r="CT120" s="960"/>
      <c r="CU120" s="960"/>
      <c r="CV120" s="960"/>
      <c r="CW120" s="960"/>
      <c r="CX120" s="960"/>
      <c r="CY120" s="960"/>
      <c r="CZ120" s="960"/>
      <c r="DA120" s="960"/>
      <c r="DB120" s="960"/>
      <c r="DC120" s="960"/>
      <c r="DD120" s="960"/>
      <c r="DE120" s="960"/>
      <c r="DF120" s="961"/>
      <c r="DG120" s="948" t="s">
        <v>439</v>
      </c>
      <c r="DH120" s="929"/>
      <c r="DI120" s="929"/>
      <c r="DJ120" s="929"/>
      <c r="DK120" s="929"/>
      <c r="DL120" s="929">
        <v>5758099</v>
      </c>
      <c r="DM120" s="929"/>
      <c r="DN120" s="929"/>
      <c r="DO120" s="929"/>
      <c r="DP120" s="929"/>
      <c r="DQ120" s="929">
        <v>5197736</v>
      </c>
      <c r="DR120" s="929"/>
      <c r="DS120" s="929"/>
      <c r="DT120" s="929"/>
      <c r="DU120" s="929"/>
      <c r="DV120" s="930">
        <v>59.5</v>
      </c>
      <c r="DW120" s="930"/>
      <c r="DX120" s="930"/>
      <c r="DY120" s="930"/>
      <c r="DZ120" s="931"/>
    </row>
    <row r="121" spans="1:130" s="248" customFormat="1" ht="26.25" customHeight="1" x14ac:dyDescent="0.15">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438</v>
      </c>
      <c r="AB121" s="864"/>
      <c r="AC121" s="864"/>
      <c r="AD121" s="864"/>
      <c r="AE121" s="865"/>
      <c r="AF121" s="866" t="s">
        <v>438</v>
      </c>
      <c r="AG121" s="864"/>
      <c r="AH121" s="864"/>
      <c r="AI121" s="864"/>
      <c r="AJ121" s="865"/>
      <c r="AK121" s="866" t="s">
        <v>438</v>
      </c>
      <c r="AL121" s="864"/>
      <c r="AM121" s="864"/>
      <c r="AN121" s="864"/>
      <c r="AO121" s="865"/>
      <c r="AP121" s="911" t="s">
        <v>439</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v>6434656</v>
      </c>
      <c r="BR121" s="901"/>
      <c r="BS121" s="901"/>
      <c r="BT121" s="901"/>
      <c r="BU121" s="901"/>
      <c r="BV121" s="901">
        <v>5602630</v>
      </c>
      <c r="BW121" s="901"/>
      <c r="BX121" s="901"/>
      <c r="BY121" s="901"/>
      <c r="BZ121" s="901"/>
      <c r="CA121" s="901">
        <v>5145759</v>
      </c>
      <c r="CB121" s="901"/>
      <c r="CC121" s="901"/>
      <c r="CD121" s="901"/>
      <c r="CE121" s="901"/>
      <c r="CF121" s="962">
        <v>58.9</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1363</v>
      </c>
      <c r="DH121" s="901"/>
      <c r="DI121" s="901"/>
      <c r="DJ121" s="901"/>
      <c r="DK121" s="901"/>
      <c r="DL121" s="901">
        <v>649</v>
      </c>
      <c r="DM121" s="901"/>
      <c r="DN121" s="901"/>
      <c r="DO121" s="901"/>
      <c r="DP121" s="901"/>
      <c r="DQ121" s="901">
        <v>614</v>
      </c>
      <c r="DR121" s="901"/>
      <c r="DS121" s="901"/>
      <c r="DT121" s="901"/>
      <c r="DU121" s="901"/>
      <c r="DV121" s="878">
        <v>0</v>
      </c>
      <c r="DW121" s="878"/>
      <c r="DX121" s="878"/>
      <c r="DY121" s="878"/>
      <c r="DZ121" s="879"/>
    </row>
    <row r="122" spans="1:130" s="248" customFormat="1" ht="26.25" customHeight="1" x14ac:dyDescent="0.15">
      <c r="A122" s="904"/>
      <c r="B122" s="905"/>
      <c r="C122" s="908" t="s">
        <v>451</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438</v>
      </c>
      <c r="AB122" s="864"/>
      <c r="AC122" s="864"/>
      <c r="AD122" s="864"/>
      <c r="AE122" s="865"/>
      <c r="AF122" s="866" t="s">
        <v>138</v>
      </c>
      <c r="AG122" s="864"/>
      <c r="AH122" s="864"/>
      <c r="AI122" s="864"/>
      <c r="AJ122" s="865"/>
      <c r="AK122" s="866" t="s">
        <v>438</v>
      </c>
      <c r="AL122" s="864"/>
      <c r="AM122" s="864"/>
      <c r="AN122" s="864"/>
      <c r="AO122" s="865"/>
      <c r="AP122" s="911" t="s">
        <v>138</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9613889</v>
      </c>
      <c r="BR122" s="932"/>
      <c r="BS122" s="932"/>
      <c r="BT122" s="932"/>
      <c r="BU122" s="932"/>
      <c r="BV122" s="932">
        <v>9057701</v>
      </c>
      <c r="BW122" s="932"/>
      <c r="BX122" s="932"/>
      <c r="BY122" s="932"/>
      <c r="BZ122" s="932"/>
      <c r="CA122" s="932">
        <v>9148144</v>
      </c>
      <c r="CB122" s="932"/>
      <c r="CC122" s="932"/>
      <c r="CD122" s="932"/>
      <c r="CE122" s="932"/>
      <c r="CF122" s="933">
        <v>104.7</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t="s">
        <v>438</v>
      </c>
      <c r="DH122" s="901"/>
      <c r="DI122" s="901"/>
      <c r="DJ122" s="901"/>
      <c r="DK122" s="901"/>
      <c r="DL122" s="901" t="s">
        <v>138</v>
      </c>
      <c r="DM122" s="901"/>
      <c r="DN122" s="901"/>
      <c r="DO122" s="901"/>
      <c r="DP122" s="901"/>
      <c r="DQ122" s="901" t="s">
        <v>439</v>
      </c>
      <c r="DR122" s="901"/>
      <c r="DS122" s="901"/>
      <c r="DT122" s="901"/>
      <c r="DU122" s="901"/>
      <c r="DV122" s="878" t="s">
        <v>138</v>
      </c>
      <c r="DW122" s="878"/>
      <c r="DX122" s="878"/>
      <c r="DY122" s="878"/>
      <c r="DZ122" s="879"/>
    </row>
    <row r="123" spans="1:130" s="248" customFormat="1" ht="26.25" customHeight="1" x14ac:dyDescent="0.15">
      <c r="A123" s="904"/>
      <c r="B123" s="905"/>
      <c r="C123" s="908" t="s">
        <v>457</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138</v>
      </c>
      <c r="AB123" s="864"/>
      <c r="AC123" s="864"/>
      <c r="AD123" s="864"/>
      <c r="AE123" s="865"/>
      <c r="AF123" s="866" t="s">
        <v>438</v>
      </c>
      <c r="AG123" s="864"/>
      <c r="AH123" s="864"/>
      <c r="AI123" s="864"/>
      <c r="AJ123" s="865"/>
      <c r="AK123" s="866" t="s">
        <v>438</v>
      </c>
      <c r="AL123" s="864"/>
      <c r="AM123" s="864"/>
      <c r="AN123" s="864"/>
      <c r="AO123" s="865"/>
      <c r="AP123" s="911" t="s">
        <v>138</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473</v>
      </c>
      <c r="BP123" s="965"/>
      <c r="BQ123" s="919">
        <v>19615903</v>
      </c>
      <c r="BR123" s="920"/>
      <c r="BS123" s="920"/>
      <c r="BT123" s="920"/>
      <c r="BU123" s="920"/>
      <c r="BV123" s="920">
        <v>17818228</v>
      </c>
      <c r="BW123" s="920"/>
      <c r="BX123" s="920"/>
      <c r="BY123" s="920"/>
      <c r="BZ123" s="920"/>
      <c r="CA123" s="920">
        <v>17697510</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439</v>
      </c>
      <c r="DH123" s="864"/>
      <c r="DI123" s="864"/>
      <c r="DJ123" s="864"/>
      <c r="DK123" s="865"/>
      <c r="DL123" s="866" t="s">
        <v>439</v>
      </c>
      <c r="DM123" s="864"/>
      <c r="DN123" s="864"/>
      <c r="DO123" s="864"/>
      <c r="DP123" s="865"/>
      <c r="DQ123" s="866" t="s">
        <v>439</v>
      </c>
      <c r="DR123" s="864"/>
      <c r="DS123" s="864"/>
      <c r="DT123" s="864"/>
      <c r="DU123" s="865"/>
      <c r="DV123" s="911" t="s">
        <v>439</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439</v>
      </c>
      <c r="AB124" s="864"/>
      <c r="AC124" s="864"/>
      <c r="AD124" s="864"/>
      <c r="AE124" s="865"/>
      <c r="AF124" s="866" t="s">
        <v>439</v>
      </c>
      <c r="AG124" s="864"/>
      <c r="AH124" s="864"/>
      <c r="AI124" s="864"/>
      <c r="AJ124" s="865"/>
      <c r="AK124" s="866" t="s">
        <v>439</v>
      </c>
      <c r="AL124" s="864"/>
      <c r="AM124" s="864"/>
      <c r="AN124" s="864"/>
      <c r="AO124" s="865"/>
      <c r="AP124" s="911" t="s">
        <v>439</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439</v>
      </c>
      <c r="BR124" s="918"/>
      <c r="BS124" s="918"/>
      <c r="BT124" s="918"/>
      <c r="BU124" s="918"/>
      <c r="BV124" s="918">
        <v>0.7</v>
      </c>
      <c r="BW124" s="918"/>
      <c r="BX124" s="918"/>
      <c r="BY124" s="918"/>
      <c r="BZ124" s="918"/>
      <c r="CA124" s="918">
        <v>18.600000000000001</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6664963</v>
      </c>
      <c r="DH124" s="847"/>
      <c r="DI124" s="847"/>
      <c r="DJ124" s="847"/>
      <c r="DK124" s="848"/>
      <c r="DL124" s="849" t="s">
        <v>138</v>
      </c>
      <c r="DM124" s="847"/>
      <c r="DN124" s="847"/>
      <c r="DO124" s="847"/>
      <c r="DP124" s="848"/>
      <c r="DQ124" s="849" t="s">
        <v>138</v>
      </c>
      <c r="DR124" s="847"/>
      <c r="DS124" s="847"/>
      <c r="DT124" s="847"/>
      <c r="DU124" s="848"/>
      <c r="DV124" s="935" t="s">
        <v>138</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138</v>
      </c>
      <c r="AB125" s="864"/>
      <c r="AC125" s="864"/>
      <c r="AD125" s="864"/>
      <c r="AE125" s="865"/>
      <c r="AF125" s="866" t="s">
        <v>438</v>
      </c>
      <c r="AG125" s="864"/>
      <c r="AH125" s="864"/>
      <c r="AI125" s="864"/>
      <c r="AJ125" s="865"/>
      <c r="AK125" s="866" t="s">
        <v>138</v>
      </c>
      <c r="AL125" s="864"/>
      <c r="AM125" s="864"/>
      <c r="AN125" s="864"/>
      <c r="AO125" s="865"/>
      <c r="AP125" s="911" t="s">
        <v>138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138</v>
      </c>
      <c r="DH125" s="929"/>
      <c r="DI125" s="929"/>
      <c r="DJ125" s="929"/>
      <c r="DK125" s="929"/>
      <c r="DL125" s="929" t="s">
        <v>138</v>
      </c>
      <c r="DM125" s="929"/>
      <c r="DN125" s="929"/>
      <c r="DO125" s="929"/>
      <c r="DP125" s="929"/>
      <c r="DQ125" s="929" t="s">
        <v>138</v>
      </c>
      <c r="DR125" s="929"/>
      <c r="DS125" s="929"/>
      <c r="DT125" s="929"/>
      <c r="DU125" s="929"/>
      <c r="DV125" s="930" t="s">
        <v>138</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138</v>
      </c>
      <c r="AB126" s="864"/>
      <c r="AC126" s="864"/>
      <c r="AD126" s="864"/>
      <c r="AE126" s="865"/>
      <c r="AF126" s="866" t="s">
        <v>138</v>
      </c>
      <c r="AG126" s="864"/>
      <c r="AH126" s="864"/>
      <c r="AI126" s="864"/>
      <c r="AJ126" s="865"/>
      <c r="AK126" s="866" t="s">
        <v>138</v>
      </c>
      <c r="AL126" s="864"/>
      <c r="AM126" s="864"/>
      <c r="AN126" s="864"/>
      <c r="AO126" s="865"/>
      <c r="AP126" s="911" t="s">
        <v>138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v>117211</v>
      </c>
      <c r="DH126" s="901"/>
      <c r="DI126" s="901"/>
      <c r="DJ126" s="901"/>
      <c r="DK126" s="901"/>
      <c r="DL126" s="901">
        <v>119580</v>
      </c>
      <c r="DM126" s="901"/>
      <c r="DN126" s="901"/>
      <c r="DO126" s="901"/>
      <c r="DP126" s="901"/>
      <c r="DQ126" s="901">
        <v>170252</v>
      </c>
      <c r="DR126" s="901"/>
      <c r="DS126" s="901"/>
      <c r="DT126" s="901"/>
      <c r="DU126" s="901"/>
      <c r="DV126" s="878">
        <v>1.9</v>
      </c>
      <c r="DW126" s="878"/>
      <c r="DX126" s="878"/>
      <c r="DY126" s="878"/>
      <c r="DZ126" s="879"/>
    </row>
    <row r="127" spans="1:130" s="248" customFormat="1" ht="26.25" customHeight="1" x14ac:dyDescent="0.15">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138</v>
      </c>
      <c r="AB127" s="864"/>
      <c r="AC127" s="864"/>
      <c r="AD127" s="864"/>
      <c r="AE127" s="865"/>
      <c r="AF127" s="866" t="s">
        <v>138</v>
      </c>
      <c r="AG127" s="864"/>
      <c r="AH127" s="864"/>
      <c r="AI127" s="864"/>
      <c r="AJ127" s="865"/>
      <c r="AK127" s="866" t="s">
        <v>138</v>
      </c>
      <c r="AL127" s="864"/>
      <c r="AM127" s="864"/>
      <c r="AN127" s="864"/>
      <c r="AO127" s="865"/>
      <c r="AP127" s="911" t="s">
        <v>138</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138</v>
      </c>
      <c r="DH127" s="901"/>
      <c r="DI127" s="901"/>
      <c r="DJ127" s="901"/>
      <c r="DK127" s="901"/>
      <c r="DL127" s="901" t="s">
        <v>138</v>
      </c>
      <c r="DM127" s="901"/>
      <c r="DN127" s="901"/>
      <c r="DO127" s="901"/>
      <c r="DP127" s="901"/>
      <c r="DQ127" s="901" t="s">
        <v>138</v>
      </c>
      <c r="DR127" s="901"/>
      <c r="DS127" s="901"/>
      <c r="DT127" s="901"/>
      <c r="DU127" s="901"/>
      <c r="DV127" s="878" t="s">
        <v>138</v>
      </c>
      <c r="DW127" s="878"/>
      <c r="DX127" s="878"/>
      <c r="DY127" s="878"/>
      <c r="DZ127" s="879"/>
    </row>
    <row r="128" spans="1:130" s="248" customFormat="1" ht="26.25" customHeight="1" thickBot="1" x14ac:dyDescent="0.2">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v>584854</v>
      </c>
      <c r="AB128" s="885"/>
      <c r="AC128" s="885"/>
      <c r="AD128" s="885"/>
      <c r="AE128" s="886"/>
      <c r="AF128" s="887">
        <v>324899</v>
      </c>
      <c r="AG128" s="885"/>
      <c r="AH128" s="885"/>
      <c r="AI128" s="885"/>
      <c r="AJ128" s="886"/>
      <c r="AK128" s="887">
        <v>278457</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138</v>
      </c>
      <c r="BG128" s="871"/>
      <c r="BH128" s="871"/>
      <c r="BI128" s="871"/>
      <c r="BJ128" s="871"/>
      <c r="BK128" s="871"/>
      <c r="BL128" s="894"/>
      <c r="BM128" s="870">
        <v>13.4</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489</v>
      </c>
      <c r="CQ128" s="812"/>
      <c r="CR128" s="812"/>
      <c r="CS128" s="812"/>
      <c r="CT128" s="812"/>
      <c r="CU128" s="812"/>
      <c r="CV128" s="812"/>
      <c r="CW128" s="812"/>
      <c r="CX128" s="812"/>
      <c r="CY128" s="812"/>
      <c r="CZ128" s="812"/>
      <c r="DA128" s="812"/>
      <c r="DB128" s="812"/>
      <c r="DC128" s="812"/>
      <c r="DD128" s="812"/>
      <c r="DE128" s="812"/>
      <c r="DF128" s="813"/>
      <c r="DG128" s="874" t="s">
        <v>138</v>
      </c>
      <c r="DH128" s="875"/>
      <c r="DI128" s="875"/>
      <c r="DJ128" s="875"/>
      <c r="DK128" s="875"/>
      <c r="DL128" s="875" t="s">
        <v>138</v>
      </c>
      <c r="DM128" s="875"/>
      <c r="DN128" s="875"/>
      <c r="DO128" s="875"/>
      <c r="DP128" s="875"/>
      <c r="DQ128" s="875" t="s">
        <v>138</v>
      </c>
      <c r="DR128" s="875"/>
      <c r="DS128" s="875"/>
      <c r="DT128" s="875"/>
      <c r="DU128" s="875"/>
      <c r="DV128" s="876" t="s">
        <v>138</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490</v>
      </c>
      <c r="X129" s="861"/>
      <c r="Y129" s="861"/>
      <c r="Z129" s="862"/>
      <c r="AA129" s="863">
        <v>9179357</v>
      </c>
      <c r="AB129" s="864"/>
      <c r="AC129" s="864"/>
      <c r="AD129" s="864"/>
      <c r="AE129" s="865"/>
      <c r="AF129" s="866">
        <v>9779510</v>
      </c>
      <c r="AG129" s="864"/>
      <c r="AH129" s="864"/>
      <c r="AI129" s="864"/>
      <c r="AJ129" s="865"/>
      <c r="AK129" s="866">
        <v>9601979</v>
      </c>
      <c r="AL129" s="864"/>
      <c r="AM129" s="864"/>
      <c r="AN129" s="864"/>
      <c r="AO129" s="865"/>
      <c r="AP129" s="867"/>
      <c r="AQ129" s="868"/>
      <c r="AR129" s="868"/>
      <c r="AS129" s="868"/>
      <c r="AT129" s="869"/>
      <c r="AU129" s="286"/>
      <c r="AV129" s="286"/>
      <c r="AW129" s="286"/>
      <c r="AX129" s="833" t="s">
        <v>491</v>
      </c>
      <c r="AY129" s="834"/>
      <c r="AZ129" s="834"/>
      <c r="BA129" s="834"/>
      <c r="BB129" s="834"/>
      <c r="BC129" s="834"/>
      <c r="BD129" s="834"/>
      <c r="BE129" s="835"/>
      <c r="BF129" s="853" t="s">
        <v>138</v>
      </c>
      <c r="BG129" s="854"/>
      <c r="BH129" s="854"/>
      <c r="BI129" s="854"/>
      <c r="BJ129" s="854"/>
      <c r="BK129" s="854"/>
      <c r="BL129" s="855"/>
      <c r="BM129" s="853">
        <v>18.399999999999999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492</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493</v>
      </c>
      <c r="X130" s="861"/>
      <c r="Y130" s="861"/>
      <c r="Z130" s="862"/>
      <c r="AA130" s="863">
        <v>919389</v>
      </c>
      <c r="AB130" s="864"/>
      <c r="AC130" s="864"/>
      <c r="AD130" s="864"/>
      <c r="AE130" s="865"/>
      <c r="AF130" s="866">
        <v>892431</v>
      </c>
      <c r="AG130" s="864"/>
      <c r="AH130" s="864"/>
      <c r="AI130" s="864"/>
      <c r="AJ130" s="865"/>
      <c r="AK130" s="866">
        <v>867360</v>
      </c>
      <c r="AL130" s="864"/>
      <c r="AM130" s="864"/>
      <c r="AN130" s="864"/>
      <c r="AO130" s="865"/>
      <c r="AP130" s="867"/>
      <c r="AQ130" s="868"/>
      <c r="AR130" s="868"/>
      <c r="AS130" s="868"/>
      <c r="AT130" s="869"/>
      <c r="AU130" s="286"/>
      <c r="AV130" s="286"/>
      <c r="AW130" s="286"/>
      <c r="AX130" s="833" t="s">
        <v>494</v>
      </c>
      <c r="AY130" s="834"/>
      <c r="AZ130" s="834"/>
      <c r="BA130" s="834"/>
      <c r="BB130" s="834"/>
      <c r="BC130" s="834"/>
      <c r="BD130" s="834"/>
      <c r="BE130" s="835"/>
      <c r="BF130" s="836">
        <v>-0.1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495</v>
      </c>
      <c r="X131" s="844"/>
      <c r="Y131" s="844"/>
      <c r="Z131" s="845"/>
      <c r="AA131" s="846">
        <v>8259968</v>
      </c>
      <c r="AB131" s="847"/>
      <c r="AC131" s="847"/>
      <c r="AD131" s="847"/>
      <c r="AE131" s="848"/>
      <c r="AF131" s="849">
        <v>8887079</v>
      </c>
      <c r="AG131" s="847"/>
      <c r="AH131" s="847"/>
      <c r="AI131" s="847"/>
      <c r="AJ131" s="848"/>
      <c r="AK131" s="849">
        <v>8734619</v>
      </c>
      <c r="AL131" s="847"/>
      <c r="AM131" s="847"/>
      <c r="AN131" s="847"/>
      <c r="AO131" s="848"/>
      <c r="AP131" s="850"/>
      <c r="AQ131" s="851"/>
      <c r="AR131" s="851"/>
      <c r="AS131" s="851"/>
      <c r="AT131" s="852"/>
      <c r="AU131" s="286"/>
      <c r="AV131" s="286"/>
      <c r="AW131" s="286"/>
      <c r="AX131" s="811" t="s">
        <v>496</v>
      </c>
      <c r="AY131" s="812"/>
      <c r="AZ131" s="812"/>
      <c r="BA131" s="812"/>
      <c r="BB131" s="812"/>
      <c r="BC131" s="812"/>
      <c r="BD131" s="812"/>
      <c r="BE131" s="813"/>
      <c r="BF131" s="814">
        <v>18.600000000000001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497</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498</v>
      </c>
      <c r="W132" s="824"/>
      <c r="X132" s="824"/>
      <c r="Y132" s="824"/>
      <c r="Z132" s="825"/>
      <c r="AA132" s="826">
        <v>-0.70168552699999998</v>
      </c>
      <c r="AB132" s="827"/>
      <c r="AC132" s="827"/>
      <c r="AD132" s="827"/>
      <c r="AE132" s="828"/>
      <c r="AF132" s="829">
        <v>-0.14266779900000001</v>
      </c>
      <c r="AG132" s="827"/>
      <c r="AH132" s="827"/>
      <c r="AI132" s="827"/>
      <c r="AJ132" s="828"/>
      <c r="AK132" s="829">
        <v>0.48814951200000001</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499</v>
      </c>
      <c r="W133" s="803"/>
      <c r="X133" s="803"/>
      <c r="Y133" s="803"/>
      <c r="Z133" s="804"/>
      <c r="AA133" s="805">
        <v>-0.7</v>
      </c>
      <c r="AB133" s="806"/>
      <c r="AC133" s="806"/>
      <c r="AD133" s="806"/>
      <c r="AE133" s="807"/>
      <c r="AF133" s="805">
        <v>-0.4</v>
      </c>
      <c r="AG133" s="806"/>
      <c r="AH133" s="806"/>
      <c r="AI133" s="806"/>
      <c r="AJ133" s="807"/>
      <c r="AK133" s="805">
        <v>-0.1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qF3sxUzPd5uuVgHjQHp6LTUHOgVaTjgkbUDcdA9NCB7Dss2+2R8vS/6NzLzKgpcsru3f+7Whs+zg/GN4JWCHlQ==" saltValue="aaWJHBalxFjCOjMLDFKcN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dmTOdi1ar+dtVFSwnrG+RMEzFZ5m/XOvqTdip1w7eyf8zVemcy7fs6ztbxaf7r0YvuYTPh+p3aWM4gMl9mhRg==" saltValue="9KlvlrC/vGSHO/6W6zfe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bNvLAu5gEzwzc9PCyAzFAGftjhRErmEvVh/lkUaaBXg4STxeqlxnpyvNpc1nTXiJTlyR0Gh5r9iW91nbNPY7A==" saltValue="OqHkmgBmgcGE5XnD5/vm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508</v>
      </c>
      <c r="AL9" s="1228"/>
      <c r="AM9" s="1228"/>
      <c r="AN9" s="1229"/>
      <c r="AO9" s="314">
        <v>2031815</v>
      </c>
      <c r="AP9" s="314">
        <v>41391</v>
      </c>
      <c r="AQ9" s="315">
        <v>83474</v>
      </c>
      <c r="AR9" s="316">
        <v>-50.4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509</v>
      </c>
      <c r="AL10" s="1228"/>
      <c r="AM10" s="1228"/>
      <c r="AN10" s="1229"/>
      <c r="AO10" s="317">
        <v>465137</v>
      </c>
      <c r="AP10" s="317">
        <v>9476</v>
      </c>
      <c r="AQ10" s="318">
        <v>8278</v>
      </c>
      <c r="AR10" s="319">
        <v>14.5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510</v>
      </c>
      <c r="AL11" s="1228"/>
      <c r="AM11" s="1228"/>
      <c r="AN11" s="1229"/>
      <c r="AO11" s="317" t="s">
        <v>511</v>
      </c>
      <c r="AP11" s="317" t="s">
        <v>511</v>
      </c>
      <c r="AQ11" s="318">
        <v>1520</v>
      </c>
      <c r="AR11" s="319" t="s">
        <v>511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512</v>
      </c>
      <c r="AL12" s="1228"/>
      <c r="AM12" s="1228"/>
      <c r="AN12" s="1229"/>
      <c r="AO12" s="317" t="s">
        <v>511</v>
      </c>
      <c r="AP12" s="317" t="s">
        <v>511</v>
      </c>
      <c r="AQ12" s="318">
        <v>13</v>
      </c>
      <c r="AR12" s="319" t="s">
        <v>511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513</v>
      </c>
      <c r="AL13" s="1228"/>
      <c r="AM13" s="1228"/>
      <c r="AN13" s="1229"/>
      <c r="AO13" s="317">
        <v>151413</v>
      </c>
      <c r="AP13" s="317">
        <v>3085</v>
      </c>
      <c r="AQ13" s="318">
        <v>2948</v>
      </c>
      <c r="AR13" s="319">
        <v>4.5999999999999996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514</v>
      </c>
      <c r="AL14" s="1228"/>
      <c r="AM14" s="1228"/>
      <c r="AN14" s="1229"/>
      <c r="AO14" s="317">
        <v>34784</v>
      </c>
      <c r="AP14" s="317">
        <v>709</v>
      </c>
      <c r="AQ14" s="318">
        <v>1798</v>
      </c>
      <c r="AR14" s="319">
        <v>-60.6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515</v>
      </c>
      <c r="AL15" s="1231"/>
      <c r="AM15" s="1231"/>
      <c r="AN15" s="1232"/>
      <c r="AO15" s="317">
        <v>-134659</v>
      </c>
      <c r="AP15" s="317">
        <v>-2743</v>
      </c>
      <c r="AQ15" s="318">
        <v>-6111</v>
      </c>
      <c r="AR15" s="319">
        <v>-55.1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187</v>
      </c>
      <c r="AL16" s="1231"/>
      <c r="AM16" s="1231"/>
      <c r="AN16" s="1232"/>
      <c r="AO16" s="317">
        <v>2548490</v>
      </c>
      <c r="AP16" s="317">
        <v>51917</v>
      </c>
      <c r="AQ16" s="318">
        <v>91920</v>
      </c>
      <c r="AR16" s="319">
        <v>-43.5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520</v>
      </c>
      <c r="AL21" s="1234"/>
      <c r="AM21" s="1234"/>
      <c r="AN21" s="1235"/>
      <c r="AO21" s="330">
        <v>5.01</v>
      </c>
      <c r="AP21" s="331">
        <v>8.52</v>
      </c>
      <c r="AQ21" s="332">
        <v>-3.51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521</v>
      </c>
      <c r="AL22" s="1234"/>
      <c r="AM22" s="1234"/>
      <c r="AN22" s="1235"/>
      <c r="AO22" s="335">
        <v>98.5</v>
      </c>
      <c r="AP22" s="336">
        <v>97.5</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525</v>
      </c>
      <c r="AL32" s="1217"/>
      <c r="AM32" s="1217"/>
      <c r="AN32" s="1218"/>
      <c r="AO32" s="345">
        <v>777112</v>
      </c>
      <c r="AP32" s="345">
        <v>15831</v>
      </c>
      <c r="AQ32" s="346">
        <v>52518</v>
      </c>
      <c r="AR32" s="347">
        <v>-69.900000000000006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526</v>
      </c>
      <c r="AL33" s="1217"/>
      <c r="AM33" s="1217"/>
      <c r="AN33" s="1218"/>
      <c r="AO33" s="345" t="s">
        <v>511</v>
      </c>
      <c r="AP33" s="345" t="s">
        <v>511</v>
      </c>
      <c r="AQ33" s="346" t="s">
        <v>511</v>
      </c>
      <c r="AR33" s="347" t="s">
        <v>511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527</v>
      </c>
      <c r="AL34" s="1217"/>
      <c r="AM34" s="1217"/>
      <c r="AN34" s="1218"/>
      <c r="AO34" s="345" t="s">
        <v>511</v>
      </c>
      <c r="AP34" s="345" t="s">
        <v>511</v>
      </c>
      <c r="AQ34" s="346">
        <v>24</v>
      </c>
      <c r="AR34" s="347" t="s">
        <v>511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528</v>
      </c>
      <c r="AL35" s="1217"/>
      <c r="AM35" s="1217"/>
      <c r="AN35" s="1218"/>
      <c r="AO35" s="345">
        <v>278550</v>
      </c>
      <c r="AP35" s="345">
        <v>5675</v>
      </c>
      <c r="AQ35" s="346">
        <v>18573</v>
      </c>
      <c r="AR35" s="347">
        <v>-69.400000000000006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529</v>
      </c>
      <c r="AL36" s="1217"/>
      <c r="AM36" s="1217"/>
      <c r="AN36" s="1218"/>
      <c r="AO36" s="345">
        <v>115683</v>
      </c>
      <c r="AP36" s="345">
        <v>2357</v>
      </c>
      <c r="AQ36" s="346">
        <v>2920</v>
      </c>
      <c r="AR36" s="347">
        <v>-19.3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530</v>
      </c>
      <c r="AL37" s="1217"/>
      <c r="AM37" s="1217"/>
      <c r="AN37" s="1218"/>
      <c r="AO37" s="345">
        <v>17110</v>
      </c>
      <c r="AP37" s="345">
        <v>349</v>
      </c>
      <c r="AQ37" s="346">
        <v>483</v>
      </c>
      <c r="AR37" s="347">
        <v>-27.7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531</v>
      </c>
      <c r="AL38" s="1214"/>
      <c r="AM38" s="1214"/>
      <c r="AN38" s="1215"/>
      <c r="AO38" s="348" t="s">
        <v>511</v>
      </c>
      <c r="AP38" s="348" t="s">
        <v>511</v>
      </c>
      <c r="AQ38" s="349">
        <v>1</v>
      </c>
      <c r="AR38" s="337" t="s">
        <v>511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532</v>
      </c>
      <c r="AL39" s="1214"/>
      <c r="AM39" s="1214"/>
      <c r="AN39" s="1215"/>
      <c r="AO39" s="345">
        <v>-278457</v>
      </c>
      <c r="AP39" s="345">
        <v>-5673</v>
      </c>
      <c r="AQ39" s="346">
        <v>-4335</v>
      </c>
      <c r="AR39" s="347">
        <v>30.9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533</v>
      </c>
      <c r="AL40" s="1217"/>
      <c r="AM40" s="1217"/>
      <c r="AN40" s="1218"/>
      <c r="AO40" s="345">
        <v>-867360</v>
      </c>
      <c r="AP40" s="345">
        <v>-17669</v>
      </c>
      <c r="AQ40" s="346">
        <v>-49481</v>
      </c>
      <c r="AR40" s="347">
        <v>-64.3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302</v>
      </c>
      <c r="AL41" s="1220"/>
      <c r="AM41" s="1220"/>
      <c r="AN41" s="1221"/>
      <c r="AO41" s="345">
        <v>42638</v>
      </c>
      <c r="AP41" s="345">
        <v>869</v>
      </c>
      <c r="AQ41" s="346">
        <v>20703</v>
      </c>
      <c r="AR41" s="347">
        <v>-95.8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503</v>
      </c>
      <c r="AN49" s="1224" t="s">
        <v>537</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786861</v>
      </c>
      <c r="AN51" s="367">
        <v>16575</v>
      </c>
      <c r="AO51" s="368">
        <v>15.9</v>
      </c>
      <c r="AP51" s="369">
        <v>65876</v>
      </c>
      <c r="AQ51" s="370">
        <v>-19.399999999999999</v>
      </c>
      <c r="AR51" s="371">
        <v>35.299999999999997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693864</v>
      </c>
      <c r="AN52" s="375">
        <v>14616</v>
      </c>
      <c r="AO52" s="376">
        <v>88</v>
      </c>
      <c r="AP52" s="377">
        <v>36484</v>
      </c>
      <c r="AQ52" s="378">
        <v>-3.8</v>
      </c>
      <c r="AR52" s="379">
        <v>91.8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1057940</v>
      </c>
      <c r="AN53" s="367">
        <v>21970</v>
      </c>
      <c r="AO53" s="368">
        <v>32.5</v>
      </c>
      <c r="AP53" s="369">
        <v>68468</v>
      </c>
      <c r="AQ53" s="370">
        <v>3.9</v>
      </c>
      <c r="AR53" s="371">
        <v>28.6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1002307</v>
      </c>
      <c r="AN54" s="375">
        <v>20815</v>
      </c>
      <c r="AO54" s="376">
        <v>42.4</v>
      </c>
      <c r="AP54" s="377">
        <v>34140</v>
      </c>
      <c r="AQ54" s="378">
        <v>-6.4</v>
      </c>
      <c r="AR54" s="379">
        <v>48.8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3588123</v>
      </c>
      <c r="AN55" s="367">
        <v>73862</v>
      </c>
      <c r="AO55" s="368">
        <v>236.2</v>
      </c>
      <c r="AP55" s="369">
        <v>69729</v>
      </c>
      <c r="AQ55" s="370">
        <v>1.8</v>
      </c>
      <c r="AR55" s="371">
        <v>234.4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2388068</v>
      </c>
      <c r="AN56" s="375">
        <v>49158</v>
      </c>
      <c r="AO56" s="376">
        <v>136.19999999999999</v>
      </c>
      <c r="AP56" s="377">
        <v>38908</v>
      </c>
      <c r="AQ56" s="378">
        <v>14</v>
      </c>
      <c r="AR56" s="379">
        <v>122.2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2120099</v>
      </c>
      <c r="AN57" s="367">
        <v>43131</v>
      </c>
      <c r="AO57" s="368">
        <v>-41.6</v>
      </c>
      <c r="AP57" s="369">
        <v>74581</v>
      </c>
      <c r="AQ57" s="370">
        <v>7</v>
      </c>
      <c r="AR57" s="371">
        <v>-48.6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1004480</v>
      </c>
      <c r="AN58" s="375">
        <v>20435</v>
      </c>
      <c r="AO58" s="376">
        <v>-58.4</v>
      </c>
      <c r="AP58" s="377">
        <v>41563</v>
      </c>
      <c r="AQ58" s="378">
        <v>6.8</v>
      </c>
      <c r="AR58" s="379">
        <v>-65.2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2495201</v>
      </c>
      <c r="AN59" s="367">
        <v>50831</v>
      </c>
      <c r="AO59" s="368">
        <v>17.899999999999999</v>
      </c>
      <c r="AP59" s="369">
        <v>76347</v>
      </c>
      <c r="AQ59" s="370">
        <v>2.4</v>
      </c>
      <c r="AR59" s="371">
        <v>15.5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2047095</v>
      </c>
      <c r="AN60" s="375">
        <v>41703</v>
      </c>
      <c r="AO60" s="376">
        <v>104.1</v>
      </c>
      <c r="AP60" s="377">
        <v>41762</v>
      </c>
      <c r="AQ60" s="378">
        <v>0.5</v>
      </c>
      <c r="AR60" s="379">
        <v>103.6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2009645</v>
      </c>
      <c r="AN61" s="382">
        <v>41274</v>
      </c>
      <c r="AO61" s="383">
        <v>52.2</v>
      </c>
      <c r="AP61" s="384">
        <v>71000</v>
      </c>
      <c r="AQ61" s="385">
        <v>-0.9</v>
      </c>
      <c r="AR61" s="371">
        <v>53.1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1427163</v>
      </c>
      <c r="AN62" s="375">
        <v>29345</v>
      </c>
      <c r="AO62" s="376">
        <v>62.5</v>
      </c>
      <c r="AP62" s="377">
        <v>38571</v>
      </c>
      <c r="AQ62" s="378">
        <v>2.2000000000000002</v>
      </c>
      <c r="AR62" s="379">
        <v>60.3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KE3v2mTEdCeQz+sE1R7idvUXziA+1lvytxTFuFXQQU9cAG4Ioq3nQM2kzdHMJK+vmCiz4F+TcairSbTPL+64w==" saltValue="YydROKRh0pra72Sa+mZIU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39fNMIKPX/P3f7VOyA3TgNpzYQYp8wMo5HhwZcpWMaQXM7sTBXbB6HlJupK++vXHMDJhkVw9mbot43SXMm04VQ==" saltValue="IPFjDrJ6zZutrOFI8789G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J457w+IL4xpxy3ICST6Dm0Nt4ndivhbVeMzDQrSamdWXsxHoIHbEuHrymEYvEptHxRzztFfpgWAnEdZl82eGJA==" saltValue="B85KPqeasbMWNXfDstZQ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8" t="s">
        <v>3</v>
      </c>
      <c r="D47" s="1238"/>
      <c r="E47" s="1239"/>
      <c r="F47" s="11">
        <v>19.489999999999998</v>
      </c>
      <c r="G47" s="12">
        <v>16.61</v>
      </c>
      <c r="H47" s="12">
        <v>21.62</v>
      </c>
      <c r="I47" s="12">
        <v>17.02</v>
      </c>
      <c r="J47" s="13">
        <v>21.66</v>
      </c>
    </row>
    <row r="48" spans="2:10" ht="57.75" customHeight="1" x14ac:dyDescent="0.15">
      <c r="B48" s="14"/>
      <c r="C48" s="1240" t="s">
        <v>4</v>
      </c>
      <c r="D48" s="1240"/>
      <c r="E48" s="1241"/>
      <c r="F48" s="15">
        <v>9.49</v>
      </c>
      <c r="G48" s="16">
        <v>6.69</v>
      </c>
      <c r="H48" s="16">
        <v>8.8000000000000007</v>
      </c>
      <c r="I48" s="16">
        <v>8.17</v>
      </c>
      <c r="J48" s="17">
        <v>7.66</v>
      </c>
    </row>
    <row r="49" spans="2:10" ht="57.75" customHeight="1" thickBot="1" x14ac:dyDescent="0.2">
      <c r="B49" s="18"/>
      <c r="C49" s="1242" t="s">
        <v>5</v>
      </c>
      <c r="D49" s="1242"/>
      <c r="E49" s="1243"/>
      <c r="F49" s="19">
        <v>2.25</v>
      </c>
      <c r="G49" s="20" t="s">
        <v>558</v>
      </c>
      <c r="H49" s="20">
        <v>5.07</v>
      </c>
      <c r="I49" s="20" t="s">
        <v>559</v>
      </c>
      <c r="J49" s="21">
        <v>3.67</v>
      </c>
    </row>
    <row r="50" spans="2:10" ht="13.5" customHeight="1" x14ac:dyDescent="0.15"/>
  </sheetData>
  <sheetProtection algorithmName="SHA-512" hashValue="5JBfz4nS5d/fEhctytFyCnji3jCVI5qmt8cyv5V4ddqrSxLCqrSBVHIGgCPVFwUsX7mJ8DNLugxqe1roMg9EiA==" saltValue="TPdYMfiIoKW0bO0Balo9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2022-09-08T01:36:00Z</cp:lastPrinted>
  <dcterms:created xsi:type="dcterms:W3CDTF">2022-02-02T05:31:20Z</dcterms:created>
  <dcterms:modified xsi:type="dcterms:W3CDTF">2022-09-30T00:23:35Z</dcterms:modified>
  <cp:category/>
</cp:coreProperties>
</file>