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<sst xmlns="http://schemas.openxmlformats.org/spreadsheetml/2006/main" count="1130" uniqueCount="618">
  <si>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</si>
  <si>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</si>
  <si>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</si>
  <si>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</si>
  <si>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</si>
  <si>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</si>
  <si>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</si>
  <si>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</si>
  <si>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</si>
  <si>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</si>
  <si>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</si>
  <si>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</si>
  <si>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</si>
  <si>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</si>
  <si>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</si>
  <si>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</si>
  <si>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</si>
  <si>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</si>
  <si>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</si>
  <si>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</si>
  <si>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</si>
  <si>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</si>
  <si>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</si>
  <si>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</si>
  <si>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</si>
  <si>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</si>
  <si>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</si>
  <si>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</si>
  <si>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</si>
  <si>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</si>
  <si>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</si>
  <si>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</si>
  <si>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</si>
  <si>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</si>
  <si>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</si>
  <si>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</si>
  <si>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</si>
  <si>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</si>
  <si>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</si>
  <si>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</si>
  <si>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</si>
  <si>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</si>
  <si>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</si>
  <si>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</si>
  <si>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</si>
  <si>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</si>
  <si>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</si>
  <si>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</si>
  <si>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</si>
  <si>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</si>
  <si>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</si>
  <si>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</si>
  <si>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</si>
  <si>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</si>
  <si>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</si>
  <si>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</si>
  <si>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</si>
  <si>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</si>
  <si>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</si>
  <si>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</si>
  <si>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</si>
  <si>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</si>
  <si>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</si>
  <si>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</si>
  <si>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</si>
  <si>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</si>
  <si>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</si>
  <si>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</si>
  <si>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</si>
  <si>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</si>
  <si>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</si>
  <si>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</si>
  <si>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</si>
  <si>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</si>
  <si>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</si>
  <si>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</si>
  <si>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</si>
  <si>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</si>
  <si>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</si>
  <si>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</si>
  <si>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</si>
  <si>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</si>
  <si>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</si>
  <si>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</si>
  <si>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</si>
  <si>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</si>
  <si>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</si>
  <si>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</si>
  <si>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</si>
  <si>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</si>
  <si>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</si>
  <si>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</si>
  <si>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</si>
  <si>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</si>
  <si>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</si>
  <si>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</si>
  <si>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</si>
  <si>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</si>
  <si>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北名古屋市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</si>
  <si>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</si>
  <si>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</si>
  <si>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</si>
  <si>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</si>
  <si>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</si>
  <si>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</si>
  <si>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</si>
  <si>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</si>
  <si>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</si>
  <si>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</si>
  <si>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</si>
  <si>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</si>
  <si>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</si>
  <si>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</si>
  <si>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</si>
  <si>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</si>
  <si>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</si>
  <si>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</si>
  <si>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</si>
  <si>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</si>
  <si>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</si>
  <si>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</si>
  <si>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</si>
  <si>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</si>
  <si>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</si>
  <si>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</si>
  <si>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</si>
  <si>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</si>
  <si>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</si>
  <si>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</si>
  <si>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</si>
  <si>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</si>
  <si>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</si>
  <si>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</si>
  <si>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</si>
  <si>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</si>
  <si>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</si>
  <si>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</si>
  <si>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</si>
  <si>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</si>
  <si>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</si>
  <si>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</si>
  <si>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</si>
  <si>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</si>
  <si>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</si>
  <si>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</si>
  <si>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</si>
  <si>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</si>
  <si>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</si>
  <si>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</si>
  <si>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</si>
  <si>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</si>
  <si>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</si>
  <si>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</si>
  <si>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</si>
  <si>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</si>
  <si>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</si>
  <si>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</si>
  <si>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</si>
  <si>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</si>
  <si>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</si>
  <si>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</si>
  <si>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</si>
  <si>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</si>
  <si>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</si>
  <si>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</si>
  <si>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</si>
  <si>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</si>
  <si>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</si>
  <si>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</si>
  <si>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</si>
  <si>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</si>
  <si>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</si>
  <si>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</si>
  <si>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</si>
  <si>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</si>
  <si>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</si>
  <si>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</si>
  <si>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</si>
  <si>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</si>
  <si>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</si>
  <si>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</si>
  <si>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</si>
  <si>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</si>
  <si>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</si>
  <si>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</si>
  <si>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</si>
  <si>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</si>
  <si>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</si>
  <si>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</si>
  <si>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</si>
  <si>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</si>
  <si>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</si>
  <si>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</si>
  <si>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</si>
  <si>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</si>
  <si>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</si>
  <si>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</si>
  <si>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</si>
  <si>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</si>
  <si>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</si>
  <si>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</si>
  <si>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</si>
  <si>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</si>
  <si>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</si>
  <si>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</si>
  <si>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</si>
  <si>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</si>
  <si>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</si>
  <si>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</si>
  <si>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</si>
  <si>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</si>
  <si>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</si>
  <si>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</si>
  <si>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</si>
  <si>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</si>
  <si>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</si>
  <si>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愛知県北名古屋市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</si>
  <si>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</si>
  <si>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</si>
  <si>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</si>
  <si>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</si>
  <si>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</si>
  <si>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</si>
  <si>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</si>
  <si>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</si>
  <si>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</si>
  <si>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</si>
  <si>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</si>
  <si>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</si>
  <si>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</si>
  <si>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</si>
  <si>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</si>
  <si>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</si>
  <si>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</si>
  <si>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</si>
  <si>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</si>
  <si>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</si>
  <si>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</si>
  <si>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</si>
  <si>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</si>
  <si>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</si>
  <si>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</si>
  <si>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</si>
  <si>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</si>
  <si>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</si>
  <si>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</si>
  <si>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</si>
  <si>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</si>
  <si>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</si>
  <si>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</si>
  <si>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</si>
  <si>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</si>
  <si>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</si>
  <si>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</si>
  <si>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</si>
  <si>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</si>
  <si>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</si>
  <si>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</si>
  <si>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</si>
  <si>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</si>
  <si>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</si>
  <si>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</si>
  <si>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</si>
  <si>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</si>
  <si>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</si>
  <si>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</si>
  <si>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</si>
  <si>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</si>
  <si>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</si>
  <si>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</si>
  <si>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</si>
  <si>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</si>
  <si>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</si>
  <si>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</si>
  <si>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</si>
  <si>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</si>
  <si>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</si>
  <si>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</si>
  <si>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</si>
  <si>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</si>
  <si>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</si>
  <si>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</si>
  <si>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</si>
  <si>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</si>
  <si>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</si>
  <si>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</si>
  <si>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</si>
  <si>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</si>
  <si>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</si>
  <si>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</si>
  <si>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</si>
  <si>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</si>
  <si>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</si>
  <si>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</si>
  <si>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</si>
  <si>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</si>
  <si>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</si>
  <si>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</si>
  <si>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</si>
  <si>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</si>
  <si>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</si>
  <si>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</si>
  <si>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</si>
  <si>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</si>
  <si>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</si>
  <si>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</si>
  <si>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</si>
  <si>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</si>
  <si>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</si>
  <si>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</si>
  <si>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</si>
  <si>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</si>
  <si>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</si>
  <si>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</si>
  <si>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</si>
  <si>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</si>
  <si>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</si>
  <si>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</si>
  <si>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</si>
  <si>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</si>
  <si>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</si>
  <si>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</si>
  <si>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</si>
  <si>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</si>
  <si>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</si>
  <si>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</si>
  <si>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</si>
  <si>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</si>
  <si>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</si>
  <si>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</si>
  <si>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</si>
  <si>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</si>
  <si>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</si>
  <si>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</si>
  <si>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</si>
  <si>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</si>
  <si>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</si>
  <si>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</si>
  <si>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</si>
  <si>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</si>
  <si>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</si>
  <si>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</si>
  <si>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</si>
  <si>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</si>
  <si>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</si>
  <si>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</si>
  <si>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</si>
  <si>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</si>
  <si>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</si>
  <si>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</si>
  <si>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</si>
  <si>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</si>
  <si>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</si>
  <si>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</si>
  <si>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</si>
  <si>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</si>
  <si>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</si>
  <si>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</si>
  <si>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</si>
  <si>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</si>
  <si>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</si>
  <si>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</si>
  <si>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</si>
  <si>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</si>
  <si>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</si>
  <si>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</si>
  <si>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</si>
  <si>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</si>
  <si>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</si>
  <si>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</si>
  <si>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愛知県北名古屋市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</si>
  <si>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</si>
  <si>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</si>
  <si>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</si>
  <si>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</si>
  <si>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</si>
  <si>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</si>
  <si>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</si>
  <si>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</si>
  <si>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</si>
  <si>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</si>
  <si>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</si>
  <si>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</si>
  <si>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</si>
  <si>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</si>
  <si>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</si>
  <si>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</si>
  <si>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</si>
  <si>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</si>
  <si>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</si>
  <si>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</si>
  <si>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</si>
  <si>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</si>
  <si>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</si>
  <si>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</si>
  <si>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</si>
  <si>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</si>
  <si>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</si>
  <si>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</si>
  <si>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</si>
  <si>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</si>
  <si>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</si>
  <si>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</si>
  <si>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</si>
  <si>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</si>
  <si>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</si>
  <si>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</si>
  <si>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</si>
  <si>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</si>
  <si>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北名古屋市下水道事業会計</t>
    <phoneticPr fontId="5"/>
  </si>
  <si>
    <t>法適用企業</t>
    <phoneticPr fontId="5"/>
  </si>
  <si>
    <t>北名古屋沖村西部土地区画整理事業特別会計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</si>
  <si>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</si>
  <si>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</si>
  <si>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</si>
  <si>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</si>
  <si>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</si>
  <si>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</si>
  <si>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</si>
  <si>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</si>
  <si>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</si>
  <si>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</si>
  <si>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</si>
  <si>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</si>
  <si>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</si>
  <si>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</si>
  <si>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</si>
  <si>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</si>
  <si>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</si>
  <si>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</si>
  <si>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</si>
  <si>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</si>
  <si>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</si>
  <si>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</si>
  <si>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</si>
  <si>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</si>
  <si>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</si>
  <si>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</si>
  <si>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</si>
  <si>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</si>
  <si>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</si>
  <si>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</si>
  <si>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</si>
  <si>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</si>
  <si>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</si>
  <si>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</si>
  <si>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</si>
  <si>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</si>
  <si>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</si>
  <si>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</si>
  <si>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</si>
  <si>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</si>
  <si>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</si>
  <si>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</si>
  <si>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</si>
  <si>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</si>
  <si>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</si>
  <si>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</si>
  <si>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</si>
  <si>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</si>
  <si>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</si>
  <si>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</si>
  <si>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</si>
  <si>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</si>
  <si>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</si>
  <si>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</si>
  <si>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</si>
  <si>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</si>
  <si>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</si>
  <si>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</si>
  <si>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</si>
  <si>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</si>
  <si>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</si>
  <si>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</si>
  <si>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</si>
  <si>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</si>
  <si>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</si>
  <si>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</si>
  <si>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</si>
  <si>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</si>
  <si>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</si>
  <si>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</si>
  <si>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北名古屋沖村西部土地区画整理事業特別会計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</si>
  <si>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</si>
  <si>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</si>
  <si>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</si>
  <si>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</si>
  <si>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</si>
  <si>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</si>
  <si>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</si>
  <si>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</si>
  <si>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</si>
  <si>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</si>
  <si>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</si>
  <si>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</si>
  <si>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</si>
  <si>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</si>
  <si>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</si>
  <si>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</si>
  <si>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</si>
  <si>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</si>
  <si>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</si>
  <si>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</si>
  <si>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</si>
  <si>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</si>
  <si>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</si>
  <si>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</si>
  <si>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</si>
  <si>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</si>
  <si>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</si>
  <si>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</si>
  <si>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</si>
  <si>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</si>
  <si>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</si>
  <si>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</si>
  <si>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</si>
  <si>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</si>
  <si>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</si>
  <si>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</si>
  <si>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</si>
  <si>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</si>
  <si>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</si>
  <si>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</si>
  <si>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</si>
  <si>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</si>
  <si>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</si>
  <si>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</si>
  <si>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</si>
  <si>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</si>
  <si>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</si>
  <si>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</si>
  <si>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</si>
  <si>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</si>
  <si>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</si>
  <si>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</si>
  <si>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</si>
  <si>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</si>
  <si>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</si>
  <si>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</si>
  <si>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</si>
  <si>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</si>
  <si>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</si>
  <si>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</si>
  <si>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</si>
  <si>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</si>
  <si>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</si>
  <si>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</si>
  <si>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</si>
  <si>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</si>
  <si>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</si>
  <si>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</si>
  <si>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</si>
  <si>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</si>
  <si>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</si>
  <si>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</si>
  <si>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</si>
  <si>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</si>
  <si>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</si>
  <si>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</si>
  <si>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</si>
  <si>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</si>
  <si>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</si>
  <si>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</si>
  <si>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</si>
  <si>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</si>
  <si>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</si>
  <si>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</si>
  <si>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</si>
  <si>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</si>
  <si>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0.28</t>
  </si>
  <si>
    <t>▲ 2.90</t>
  </si>
  <si>
    <t>▲ 2.33</t>
  </si>
  <si>
    <t>▲ 2.06</t>
  </si>
  <si>
    <t>一般会計</t>
  </si>
  <si>
    <t>北名古屋市下水道事業会計</t>
  </si>
  <si>
    <t>介護保険特別会計</t>
  </si>
  <si>
    <t>国民健康保険特別会計</t>
  </si>
  <si>
    <t>後期高齢者医療特別会計</t>
  </si>
  <si>
    <t>土地取得特別会計</t>
  </si>
  <si>
    <t>北名古屋沖村西部土地区画整理事業特別会計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</si>
  <si>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</si>
  <si>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</si>
  <si>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</si>
  <si>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</si>
  <si>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</si>
  <si>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</si>
  <si>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</si>
  <si>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</si>
  <si>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まちづくり振興基金</t>
    <rPh sb="5" eb="9">
      <t>シンコウキキン</t>
    </rPh>
    <phoneticPr fontId="5"/>
  </si>
  <si>
    <t>都市計画事業基金</t>
    <rPh sb="0" eb="6">
      <t>トシケイカクジギョウ</t>
    </rPh>
    <rPh sb="6" eb="8">
      <t>キキン</t>
    </rPh>
    <phoneticPr fontId="5"/>
  </si>
  <si>
    <t>天野教育文化事業基金</t>
    <rPh sb="0" eb="2">
      <t>アマノ</t>
    </rPh>
    <rPh sb="2" eb="4">
      <t>キョウイク</t>
    </rPh>
    <rPh sb="4" eb="6">
      <t>ブンカ</t>
    </rPh>
    <rPh sb="6" eb="10">
      <t>ジギョウキキン</t>
    </rPh>
    <phoneticPr fontId="5"/>
  </si>
  <si>
    <t>公共施設建設整備基金</t>
    <rPh sb="0" eb="4">
      <t>コウキョウシセツ</t>
    </rPh>
    <rPh sb="4" eb="6">
      <t>ケンセツ</t>
    </rPh>
    <rPh sb="6" eb="10">
      <t>セイビキキン</t>
    </rPh>
    <phoneticPr fontId="5"/>
  </si>
  <si>
    <t>駅及び駅周辺整備事業基金</t>
    <rPh sb="0" eb="2">
      <t>エキオヨ</t>
    </rPh>
    <rPh sb="3" eb="8">
      <t>エキシュウヘンセイビ</t>
    </rPh>
    <rPh sb="8" eb="12">
      <t>ジギョウキキン</t>
    </rPh>
    <phoneticPr fontId="5"/>
  </si>
  <si>
    <t>西春日井広域事務組合</t>
    <rPh sb="0" eb="1">
      <t>ニシ</t>
    </rPh>
    <rPh sb="1" eb="4">
      <t>カスガイ</t>
    </rPh>
    <rPh sb="4" eb="6">
      <t>コウイキ</t>
    </rPh>
    <rPh sb="6" eb="8">
      <t>ジム</t>
    </rPh>
    <rPh sb="8" eb="10">
      <t>クミアイ</t>
    </rPh>
    <phoneticPr fontId="2"/>
  </si>
  <si>
    <t>北名古屋衛生組合</t>
    <rPh sb="0" eb="4">
      <t>キタナゴヤ</t>
    </rPh>
    <rPh sb="4" eb="6">
      <t>エイセイ</t>
    </rPh>
    <rPh sb="6" eb="8">
      <t>クミアイ</t>
    </rPh>
    <phoneticPr fontId="2"/>
  </si>
  <si>
    <t>北名古屋水道企業団</t>
    <rPh sb="0" eb="4">
      <t>キタナゴヤ</t>
    </rPh>
    <rPh sb="4" eb="6">
      <t>スイドウ</t>
    </rPh>
    <rPh sb="6" eb="8">
      <t>キギョウ</t>
    </rPh>
    <rPh sb="8" eb="9">
      <t>ダン</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</si>
  <si>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</si>
  <si>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</si>
  <si>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22">
      <t>コウキコウレイシャイリョウ</t>
    </rPh>
    <rPh sb="22" eb="24">
      <t>トクベツ</t>
    </rPh>
    <rPh sb="24" eb="26">
      <t>カイケイ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</si>
  <si>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</si>
  <si>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尾張土地開発公社</t>
  </si>
  <si>
    <t>法適用企業</t>
    <rPh sb="0" eb="1">
      <t>ホウ</t>
    </rPh>
    <rPh sb="1" eb="3">
      <t>テキヨウ</t>
    </rPh>
    <rPh sb="3" eb="5">
      <t>キギョウ</t>
    </rPh>
    <phoneticPr fontId="24"/>
  </si>
  <si>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</si>
  <si>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</si>
  <si>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</si>
  <si>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</si>
  <si>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</si>
  <si>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</si>
  <si>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</si>
  <si>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元年度までは両指標ともに類似団体内平均値を下回っていたが、令和２年度は将来負担比率が類似団体内平均値を上回った。将来負担比率は、一般会計等及び下水道事業会計における地方債現在高や債務負担行為に基づく支出予定額が増加したことに加え、控除要因である充当可能基金や都市計画税充当可能見込額が減少したため分子全体として増加し、対前年度比で２３．７ポイント増加した。
有形固定資産減価償却率は、旧町にそれぞれ存在した給食センターの統廃合や西庁舎分館の建替えといった老朽化施設の新設や更新により、類似団体内平均値よりやや低い水準にあり、令和２年度は前年度比で１．６ポイント減少する結果となった。</t>
    <rPh sb="0" eb="2">
      <t>レイワ</t>
    </rPh>
    <rPh sb="2" eb="5">
      <t>ガンネンド</t>
    </rPh>
    <rPh sb="31" eb="33">
      <t>レイワ</t>
    </rPh>
    <rPh sb="34" eb="35">
      <t>ネン</t>
    </rPh>
    <rPh sb="35" eb="36">
      <t>ド</t>
    </rPh>
    <rPh sb="37" eb="43">
      <t>ショウライフタンヒリツ</t>
    </rPh>
    <rPh sb="44" eb="49">
      <t>ルイジダンタイナイ</t>
    </rPh>
    <rPh sb="49" eb="52">
      <t>ヘイキンチ</t>
    </rPh>
    <rPh sb="53" eb="55">
      <t>ウワマワ</t>
    </rPh>
    <rPh sb="76" eb="78">
      <t>ジギョウ</t>
    </rPh>
    <rPh sb="107" eb="109">
      <t>ゾウカ</t>
    </rPh>
    <rPh sb="114" eb="115">
      <t>クワ</t>
    </rPh>
    <rPh sb="131" eb="135">
      <t>トシケイカク</t>
    </rPh>
    <rPh sb="135" eb="136">
      <t>ゼイ</t>
    </rPh>
    <rPh sb="136" eb="138">
      <t>ジュウトウ</t>
    </rPh>
    <rPh sb="138" eb="143">
      <t>カノウミコミガク</t>
    </rPh>
    <rPh sb="157" eb="159">
      <t>ゾウカ</t>
    </rPh>
    <rPh sb="161" eb="166">
      <t>タイゼンネンドヒ</t>
    </rPh>
    <rPh sb="175" eb="177">
      <t>ゾウカ</t>
    </rPh>
    <rPh sb="264" eb="266">
      <t>レイワ</t>
    </rPh>
    <rPh sb="267" eb="269">
      <t>ネンド</t>
    </rPh>
    <rPh sb="282" eb="284">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</si>
  <si>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</si>
  <si>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</si>
  <si>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</si>
  <si>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</si>
  <si>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</si>
  <si>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</si>
  <si>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</si>
  <si>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令和元年度までは両指標ともに類似団体内平均値を下回っていたが、令和２年度は将来負担比率が類似団体内平均値を上回った。将来負担比率は、一般会計等及び下水道事業会計における地方債現在高や債務負担行為に基づく支出予定額が増加したことに加え、控除要因である充当可能基金や都市計画税充当可能見込額が減少したため分子全体として増加し、対前年度比で２３．７ポイント増加した。
実質公債費比率は、合併特例債や臨時財政対策債の元金償還開始のため、一般会計等公債費が大きく増加したことにより、前年度比で１．１ポイント増加する結果となった。令和２年度で合併特例債の発行が終了したことから、今後は、交付税措置が優位な起債メニューの活用を検討し、実質的な公債費の額を抑制していく必要がある。</t>
    <rPh sb="0" eb="2">
      <t>レイワ</t>
    </rPh>
    <rPh sb="2" eb="5">
      <t>ガンネンド</t>
    </rPh>
    <rPh sb="31" eb="33">
      <t>レイワ</t>
    </rPh>
    <rPh sb="34" eb="36">
      <t>ネンド</t>
    </rPh>
    <rPh sb="37" eb="43">
      <t>ショウライフタンヒリツ</t>
    </rPh>
    <rPh sb="44" eb="46">
      <t>ルイジ</t>
    </rPh>
    <rPh sb="46" eb="49">
      <t>ダンタイナイ</t>
    </rPh>
    <rPh sb="49" eb="52">
      <t>ヘイキンチ</t>
    </rPh>
    <rPh sb="53" eb="55">
      <t>ウワマワ</t>
    </rPh>
    <rPh sb="76" eb="78">
      <t>ジギョウ</t>
    </rPh>
    <rPh sb="259" eb="261">
      <t>レイワ</t>
    </rPh>
    <rPh sb="262" eb="264">
      <t>ネンド</t>
    </rPh>
    <rPh sb="265" eb="270">
      <t>ガッペイトクレイサイ</t>
    </rPh>
    <rPh sb="271" eb="273">
      <t>ハッコウ</t>
    </rPh>
    <rPh sb="274" eb="276">
      <t>シュウリョウ</t>
    </rPh>
    <rPh sb="283" eb="285">
      <t>コンゴ</t>
    </rPh>
    <rPh sb="287" eb="290">
      <t>コウフゼイ</t>
    </rPh>
    <rPh sb="290" eb="292">
      <t>ソチ</t>
    </rPh>
    <rPh sb="293" eb="295">
      <t>ユウイ</t>
    </rPh>
    <rPh sb="296" eb="298">
      <t>キサイ</t>
    </rPh>
    <rPh sb="303" eb="305">
      <t>カツヨウ</t>
    </rPh>
    <rPh sb="306" eb="308">
      <t>ケントウ</t>
    </rPh>
    <rPh sb="310" eb="313">
      <t>ジッシツテキ</t>
    </rPh>
    <rPh sb="314" eb="317">
      <t>コウサイヒ</t>
    </rPh>
    <rPh sb="318" eb="319">
      <t>ガク</t>
    </rPh>
    <rPh sb="320" eb="322">
      <t>ヨクセイ</t>
    </rPh>
    <rPh sb="326" eb="32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</si>
</sst>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F52C-42E8-B522-99144799BE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42406</c:v>
                </c:pt>
                <c:pt idx="1">
                  <c:v>46351</c:v>
                </c:pt>
                <c:pt idx="2">
                  <c:v>29111</c:v>
                </c:pt>
                <c:pt idx="3">
                  <c:v>32922</c:v>
                </c:pt>
                <c:pt idx="4">
                  <c:v>25242</c:v>
                </c:pt>
              </c:numCache>
            </c:numRef>
          </c:val>
          <c:smooth val="0"/>
          <c:extLst>
            <c:ext xmlns:c16="http://schemas.microsoft.com/office/drawing/2014/chart" uri="{C3380CC4-5D6E-409C-BE32-E72D297353CC}">
              <c16:uniqueId val="{00000001-F52C-42E8-B522-99144799BE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5.04</c:v>
                </c:pt>
                <c:pt idx="1">
                  <c:v>3.68</c:v>
                </c:pt>
                <c:pt idx="2">
                  <c:v>5.54</c:v>
                </c:pt>
                <c:pt idx="3">
                  <c:v>7.02</c:v>
                </c:pt>
                <c:pt idx="4">
                  <c:v>7.48</c:v>
                </c:pt>
              </c:numCache>
            </c:numRef>
          </c:val>
          <c:extLst>
            <c:ext xmlns:c16="http://schemas.microsoft.com/office/drawing/2014/chart" uri="{C3380CC4-5D6E-409C-BE32-E72D297353CC}">
              <c16:uniqueId val="{00000000-BB08-4160-AC88-F0D1D828CA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12.68</c:v>
                </c:pt>
                <c:pt idx="1">
                  <c:v>10.88</c:v>
                </c:pt>
                <c:pt idx="2">
                  <c:v>13.74</c:v>
                </c:pt>
                <c:pt idx="3">
                  <c:v>9.59</c:v>
                </c:pt>
                <c:pt idx="4">
                  <c:v>6.69</c:v>
                </c:pt>
              </c:numCache>
            </c:numRef>
          </c:val>
          <c:extLst>
            <c:ext xmlns:c16="http://schemas.microsoft.com/office/drawing/2014/chart" uri="{C3380CC4-5D6E-409C-BE32-E72D297353CC}">
              <c16:uniqueId val="{00000001-BB08-4160-AC88-F0D1D828CA0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-0.28000000000000003</c:v>
                </c:pt>
                <c:pt idx="1">
                  <c:v>-2.9</c:v>
                </c:pt>
                <c:pt idx="2">
                  <c:v>4.8499999999999996</c:v>
                </c:pt>
                <c:pt idx="3">
                  <c:v>-2.33</c:v>
                </c:pt>
                <c:pt idx="4">
                  <c:v>-2.06</c:v>
                </c:pt>
              </c:numCache>
            </c:numRef>
          </c:val>
          <c:smooth val="0"/>
          <c:extLst>
            <c:ext xmlns:c16="http://schemas.microsoft.com/office/drawing/2014/chart" uri="{C3380CC4-5D6E-409C-BE32-E72D297353CC}">
              <c16:uniqueId val="{00000002-BB08-4160-AC88-F0D1D828CA0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0.49</c:v>
                </c:pt>
                <c:pt idx="2">
                  <c:v>#N/A</c:v>
                </c:pt>
                <c:pt idx="3">
                  <c:v>0.87</c:v>
                </c:pt>
                <c:pt idx="4">
                  <c:v>#N/A</c:v>
                </c:pt>
                <c:pt idx="5">
                  <c:v>1.1100000000000001</c:v>
                </c:pt>
                <c:pt idx="6">
                  <c:v>#N/A</c:v>
                </c:pt>
                <c:pt idx="7">
                  <c:v>1.7</c:v>
                </c:pt>
                <c:pt idx="8">
                  <c:v>0</c:v>
                </c:pt>
                <c:pt idx="9">
                  <c:v>0</c:v>
                </c:pt>
              </c:numCache>
            </c:numRef>
          </c:val>
          <c:extLst>
            <c:ext xmlns:c16="http://schemas.microsoft.com/office/drawing/2014/chart" uri="{C3380CC4-5D6E-409C-BE32-E72D297353CC}">
              <c16:uniqueId val="{00000000-4D7A-4FE4-A072-AF10A03F55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7A-4FE4-A072-AF10A03F55F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D7A-4FE4-A072-AF10A03F55FB}"/>
            </c:ext>
          </c:extLst>
        </c:ser>
        <c:ser>
          <c:idx val="3"/>
          <c:order val="3"/>
          <c:tx>
            <c:strRef>
              <c:f>データシート!$A$30</c:f>
              <c:strCache>
                <c:ptCount val="1"/>
                <c:pt idx="0">
                  <c:v>北名古屋沖村西部土地区画整理事業特別会計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#N/A</c:v>
                </c:pt>
                <c:pt idx="3">
                  <c:v>0</c:v>
                </c:pt>
                <c:pt idx="4">
                  <c:v>#N/A</c:v>
                </c:pt>
                <c:pt idx="5">
                  <c:v>2.38</c:v>
                </c:pt>
                <c:pt idx="6">
                  <c:v>#N/A</c:v>
                </c:pt>
                <c:pt idx="7">
                  <c:v>1.58</c:v>
                </c:pt>
                <c:pt idx="8">
                  <c:v>#N/A</c:v>
                </c:pt>
                <c:pt idx="9">
                  <c:v>0</c:v>
                </c:pt>
              </c:numCache>
            </c:numRef>
          </c:val>
          <c:extLst>
            <c:ext xmlns:c16="http://schemas.microsoft.com/office/drawing/2014/chart" uri="{C3380CC4-5D6E-409C-BE32-E72D297353CC}">
              <c16:uniqueId val="{00000003-4D7A-4FE4-A072-AF10A03F55FB}"/>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D7A-4FE4-A072-AF10A03F55F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0.03</c:v>
                </c:pt>
                <c:pt idx="2">
                  <c:v>#N/A</c:v>
                </c:pt>
                <c:pt idx="3">
                  <c:v>0.03</c:v>
                </c:pt>
                <c:pt idx="4">
                  <c:v>#N/A</c:v>
                </c:pt>
                <c:pt idx="5">
                  <c:v>0.04</c:v>
                </c:pt>
                <c:pt idx="6">
                  <c:v>#N/A</c:v>
                </c:pt>
                <c:pt idx="7">
                  <c:v>0.02</c:v>
                </c:pt>
                <c:pt idx="8">
                  <c:v>#N/A</c:v>
                </c:pt>
                <c:pt idx="9">
                  <c:v>0.02</c:v>
                </c:pt>
              </c:numCache>
            </c:numRef>
          </c:val>
          <c:extLst>
            <c:ext xmlns:c16="http://schemas.microsoft.com/office/drawing/2014/chart" uri="{C3380CC4-5D6E-409C-BE32-E72D297353CC}">
              <c16:uniqueId val="{00000005-4D7A-4FE4-A072-AF10A03F55F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2.08</c:v>
                </c:pt>
                <c:pt idx="2">
                  <c:v>#N/A</c:v>
                </c:pt>
                <c:pt idx="3">
                  <c:v>2.4300000000000002</c:v>
                </c:pt>
                <c:pt idx="4">
                  <c:v>#N/A</c:v>
                </c:pt>
                <c:pt idx="5">
                  <c:v>0.53</c:v>
                </c:pt>
                <c:pt idx="6">
                  <c:v>#N/A</c:v>
                </c:pt>
                <c:pt idx="7">
                  <c:v>0.09</c:v>
                </c:pt>
                <c:pt idx="8">
                  <c:v>#N/A</c:v>
                </c:pt>
                <c:pt idx="9">
                  <c:v>0.48</c:v>
                </c:pt>
              </c:numCache>
            </c:numRef>
          </c:val>
          <c:extLst>
            <c:ext xmlns:c16="http://schemas.microsoft.com/office/drawing/2014/chart" uri="{C3380CC4-5D6E-409C-BE32-E72D297353CC}">
              <c16:uniqueId val="{00000006-4D7A-4FE4-A072-AF10A03F55F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1.56</c:v>
                </c:pt>
                <c:pt idx="2">
                  <c:v>#N/A</c:v>
                </c:pt>
                <c:pt idx="3">
                  <c:v>1.1599999999999999</c:v>
                </c:pt>
                <c:pt idx="4">
                  <c:v>#N/A</c:v>
                </c:pt>
                <c:pt idx="5">
                  <c:v>0.85</c:v>
                </c:pt>
                <c:pt idx="6">
                  <c:v>#N/A</c:v>
                </c:pt>
                <c:pt idx="7">
                  <c:v>0.57999999999999996</c:v>
                </c:pt>
                <c:pt idx="8">
                  <c:v>#N/A</c:v>
                </c:pt>
                <c:pt idx="9">
                  <c:v>1.67</c:v>
                </c:pt>
              </c:numCache>
            </c:numRef>
          </c:val>
          <c:extLst>
            <c:ext xmlns:c16="http://schemas.microsoft.com/office/drawing/2014/chart" uri="{C3380CC4-5D6E-409C-BE32-E72D297353CC}">
              <c16:uniqueId val="{00000007-4D7A-4FE4-A072-AF10A03F55FB}"/>
            </c:ext>
          </c:extLst>
        </c:ser>
        <c:ser>
          <c:idx val="8"/>
          <c:order val="8"/>
          <c:tx>
            <c:strRef>
              <c:f>データシート!$A$35</c:f>
              <c:strCache>
                <c:ptCount val="1"/>
                <c:pt idx="0">
                  <c:v>北名古屋市下水道事業会計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3.89</c:v>
                </c:pt>
              </c:numCache>
            </c:numRef>
          </c:val>
          <c:extLst>
            <c:ext xmlns:c16="http://schemas.microsoft.com/office/drawing/2014/chart" uri="{C3380CC4-5D6E-409C-BE32-E72D297353CC}">
              <c16:uniqueId val="{00000008-4D7A-4FE4-A072-AF10A03F55F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5.04</c:v>
                </c:pt>
                <c:pt idx="2">
                  <c:v>#N/A</c:v>
                </c:pt>
                <c:pt idx="3">
                  <c:v>3.68</c:v>
                </c:pt>
                <c:pt idx="4">
                  <c:v>#N/A</c:v>
                </c:pt>
                <c:pt idx="5">
                  <c:v>5.53</c:v>
                </c:pt>
                <c:pt idx="6">
                  <c:v>#N/A</c:v>
                </c:pt>
                <c:pt idx="7">
                  <c:v>7.01</c:v>
                </c:pt>
                <c:pt idx="8">
                  <c:v>#N/A</c:v>
                </c:pt>
                <c:pt idx="9">
                  <c:v>7.47</c:v>
                </c:pt>
              </c:numCache>
            </c:numRef>
          </c:val>
          <c:extLst>
            <c:ext xmlns:c16="http://schemas.microsoft.com/office/drawing/2014/chart" uri="{C3380CC4-5D6E-409C-BE32-E72D297353CC}">
              <c16:uniqueId val="{00000009-4D7A-4FE4-A072-AF10A03F55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2169</c:v>
                </c:pt>
                <c:pt idx="5">
                  <c:v>2314</c:v>
                </c:pt>
                <c:pt idx="8">
                  <c:v>2588</c:v>
                </c:pt>
                <c:pt idx="11">
                  <c:v>2580</c:v>
                </c:pt>
                <c:pt idx="14">
                  <c:v>2588</c:v>
                </c:pt>
              </c:numCache>
            </c:numRef>
          </c:val>
          <c:extLst>
            <c:ext xmlns:c16="http://schemas.microsoft.com/office/drawing/2014/chart" uri="{C3380CC4-5D6E-409C-BE32-E72D297353CC}">
              <c16:uniqueId val="{00000000-54DC-4279-8F1F-880A5C9AF3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DC-4279-8F1F-880A5C9AF3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184</c:v>
                </c:pt>
                <c:pt idx="3">
                  <c:v>127</c:v>
                </c:pt>
                <c:pt idx="6">
                  <c:v>200</c:v>
                </c:pt>
                <c:pt idx="9">
                  <c:v>179</c:v>
                </c:pt>
                <c:pt idx="12">
                  <c:v>181</c:v>
                </c:pt>
              </c:numCache>
            </c:numRef>
          </c:val>
          <c:extLst>
            <c:ext xmlns:c16="http://schemas.microsoft.com/office/drawing/2014/chart" uri="{C3380CC4-5D6E-409C-BE32-E72D297353CC}">
              <c16:uniqueId val="{00000002-54DC-4279-8F1F-880A5C9AF3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211</c:v>
                </c:pt>
                <c:pt idx="3">
                  <c:v>404</c:v>
                </c:pt>
                <c:pt idx="6">
                  <c:v>358</c:v>
                </c:pt>
                <c:pt idx="9">
                  <c:v>282</c:v>
                </c:pt>
                <c:pt idx="12">
                  <c:v>177</c:v>
                </c:pt>
              </c:numCache>
            </c:numRef>
          </c:val>
          <c:extLst>
            <c:ext xmlns:c16="http://schemas.microsoft.com/office/drawing/2014/chart" uri="{C3380CC4-5D6E-409C-BE32-E72D297353CC}">
              <c16:uniqueId val="{00000003-54DC-4279-8F1F-880A5C9AF3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495</c:v>
                </c:pt>
                <c:pt idx="3">
                  <c:v>503</c:v>
                </c:pt>
                <c:pt idx="6">
                  <c:v>532</c:v>
                </c:pt>
                <c:pt idx="9">
                  <c:v>520</c:v>
                </c:pt>
                <c:pt idx="12">
                  <c:v>588</c:v>
                </c:pt>
              </c:numCache>
            </c:numRef>
          </c:val>
          <c:extLst>
            <c:ext xmlns:c16="http://schemas.microsoft.com/office/drawing/2014/chart" uri="{C3380CC4-5D6E-409C-BE32-E72D297353CC}">
              <c16:uniqueId val="{00000004-54DC-4279-8F1F-880A5C9AF3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DC-4279-8F1F-880A5C9AF3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DC-4279-8F1F-880A5C9AF3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1634</c:v>
                </c:pt>
                <c:pt idx="3">
                  <c:v>1848</c:v>
                </c:pt>
                <c:pt idx="6">
                  <c:v>2143</c:v>
                </c:pt>
                <c:pt idx="9">
                  <c:v>2435</c:v>
                </c:pt>
                <c:pt idx="12">
                  <c:v>2722</c:v>
                </c:pt>
              </c:numCache>
            </c:numRef>
          </c:val>
          <c:extLst>
            <c:ext xmlns:c16="http://schemas.microsoft.com/office/drawing/2014/chart" uri="{C3380CC4-5D6E-409C-BE32-E72D297353CC}">
              <c16:uniqueId val="{00000007-54DC-4279-8F1F-880A5C9AF3B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355</c:v>
                </c:pt>
                <c:pt idx="2">
                  <c:v>#N/A</c:v>
                </c:pt>
                <c:pt idx="3">
                  <c:v>#N/A</c:v>
                </c:pt>
                <c:pt idx="4">
                  <c:v>568</c:v>
                </c:pt>
                <c:pt idx="5">
                  <c:v>#N/A</c:v>
                </c:pt>
                <c:pt idx="6">
                  <c:v>#N/A</c:v>
                </c:pt>
                <c:pt idx="7">
                  <c:v>645</c:v>
                </c:pt>
                <c:pt idx="8">
                  <c:v>#N/A</c:v>
                </c:pt>
                <c:pt idx="9">
                  <c:v>#N/A</c:v>
                </c:pt>
                <c:pt idx="10">
                  <c:v>836</c:v>
                </c:pt>
                <c:pt idx="11">
                  <c:v>#N/A</c:v>
                </c:pt>
                <c:pt idx="12">
                  <c:v>#N/A</c:v>
                </c:pt>
                <c:pt idx="13">
                  <c:v>1080</c:v>
                </c:pt>
                <c:pt idx="14">
                  <c:v>#N/A</c:v>
                </c:pt>
              </c:numCache>
            </c:numRef>
          </c:val>
          <c:smooth val="0"/>
          <c:extLst>
            <c:ext xmlns:c16="http://schemas.microsoft.com/office/drawing/2014/chart" uri="{C3380CC4-5D6E-409C-BE32-E72D297353CC}">
              <c16:uniqueId val="{00000008-54DC-4279-8F1F-880A5C9AF3B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26194</c:v>
                </c:pt>
                <c:pt idx="5">
                  <c:v>27437</c:v>
                </c:pt>
                <c:pt idx="8">
                  <c:v>28639</c:v>
                </c:pt>
                <c:pt idx="11">
                  <c:v>28913</c:v>
                </c:pt>
                <c:pt idx="14">
                  <c:v>29874</c:v>
                </c:pt>
              </c:numCache>
            </c:numRef>
          </c:val>
          <c:extLst>
            <c:ext xmlns:c16="http://schemas.microsoft.com/office/drawing/2014/chart" uri="{C3380CC4-5D6E-409C-BE32-E72D297353CC}">
              <c16:uniqueId val="{00000000-A2F1-44F8-AF90-8ED004D3B5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11969</c:v>
                </c:pt>
                <c:pt idx="5">
                  <c:v>12721</c:v>
                </c:pt>
                <c:pt idx="8">
                  <c:v>13323</c:v>
                </c:pt>
                <c:pt idx="11">
                  <c:v>13373</c:v>
                </c:pt>
                <c:pt idx="14">
                  <c:v>12105</c:v>
                </c:pt>
              </c:numCache>
            </c:numRef>
          </c:val>
          <c:extLst>
            <c:ext xmlns:c16="http://schemas.microsoft.com/office/drawing/2014/chart" uri="{C3380CC4-5D6E-409C-BE32-E72D297353CC}">
              <c16:uniqueId val="{00000001-A2F1-44F8-AF90-8ED004D3B5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4298</c:v>
                </c:pt>
                <c:pt idx="5">
                  <c:v>4524</c:v>
                </c:pt>
                <c:pt idx="8">
                  <c:v>4705</c:v>
                </c:pt>
                <c:pt idx="11">
                  <c:v>3991</c:v>
                </c:pt>
                <c:pt idx="14">
                  <c:v>2945</c:v>
                </c:pt>
              </c:numCache>
            </c:numRef>
          </c:val>
          <c:extLst>
            <c:ext xmlns:c16="http://schemas.microsoft.com/office/drawing/2014/chart" uri="{C3380CC4-5D6E-409C-BE32-E72D297353CC}">
              <c16:uniqueId val="{00000002-A2F1-44F8-AF90-8ED004D3B5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F1-44F8-AF90-8ED004D3B5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F1-44F8-AF90-8ED004D3B5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F1-44F8-AF90-8ED004D3B5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2891</c:v>
                </c:pt>
                <c:pt idx="3">
                  <c:v>2680</c:v>
                </c:pt>
                <c:pt idx="6">
                  <c:v>3093</c:v>
                </c:pt>
                <c:pt idx="9">
                  <c:v>3055</c:v>
                </c:pt>
                <c:pt idx="12">
                  <c:v>3065</c:v>
                </c:pt>
              </c:numCache>
            </c:numRef>
          </c:val>
          <c:extLst>
            <c:ext xmlns:c16="http://schemas.microsoft.com/office/drawing/2014/chart" uri="{C3380CC4-5D6E-409C-BE32-E72D297353CC}">
              <c16:uniqueId val="{00000006-A2F1-44F8-AF90-8ED004D3B5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1958</c:v>
                </c:pt>
                <c:pt idx="3">
                  <c:v>1558</c:v>
                </c:pt>
                <c:pt idx="6">
                  <c:v>1190</c:v>
                </c:pt>
                <c:pt idx="9">
                  <c:v>818</c:v>
                </c:pt>
                <c:pt idx="12">
                  <c:v>640</c:v>
                </c:pt>
              </c:numCache>
            </c:numRef>
          </c:val>
          <c:extLst>
            <c:ext xmlns:c16="http://schemas.microsoft.com/office/drawing/2014/chart" uri="{C3380CC4-5D6E-409C-BE32-E72D297353CC}">
              <c16:uniqueId val="{00000007-A2F1-44F8-AF90-8ED004D3B5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11424</c:v>
                </c:pt>
                <c:pt idx="3">
                  <c:v>11471</c:v>
                </c:pt>
                <c:pt idx="6">
                  <c:v>11991</c:v>
                </c:pt>
                <c:pt idx="9">
                  <c:v>12325</c:v>
                </c:pt>
                <c:pt idx="12">
                  <c:v>13229</c:v>
                </c:pt>
              </c:numCache>
            </c:numRef>
          </c:val>
          <c:extLst>
            <c:ext xmlns:c16="http://schemas.microsoft.com/office/drawing/2014/chart" uri="{C3380CC4-5D6E-409C-BE32-E72D297353CC}">
              <c16:uniqueId val="{00000008-A2F1-44F8-AF90-8ED004D3B5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822</c:v>
                </c:pt>
                <c:pt idx="3">
                  <c:v>1237</c:v>
                </c:pt>
                <c:pt idx="6">
                  <c:v>1079</c:v>
                </c:pt>
                <c:pt idx="9">
                  <c:v>700</c:v>
                </c:pt>
                <c:pt idx="12">
                  <c:v>1344</c:v>
                </c:pt>
              </c:numCache>
            </c:numRef>
          </c:val>
          <c:extLst>
            <c:ext xmlns:c16="http://schemas.microsoft.com/office/drawing/2014/chart" uri="{C3380CC4-5D6E-409C-BE32-E72D297353CC}">
              <c16:uniqueId val="{00000009-A2F1-44F8-AF90-8ED004D3B5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27947</c:v>
                </c:pt>
                <c:pt idx="3">
                  <c:v>29630</c:v>
                </c:pt>
                <c:pt idx="6">
                  <c:v>30351</c:v>
                </c:pt>
                <c:pt idx="9">
                  <c:v>30193</c:v>
                </c:pt>
                <c:pt idx="12">
                  <c:v>31177</c:v>
                </c:pt>
              </c:numCache>
            </c:numRef>
          </c:val>
          <c:extLst>
            <c:ext xmlns:c16="http://schemas.microsoft.com/office/drawing/2014/chart" uri="{C3380CC4-5D6E-409C-BE32-E72D297353CC}">
              <c16:uniqueId val="{0000000A-A2F1-44F8-AF90-8ED004D3B52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2582</c:v>
                </c:pt>
                <c:pt idx="2">
                  <c:v>#N/A</c:v>
                </c:pt>
                <c:pt idx="3">
                  <c:v>#N/A</c:v>
                </c:pt>
                <c:pt idx="4">
                  <c:v>1894</c:v>
                </c:pt>
                <c:pt idx="5">
                  <c:v>#N/A</c:v>
                </c:pt>
                <c:pt idx="6">
                  <c:v>#N/A</c:v>
                </c:pt>
                <c:pt idx="7">
                  <c:v>1038</c:v>
                </c:pt>
                <c:pt idx="8">
                  <c:v>#N/A</c:v>
                </c:pt>
                <c:pt idx="9">
                  <c:v>#N/A</c:v>
                </c:pt>
                <c:pt idx="10">
                  <c:v>813</c:v>
                </c:pt>
                <c:pt idx="11">
                  <c:v>#N/A</c:v>
                </c:pt>
                <c:pt idx="12">
                  <c:v>#N/A</c:v>
                </c:pt>
                <c:pt idx="13">
                  <c:v>4531</c:v>
                </c:pt>
                <c:pt idx="14">
                  <c:v>#N/A</c:v>
                </c:pt>
              </c:numCache>
            </c:numRef>
          </c:val>
          <c:smooth val="0"/>
          <c:extLst>
            <c:ext xmlns:c16="http://schemas.microsoft.com/office/drawing/2014/chart" uri="{C3380CC4-5D6E-409C-BE32-E72D297353CC}">
              <c16:uniqueId val="{0000000B-A2F1-44F8-AF90-8ED004D3B52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2349</c:v>
                </c:pt>
                <c:pt idx="1">
                  <c:v>1669</c:v>
                </c:pt>
                <c:pt idx="2">
                  <c:v>1191</c:v>
                </c:pt>
              </c:numCache>
            </c:numRef>
          </c:val>
          <c:extLst>
            <c:ext xmlns:c16="http://schemas.microsoft.com/office/drawing/2014/chart" uri="{C3380CC4-5D6E-409C-BE32-E72D297353CC}">
              <c16:uniqueId val="{00000000-FA67-4BAC-91B9-1C96007D71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A67-4BAC-91B9-1C96007D71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1478</c:v>
                </c:pt>
                <c:pt idx="1">
                  <c:v>1417</c:v>
                </c:pt>
                <c:pt idx="2">
                  <c:v>2691</c:v>
                </c:pt>
              </c:numCache>
            </c:numRef>
          </c:val>
          <c:extLst>
            <c:ext xmlns:c16="http://schemas.microsoft.com/office/drawing/2014/chart" uri="{C3380CC4-5D6E-409C-BE32-E72D297353CC}">
              <c16:uniqueId val="{00000002-FA67-4BAC-91B9-1C96007D71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{065C83B8-65CC-4666-9DAE-1234D307CF26}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AFC-408F-8993-D2879BC853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{E0A2EAC0-0C6B-436D-81D0-B98EA10E3D8C}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FC-408F-8993-D2879BC853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{C7BFFC88-51F3-4AB9-B7DD-062EE1617249}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FC-408F-8993-D2879BC853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{C39D79AE-1EA0-4490-935A-4FD3A78FCA0D}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FC-408F-8993-D2879BC853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{109C9A14-EF90-47FF-A098-22A0630866F9}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FC-408F-8993-D2879BC8537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{08BF1617-7298-4289-AEAC-316ED6C54C19}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AFC-408F-8993-D2879BC8537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{4EA14D2E-4B5D-4AEB-AD69-F1366958B7BC}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AFC-408F-8993-D2879BC85376}"/>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{95A853DF-8D55-42E7-8FD2-4E20BB194BCF}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AFC-408F-8993-D2879BC8537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{B0B8B05A-831D-4509-A955-2116A492DB82}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AFC-408F-8993-D2879BC853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52.6</c:v>
                </c:pt>
                <c:pt idx="8">
                  <c:v>53.3</c:v>
                </c:pt>
                <c:pt idx="16">
                  <c:v>54.7</c:v>
                </c:pt>
                <c:pt idx="24">
                  <c:v>56.2</c:v>
                </c:pt>
                <c:pt idx="32">
                  <c:v>54.6</c:v>
                </c:pt>
              </c:numCache>
            </c:numRef>
          </c:xVal>
          <c:yVal>
            <c:numRef>
              <c:f>公会計指標分析・財政指標組合せ分析表!$BP$51:$DC$51</c:f>
              <c:numCache>
                <c:formatCode>#,##0.0;"▲ "#,##0.0</c:formatCode>
                <c:ptCount val="40"/>
                <c:pt idx="0">
                  <c:v>17.100000000000001</c:v>
                </c:pt>
                <c:pt idx="8">
                  <c:v>12.4</c:v>
                </c:pt>
                <c:pt idx="16">
                  <c:v>6.8</c:v>
                </c:pt>
                <c:pt idx="24">
                  <c:v>5.2</c:v>
                </c:pt>
                <c:pt idx="32">
                  <c:v>28.9</c:v>
                </c:pt>
              </c:numCache>
            </c:numRef>
          </c:yVal>
          <c:smooth val="0"/>
          <c:extLst>
            <c:ext xmlns:c16="http://schemas.microsoft.com/office/drawing/2014/chart" uri="{C3380CC4-5D6E-409C-BE32-E72D297353CC}">
              <c16:uniqueId val="{00000009-7AFC-408F-8993-D2879BC853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{BC3A988D-8CC3-4C3C-B098-5F2F58ADBBF9}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AFC-408F-8993-D2879BC853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{39552E3E-A29D-4EB4-9E29-544F29C92A70}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FC-408F-8993-D2879BC853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{C691823B-B133-49B2-9F78-090645C5D334}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FC-408F-8993-D2879BC853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{694D0115-7C66-497F-9F2E-56D255860E4F}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FC-408F-8993-D2879BC853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{3C413FC8-2F6B-47C9-801F-27C4BFE47FD9}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FC-408F-8993-D2879BC8537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{4814C453-662F-47E0-A2F9-A305EEC909AD}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AFC-408F-8993-D2879BC8537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{61F111EF-906A-43DC-8CF8-F84781651F0F}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AFC-408F-8993-D2879BC85376}"/>
                </c:ext>
              </c:extLst>
            </c:dLbl>
            <c:dLbl>
              <c:idx val="24"/>
              <c:layout>
                <c:manualLayout>
                  <c:x val="-4.163974042471768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{B414B753-7EE1-412C-B63A-D989596CD263}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AFC-408F-8993-D2879BC85376}"/>
                </c:ext>
              </c:extLst>
            </c:dLbl>
            <c:dLbl>
              <c:idx val="32"/>
              <c:layout>
                <c:manualLayout>
                  <c:x val="-2.2391760875750597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{6CCB5847-2B94-4B63-9734-64978E278910}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AFC-408F-8993-D2879BC853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7AFC-408F-8993-D2879BC85376}"/>
            </c:ext>
          </c:extLst>
        </c:ser>
        <c:dLbls>
          <c:showLegendKey val="0"/>
          <c:showVal val="1"/>
          <c:showCatName val="0"/>
          <c:showSerName val="0"/>
          <c:showPercent val="0"/>
          <c:showBubbleSize val="0"/>
        </c:dLbls>
        <c:axId val="46179840"/>
        <c:axId val="46181760"/>
      </c:scatterChart>
      <c:valAx>
        <c:axId val="46179840"/>
        <c:scaling>
          <c:orientation val="maxMin"/>
          <c:max val="62"/>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{7E117759-1EA9-46A1-8706-F9CD3A973ED9}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C26-4864-BE43-6BE5DEBB9B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{0E09E6BA-2E35-4272-8695-0E18CCDB4BBE}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26-4864-BE43-6BE5DEBB9B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{2BAFA526-5180-4F1F-9661-A89E20DB21EC}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26-4864-BE43-6BE5DEBB9B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{FF13DFEE-D775-4B4C-99B8-24B1FA33E8B3}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26-4864-BE43-6BE5DEBB9B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{EDB7C41C-4BE0-415A-B842-773E2855CD00}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26-4864-BE43-6BE5DEBB9BB7}"/>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{C7A881B5-A093-48A5-AD7C-DEED5D743EE2}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C26-4864-BE43-6BE5DEBB9BB7}"/>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{C45F69D2-6A2E-4FAC-B869-ACCD4C920FA6}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C26-4864-BE43-6BE5DEBB9BB7}"/>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{C832CC27-A220-4A28-8ABA-1F21D6A2DBDA}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C26-4864-BE43-6BE5DEBB9BB7}"/>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{6CF98F8F-C714-43E7-830B-9B6CC6A1A0C9}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C26-4864-BE43-6BE5DEBB9B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3.1</c:v>
                </c:pt>
                <c:pt idx="16">
                  <c:v>3.4</c:v>
                </c:pt>
                <c:pt idx="24">
                  <c:v>4.4000000000000004</c:v>
                </c:pt>
                <c:pt idx="32">
                  <c:v>5.5</c:v>
                </c:pt>
              </c:numCache>
            </c:numRef>
          </c:xVal>
          <c:yVal>
            <c:numRef>
              <c:f>公会計指標分析・財政指標組合せ分析表!$BP$73:$DC$73</c:f>
              <c:numCache>
                <c:formatCode>#,##0.0;"▲ "#,##0.0</c:formatCode>
                <c:ptCount val="40"/>
                <c:pt idx="0">
                  <c:v>17.100000000000001</c:v>
                </c:pt>
                <c:pt idx="8">
                  <c:v>12.4</c:v>
                </c:pt>
                <c:pt idx="16">
                  <c:v>6.8</c:v>
                </c:pt>
                <c:pt idx="24">
                  <c:v>5.2</c:v>
                </c:pt>
                <c:pt idx="32">
                  <c:v>28.9</c:v>
                </c:pt>
              </c:numCache>
            </c:numRef>
          </c:yVal>
          <c:smooth val="0"/>
          <c:extLst>
            <c:ext xmlns:c16="http://schemas.microsoft.com/office/drawing/2014/chart" uri="{C3380CC4-5D6E-409C-BE32-E72D297353CC}">
              <c16:uniqueId val="{00000009-EC26-4864-BE43-6BE5DEBB9BB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{CEB7D337-4B7D-408E-A095-77FE5B3C8EAB}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C26-4864-BE43-6BE5DEBB9BB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{F52B97D1-7C43-4646-9ADD-9876C71FED0D}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26-4864-BE43-6BE5DEBB9B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{8C55D6D8-BC7D-4071-9C57-81145F7FAD58}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26-4864-BE43-6BE5DEBB9B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{4CBDC295-724E-460E-97BB-0C52F5078772}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26-4864-BE43-6BE5DEBB9B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{3BBCF367-4C4D-4430-850A-8D7C16604F47}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26-4864-BE43-6BE5DEBB9BB7}"/>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{B434905C-51C9-4534-AA9D-9BB2C14F28D4}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C26-4864-BE43-6BE5DEBB9BB7}"/>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{B0755FDA-1A1E-4135-ABE0-375EBD82D77B}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C26-4864-BE43-6BE5DEBB9BB7}"/>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{67DCB0C4-0C74-4D2F-B813-B52EBBE38A22}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C26-4864-BE43-6BE5DEBB9BB7}"/>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{3BB9462C-1D12-4FDE-B548-127D2A1431B6}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C26-4864-BE43-6BE5DEBB9B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EC26-4864-BE43-6BE5DEBB9BB7}"/>
            </c:ext>
          </c:extLst>
        </c:ser>
        <c:dLbls>
          <c:showLegendKey val="0"/>
          <c:showVal val="1"/>
          <c:showCatName val="0"/>
          <c:showSerName val="0"/>
          <c:showPercent val="0"/>
          <c:showBubbleSize val="0"/>
        </c:dLbls>
        <c:axId val="84219776"/>
        <c:axId val="84234240"/>
      </c:scatterChart>
      <c:valAx>
        <c:axId val="84219776"/>
        <c:scaling>
          <c:orientation val="maxMin"/>
          <c:max val="8"/>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平成２９年度以降に借り入れた合併特例債や臨時財政対策債の元金償還が開始されたことにより、元利償還金が増加したため、分子全体で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億円の増加となった。</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合併特例債の元金償還開始による増（＋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臨時財政対策債の元金償還開始による増（＋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一般会計地方債現在高が増加、控除要因である充当可能基金及び充当可能特定歳入が減少しており、分子全体として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37.2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億円の増加となった。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地方債現在高</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】984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地方債新規発行額</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3,603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百万円に対し、元金償還額</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2,605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百万円となり、地方債現在高が増加（</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998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1,046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財政調整基金残高の減少（△</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477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公共施設建設整備基金残高の減少（△</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都市計画事業基金残高の減少（△</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436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充当可能特定歳入</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1,268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下水道事業会計の法適化による都市計画事業費の増加に伴い、都市計画税充当率が下がったことによる充当可能特定歳入の減少（△</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1,268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愛知県北名古屋市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令和２年度末の基金残高は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億円増加している。これは、財政調整基金で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億円減少した一方で、合併特例債を活用し「まちづくり振興基金」を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億円を積立て、特定目的基金が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億円増加したためである。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財政調整基金については、安定的な財政運営を図るために標準財政規模の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％程度の残高を維持するよう努める。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定目的基金については、設立目的に沿った活用を図るとともに、決算の剰余金の一部を公共施設建設整備基金に積み立て、インフラ整備や公共施設の改修などの今後の財政需要に適切に対応していけるよう、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まちづくり振興基金：</a:t>
          </a:r>
          <a:r>
            <a:rPr lang="ja-JP" altLang="en-US" sz="1300">
              <a:effectLst/>
              <a:latin typeface="ＭＳ Ｐゴシック" panose="020B0600070205080204" pitchFamily="50" charset="-128"/>
              <a:ea typeface="ＭＳ Ｐゴシック" panose="020B0600070205080204" pitchFamily="50" charset="-128"/>
            </a:rPr>
            <a:t>市民の連帯の強化及び地域振興を図るための資金に充てるため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都市計画事業基金：都市計画事業の資金に充てるため</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天野教育文化事業基金：教育文化の振興を図るため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公共施設建設整備基金：公共施設整備事業に充てるため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駅及び周辺整備事業基金：駅及び駅周辺整備事業に充てるため</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令和２年度に、当初予算編成時に都市計画事業に充当するため都市計画事業基金を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億円取り崩した一方で、合併特例債を活用し「まちづくり振興基金」を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億円積み立てたことにより、特定目的基金が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建設整備基金は公共施設の統廃合や長寿命化、新庁舎の建設等の財源となる基金であるため、残高が不足すると、計画的なインフラの整備や公共施設の改修など、市民サービスに影響することから、決算剰余金の一部を積み立てるなど　一定額を確保していく必要がある。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当初予算編成において財源不足に対応するため、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取崩し、当該年度中の補正予算の際に、前年度決算剰余金及び当該年度決算見込みによる不用額等が生じたことにより、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残高については、約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本市は財政調整基金の取り崩しに依存した当初予算の編成が続いており、財政調整基金が減少する一方である。このため、持続可能な財政運営への取組として、事務事業の見直し、公共施設の統廃合、借地のあり方の検討などを行い、当初予算編成時に財政調整基金の取崩しに過度に依存しない体制を構築していく必要があ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当初予算編成時における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％程度となるように努めることとしている。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86,295
84,267
18.37
41,630,627
40,252,333
1,331,940
17,817,060
31,176,887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有形固定資産減価償却率は類似団体内平均値よりやや低い水準にあるが、これは過去に給食センターの統廃合や、市役所西庁舎分館を取り壊し免震機能を備えた防災拠点に更新したことが主な要因である。</a:t>
          </a:r>
          <a:endParaRPr lang="ja-JP" altLang="ja-JP" sz="1000">
            <a:effectLst/>
          </a:endParaRPr>
        </a:p>
        <a:p>
          <a:r>
            <a:rPr kumimoji="1" lang="ja-JP" altLang="ja-JP" sz="1000">
              <a:solidFill>
                <a:schemeClr val="dk1"/>
              </a:solidFill>
              <a:effectLst/>
              <a:latin typeface="+mn-lt"/>
              <a:ea typeface="+mn-ea"/>
              <a:cs typeface="+mn-cs"/>
            </a:rPr>
            <a:t>本市の保有する建物の約半数が建築後４０年以上経過していることから、公共施設等総合管理計画に基づく個別施設計画に沿った、適切な改修や建替えや施設の統廃合について、今後も引き続き推進していく必要があ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81" name="楕円 80"/>
        <xdr:cNvSpPr/>
      </xdr:nvSpPr>
      <xdr:spPr>
        <a:xfrm>
          <a:off x="47117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66692</xdr:rowOff>
    </xdr:from>
    <xdr:ext cx="405111" cy="259045"/>
    <xdr:sp macro="" textlink="">
      <xdr:nvSpPr>
        <xdr:cNvPr id="82" name="有形固定資産減価償却率該当値テキスト"/>
        <xdr:cNvSpPr txBox="1"/>
      </xdr:nvSpPr>
      <xdr:spPr>
        <a:xfrm>
          <a:off x="48133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101388</xdr:rowOff>
    </xdr:from>
    <xdr:to>
      <xdr:col>19</xdr:col>
      <xdr:colOff>187325</xdr:colOff>
      <xdr:row>30</xdr:row>
      <xdr:rowOff>31538</xdr:rowOff>
    </xdr:to>
    <xdr:sp macro="" textlink="">
      <xdr:nvSpPr>
        <xdr:cNvPr id="83" name="楕円 82"/>
        <xdr:cNvSpPr/>
      </xdr:nvSpPr>
      <xdr:spPr>
        <a:xfrm>
          <a:off x="40005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94615</xdr:rowOff>
    </xdr:from>
    <xdr:to>
      <xdr:col>23</xdr:col>
      <xdr:colOff>85725</xdr:colOff>
      <xdr:row>29</xdr:row>
      <xdr:rowOff>152188</xdr:rowOff>
    </xdr:to>
    <xdr:cxnSp macro="">
      <xdr:nvCxnSpPr>
        <xdr:cNvPr id="84" name="直線コネクタ 83"/>
        <xdr:cNvCxnSpPr/>
      </xdr:nvCxnSpPr>
      <xdr:spPr>
        <a:xfrm flipV="1">
          <a:off x="4051300" y="5838190"/>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47413</xdr:rowOff>
    </xdr:from>
    <xdr:to>
      <xdr:col>15</xdr:col>
      <xdr:colOff>187325</xdr:colOff>
      <xdr:row>29</xdr:row>
      <xdr:rowOff>149013</xdr:rowOff>
    </xdr:to>
    <xdr:sp macro="" textlink="">
      <xdr:nvSpPr>
        <xdr:cNvPr id="85" name="楕円 84"/>
        <xdr:cNvSpPr/>
      </xdr:nvSpPr>
      <xdr:spPr>
        <a:xfrm>
          <a:off x="3238500" y="57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98213</xdr:rowOff>
    </xdr:from>
    <xdr:to>
      <xdr:col>19</xdr:col>
      <xdr:colOff>136525</xdr:colOff>
      <xdr:row>29</xdr:row>
      <xdr:rowOff>152188</xdr:rowOff>
    </xdr:to>
    <xdr:cxnSp macro="">
      <xdr:nvCxnSpPr>
        <xdr:cNvPr id="86" name="直線コネクタ 85"/>
        <xdr:cNvCxnSpPr/>
      </xdr:nvCxnSpPr>
      <xdr:spPr>
        <a:xfrm>
          <a:off x="3289300" y="584178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168487</xdr:rowOff>
    </xdr:from>
    <xdr:to>
      <xdr:col>11</xdr:col>
      <xdr:colOff>187325</xdr:colOff>
      <xdr:row>29</xdr:row>
      <xdr:rowOff>98637</xdr:rowOff>
    </xdr:to>
    <xdr:sp macro="" textlink="">
      <xdr:nvSpPr>
        <xdr:cNvPr id="87" name="楕円 86"/>
        <xdr:cNvSpPr/>
      </xdr:nvSpPr>
      <xdr:spPr>
        <a:xfrm>
          <a:off x="2476500" y="574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47837</xdr:rowOff>
    </xdr:from>
    <xdr:to>
      <xdr:col>15</xdr:col>
      <xdr:colOff>136525</xdr:colOff>
      <xdr:row>29</xdr:row>
      <xdr:rowOff>98213</xdr:rowOff>
    </xdr:to>
    <xdr:cxnSp macro="">
      <xdr:nvCxnSpPr>
        <xdr:cNvPr id="88" name="直線コネクタ 87"/>
        <xdr:cNvCxnSpPr/>
      </xdr:nvCxnSpPr>
      <xdr:spPr>
        <a:xfrm>
          <a:off x="2527300" y="579141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143298</xdr:rowOff>
    </xdr:from>
    <xdr:to>
      <xdr:col>7</xdr:col>
      <xdr:colOff>187325</xdr:colOff>
      <xdr:row>29</xdr:row>
      <xdr:rowOff>73448</xdr:rowOff>
    </xdr:to>
    <xdr:sp macro="" textlink="">
      <xdr:nvSpPr>
        <xdr:cNvPr id="89" name="楕円 88"/>
        <xdr:cNvSpPr/>
      </xdr:nvSpPr>
      <xdr:spPr>
        <a:xfrm>
          <a:off x="1714500" y="57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22648</xdr:rowOff>
    </xdr:from>
    <xdr:to>
      <xdr:col>11</xdr:col>
      <xdr:colOff>136525</xdr:colOff>
      <xdr:row>29</xdr:row>
      <xdr:rowOff>47837</xdr:rowOff>
    </xdr:to>
    <xdr:cxnSp macro="">
      <xdr:nvCxnSpPr>
        <xdr:cNvPr id="90" name="直線コネクタ 89"/>
        <xdr:cNvCxnSpPr/>
      </xdr:nvCxnSpPr>
      <xdr:spPr>
        <a:xfrm>
          <a:off x="1765300" y="5766223"/>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2" name="n_2aveValue有形固定資産減価償却率"/>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93" name="n_3aveValue有形固定資産減価償却率"/>
        <xdr:cNvSpPr txBox="1"/>
      </xdr:nvSpPr>
      <xdr:spPr>
        <a:xfrm>
          <a:off x="2324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94" name="n_4aveValue有形固定資産減価償却率"/>
        <xdr:cNvSpPr txBox="1"/>
      </xdr:nvSpPr>
      <xdr:spPr>
        <a:xfrm>
          <a:off x="1562744" y="597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48065</xdr:rowOff>
    </xdr:from>
    <xdr:ext cx="405111" cy="259045"/>
    <xdr:sp macro="" textlink="">
      <xdr:nvSpPr>
        <xdr:cNvPr id="95" name="n_1mainValue有形固定資産減価償却率"/>
        <xdr:cNvSpPr txBox="1"/>
      </xdr:nvSpPr>
      <xdr:spPr>
        <a:xfrm>
          <a:off x="3836044" y="56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165540</xdr:rowOff>
    </xdr:from>
    <xdr:ext cx="405111" cy="259045"/>
    <xdr:sp macro="" textlink="">
      <xdr:nvSpPr>
        <xdr:cNvPr id="96" name="n_2mainValue有形固定資産減価償却率"/>
        <xdr:cNvSpPr txBox="1"/>
      </xdr:nvSpPr>
      <xdr:spPr>
        <a:xfrm>
          <a:off x="3086744" y="5566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115164</xdr:rowOff>
    </xdr:from>
    <xdr:ext cx="405111" cy="259045"/>
    <xdr:sp macro="" textlink="">
      <xdr:nvSpPr>
        <xdr:cNvPr id="97" name="n_3mainValue有形固定資産減価償却率"/>
        <xdr:cNvSpPr txBox="1"/>
      </xdr:nvSpPr>
      <xdr:spPr>
        <a:xfrm>
          <a:off x="2324744" y="5515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89975</xdr:rowOff>
    </xdr:from>
    <xdr:ext cx="405111" cy="259045"/>
    <xdr:sp macro="" textlink="">
      <xdr:nvSpPr>
        <xdr:cNvPr id="98" name="n_4mainValue有形固定資産減価償却率"/>
        <xdr:cNvSpPr txBox="1"/>
      </xdr:nvSpPr>
      <xdr:spPr>
        <a:xfrm>
          <a:off x="1562744" y="54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債務償還比率は類似団体内平均値より高い水準にあるが、これは一般会計等及び下水道</a:t>
          </a:r>
          <a:r>
            <a:rPr kumimoji="1" lang="ja-JP" altLang="en-US" sz="1000">
              <a:solidFill>
                <a:schemeClr val="dk1"/>
              </a:solidFill>
              <a:effectLst/>
              <a:latin typeface="+mn-lt"/>
              <a:ea typeface="+mn-ea"/>
              <a:cs typeface="+mn-cs"/>
            </a:rPr>
            <a:t>事業</a:t>
          </a:r>
          <a:r>
            <a:rPr kumimoji="1" lang="ja-JP" altLang="ja-JP" sz="1000">
              <a:solidFill>
                <a:schemeClr val="dk1"/>
              </a:solidFill>
              <a:effectLst/>
              <a:latin typeface="+mn-lt"/>
              <a:ea typeface="+mn-ea"/>
              <a:cs typeface="+mn-cs"/>
            </a:rPr>
            <a:t>会計における地方債現在高や</a:t>
          </a:r>
          <a:r>
            <a:rPr kumimoji="1" lang="ja-JP" altLang="en-US" sz="1000">
              <a:solidFill>
                <a:schemeClr val="dk1"/>
              </a:solidFill>
              <a:effectLst/>
              <a:latin typeface="+mn-lt"/>
              <a:ea typeface="+mn-ea"/>
              <a:cs typeface="+mn-cs"/>
            </a:rPr>
            <a:t>、尾張土地開発公社による用地取得に係る債務負担行為に基づく支出予定額</a:t>
          </a:r>
          <a:r>
            <a:rPr kumimoji="1" lang="ja-JP" altLang="ja-JP" sz="1000">
              <a:solidFill>
                <a:schemeClr val="dk1"/>
              </a:solidFill>
              <a:effectLst/>
              <a:latin typeface="+mn-lt"/>
              <a:ea typeface="+mn-ea"/>
              <a:cs typeface="+mn-cs"/>
            </a:rPr>
            <a:t>の増加により、将来負担額が増加していることが主な要因である。</a:t>
          </a:r>
          <a:endParaRPr lang="ja-JP" altLang="ja-JP" sz="1000">
            <a:effectLst/>
          </a:endParaRPr>
        </a:p>
        <a:p>
          <a:r>
            <a:rPr kumimoji="1" lang="ja-JP" altLang="ja-JP" sz="1000">
              <a:solidFill>
                <a:schemeClr val="dk1"/>
              </a:solidFill>
              <a:effectLst/>
              <a:latin typeface="+mn-lt"/>
              <a:ea typeface="+mn-ea"/>
              <a:cs typeface="+mn-cs"/>
            </a:rPr>
            <a:t>今後は、地方債の発行額抑制による将来負担額の減少とともに、経常一般財源の増収を図っていく必要がある。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xdr:cNvSpPr txBox="1"/>
      </xdr:nvSpPr>
      <xdr:spPr>
        <a:xfrm>
          <a:off x="14846300" y="587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74373</xdr:rowOff>
    </xdr:from>
    <xdr:to>
      <xdr:col>76</xdr:col>
      <xdr:colOff>73025</xdr:colOff>
      <xdr:row>33</xdr:row>
      <xdr:rowOff>4523</xdr:rowOff>
    </xdr:to>
    <xdr:sp macro="" textlink="">
      <xdr:nvSpPr>
        <xdr:cNvPr id="143" name="楕円 142"/>
        <xdr:cNvSpPr/>
      </xdr:nvSpPr>
      <xdr:spPr>
        <a:xfrm>
          <a:off x="14744700" y="633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52800</xdr:rowOff>
    </xdr:from>
    <xdr:ext cx="469744" cy="259045"/>
    <xdr:sp macro="" textlink="">
      <xdr:nvSpPr>
        <xdr:cNvPr id="144" name="債務償還比率該当値テキスト"/>
        <xdr:cNvSpPr txBox="1"/>
      </xdr:nvSpPr>
      <xdr:spPr>
        <a:xfrm>
          <a:off x="14846300" y="631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67705</xdr:rowOff>
    </xdr:from>
    <xdr:to>
      <xdr:col>72</xdr:col>
      <xdr:colOff>123825</xdr:colOff>
      <xdr:row>31</xdr:row>
      <xdr:rowOff>169305</xdr:rowOff>
    </xdr:to>
    <xdr:sp macro="" textlink="">
      <xdr:nvSpPr>
        <xdr:cNvPr id="145" name="楕円 144"/>
        <xdr:cNvSpPr/>
      </xdr:nvSpPr>
      <xdr:spPr>
        <a:xfrm>
          <a:off x="14033500" y="615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118505</xdr:rowOff>
    </xdr:from>
    <xdr:to>
      <xdr:col>76</xdr:col>
      <xdr:colOff>22225</xdr:colOff>
      <xdr:row>32</xdr:row>
      <xdr:rowOff>125173</xdr:rowOff>
    </xdr:to>
    <xdr:cxnSp macro="">
      <xdr:nvCxnSpPr>
        <xdr:cNvPr id="146" name="直線コネクタ 145"/>
        <xdr:cNvCxnSpPr/>
      </xdr:nvCxnSpPr>
      <xdr:spPr>
        <a:xfrm>
          <a:off x="14084300" y="6204980"/>
          <a:ext cx="711200" cy="17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170307</xdr:rowOff>
    </xdr:from>
    <xdr:to>
      <xdr:col>68</xdr:col>
      <xdr:colOff>123825</xdr:colOff>
      <xdr:row>31</xdr:row>
      <xdr:rowOff>100457</xdr:rowOff>
    </xdr:to>
    <xdr:sp macro="" textlink="">
      <xdr:nvSpPr>
        <xdr:cNvPr id="147" name="楕円 146"/>
        <xdr:cNvSpPr/>
      </xdr:nvSpPr>
      <xdr:spPr>
        <a:xfrm>
          <a:off x="13271500" y="60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49657</xdr:rowOff>
    </xdr:from>
    <xdr:to>
      <xdr:col>72</xdr:col>
      <xdr:colOff>73025</xdr:colOff>
      <xdr:row>31</xdr:row>
      <xdr:rowOff>118505</xdr:rowOff>
    </xdr:to>
    <xdr:cxnSp macro="">
      <xdr:nvCxnSpPr>
        <xdr:cNvPr id="148" name="直線コネクタ 147"/>
        <xdr:cNvCxnSpPr/>
      </xdr:nvCxnSpPr>
      <xdr:spPr>
        <a:xfrm>
          <a:off x="13322300" y="6136132"/>
          <a:ext cx="762000" cy="6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12481</xdr:rowOff>
    </xdr:from>
    <xdr:to>
      <xdr:col>64</xdr:col>
      <xdr:colOff>123825</xdr:colOff>
      <xdr:row>32</xdr:row>
      <xdr:rowOff>114081</xdr:rowOff>
    </xdr:to>
    <xdr:sp macro="" textlink="">
      <xdr:nvSpPr>
        <xdr:cNvPr id="149" name="楕円 148"/>
        <xdr:cNvSpPr/>
      </xdr:nvSpPr>
      <xdr:spPr>
        <a:xfrm>
          <a:off x="12509500" y="627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49657</xdr:rowOff>
    </xdr:from>
    <xdr:to>
      <xdr:col>68</xdr:col>
      <xdr:colOff>73025</xdr:colOff>
      <xdr:row>32</xdr:row>
      <xdr:rowOff>63281</xdr:rowOff>
    </xdr:to>
    <xdr:cxnSp macro="">
      <xdr:nvCxnSpPr>
        <xdr:cNvPr id="150" name="直線コネクタ 149"/>
        <xdr:cNvCxnSpPr/>
      </xdr:nvCxnSpPr>
      <xdr:spPr>
        <a:xfrm flipV="1">
          <a:off x="12560300" y="6136132"/>
          <a:ext cx="762000" cy="18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78811</xdr:rowOff>
    </xdr:from>
    <xdr:to>
      <xdr:col>60</xdr:col>
      <xdr:colOff>123825</xdr:colOff>
      <xdr:row>33</xdr:row>
      <xdr:rowOff>8961</xdr:rowOff>
    </xdr:to>
    <xdr:sp macro="" textlink="">
      <xdr:nvSpPr>
        <xdr:cNvPr id="151" name="楕円 150"/>
        <xdr:cNvSpPr/>
      </xdr:nvSpPr>
      <xdr:spPr>
        <a:xfrm>
          <a:off x="11747500" y="633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63281</xdr:rowOff>
    </xdr:from>
    <xdr:to>
      <xdr:col>64</xdr:col>
      <xdr:colOff>73025</xdr:colOff>
      <xdr:row>32</xdr:row>
      <xdr:rowOff>129611</xdr:rowOff>
    </xdr:to>
    <xdr:cxnSp macro="">
      <xdr:nvCxnSpPr>
        <xdr:cNvPr id="152" name="直線コネクタ 151"/>
        <xdr:cNvCxnSpPr/>
      </xdr:nvCxnSpPr>
      <xdr:spPr>
        <a:xfrm flipV="1">
          <a:off x="11798300" y="6321206"/>
          <a:ext cx="762000" cy="6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xdr:cNvSpPr txBox="1"/>
      </xdr:nvSpPr>
      <xdr:spPr>
        <a:xfrm>
          <a:off x="138367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xdr:cNvSpPr txBox="1"/>
      </xdr:nvSpPr>
      <xdr:spPr>
        <a:xfrm>
          <a:off x="11563427" y="58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160432</xdr:rowOff>
    </xdr:from>
    <xdr:ext cx="469744" cy="259045"/>
    <xdr:sp macro="" textlink="">
      <xdr:nvSpPr>
        <xdr:cNvPr id="157" name="n_1mainValue債務償還比率"/>
        <xdr:cNvSpPr txBox="1"/>
      </xdr:nvSpPr>
      <xdr:spPr>
        <a:xfrm>
          <a:off x="13836727" y="624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91584</xdr:rowOff>
    </xdr:from>
    <xdr:ext cx="469744" cy="259045"/>
    <xdr:sp macro="" textlink="">
      <xdr:nvSpPr>
        <xdr:cNvPr id="158" name="n_2mainValue債務償還比率"/>
        <xdr:cNvSpPr txBox="1"/>
      </xdr:nvSpPr>
      <xdr:spPr>
        <a:xfrm>
          <a:off x="13087427" y="617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105208</xdr:rowOff>
    </xdr:from>
    <xdr:ext cx="469744" cy="259045"/>
    <xdr:sp macro="" textlink="">
      <xdr:nvSpPr>
        <xdr:cNvPr id="159" name="n_3mainValue債務償還比率"/>
        <xdr:cNvSpPr txBox="1"/>
      </xdr:nvSpPr>
      <xdr:spPr>
        <a:xfrm>
          <a:off x="12325427" y="636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88</xdr:rowOff>
    </xdr:from>
    <xdr:ext cx="469744" cy="259045"/>
    <xdr:sp macro="" textlink="">
      <xdr:nvSpPr>
        <xdr:cNvPr id="160" name="n_4mainValue債務償還比率"/>
        <xdr:cNvSpPr txBox="1"/>
      </xdr:nvSpPr>
      <xdr:spPr>
        <a:xfrm>
          <a:off x="11563427" y="642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86,295
84,267
18.37
41,630,627
40,252,333
1,331,940
17,817,060
31,176,887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73" name="楕円 72"/>
        <xdr:cNvSpPr/>
      </xdr:nvSpPr>
      <xdr:spPr>
        <a:xfrm>
          <a:off x="45847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84472</xdr:rowOff>
    </xdr:from>
    <xdr:ext cx="405111" cy="259045"/>
    <xdr:sp macro="" textlink="">
      <xdr:nvSpPr>
        <xdr:cNvPr id="74" name="【道路】&#10;有形固定資産減価償却率該当値テキスト"/>
        <xdr:cNvSpPr txBox="1"/>
      </xdr:nvSpPr>
      <xdr:spPr>
        <a:xfrm>
          <a:off x="4673600"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33020</xdr:rowOff>
    </xdr:from>
    <xdr:to>
      <xdr:col>20</xdr:col>
      <xdr:colOff>38100</xdr:colOff>
      <xdr:row>37</xdr:row>
      <xdr:rowOff>134620</xdr:rowOff>
    </xdr:to>
    <xdr:sp macro="" textlink="">
      <xdr:nvSpPr>
        <xdr:cNvPr id="75" name="楕円 74"/>
        <xdr:cNvSpPr/>
      </xdr:nvSpPr>
      <xdr:spPr>
        <a:xfrm>
          <a:off x="3746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83820</xdr:rowOff>
    </xdr:from>
    <xdr:to>
      <xdr:col>24</xdr:col>
      <xdr:colOff>63500</xdr:colOff>
      <xdr:row>37</xdr:row>
      <xdr:rowOff>112395</xdr:rowOff>
    </xdr:to>
    <xdr:cxnSp macro="">
      <xdr:nvCxnSpPr>
        <xdr:cNvPr id="76" name="直線コネクタ 75"/>
        <xdr:cNvCxnSpPr/>
      </xdr:nvCxnSpPr>
      <xdr:spPr>
        <a:xfrm>
          <a:off x="3797300" y="64274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xdr:rowOff>
    </xdr:from>
    <xdr:to>
      <xdr:col>15</xdr:col>
      <xdr:colOff>101600</xdr:colOff>
      <xdr:row>37</xdr:row>
      <xdr:rowOff>104140</xdr:rowOff>
    </xdr:to>
    <xdr:sp macro="" textlink="">
      <xdr:nvSpPr>
        <xdr:cNvPr id="77" name="楕円 76"/>
        <xdr:cNvSpPr/>
      </xdr:nvSpPr>
      <xdr:spPr>
        <a:xfrm>
          <a:off x="2857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53340</xdr:rowOff>
    </xdr:from>
    <xdr:to>
      <xdr:col>19</xdr:col>
      <xdr:colOff>177800</xdr:colOff>
      <xdr:row>37</xdr:row>
      <xdr:rowOff>83820</xdr:rowOff>
    </xdr:to>
    <xdr:cxnSp macro="">
      <xdr:nvCxnSpPr>
        <xdr:cNvPr id="78" name="直線コネクタ 77"/>
        <xdr:cNvCxnSpPr/>
      </xdr:nvCxnSpPr>
      <xdr:spPr>
        <a:xfrm>
          <a:off x="2908300" y="63969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143510</xdr:rowOff>
    </xdr:from>
    <xdr:to>
      <xdr:col>10</xdr:col>
      <xdr:colOff>165100</xdr:colOff>
      <xdr:row>37</xdr:row>
      <xdr:rowOff>73660</xdr:rowOff>
    </xdr:to>
    <xdr:sp macro="" textlink="">
      <xdr:nvSpPr>
        <xdr:cNvPr id="79" name="楕円 78"/>
        <xdr:cNvSpPr/>
      </xdr:nvSpPr>
      <xdr:spPr>
        <a:xfrm>
          <a:off x="1968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22860</xdr:rowOff>
    </xdr:from>
    <xdr:to>
      <xdr:col>15</xdr:col>
      <xdr:colOff>50800</xdr:colOff>
      <xdr:row>37</xdr:row>
      <xdr:rowOff>53340</xdr:rowOff>
    </xdr:to>
    <xdr:cxnSp macro="">
      <xdr:nvCxnSpPr>
        <xdr:cNvPr id="80" name="直線コネクタ 79"/>
        <xdr:cNvCxnSpPr/>
      </xdr:nvCxnSpPr>
      <xdr:spPr>
        <a:xfrm>
          <a:off x="2019300" y="63665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111125</xdr:rowOff>
    </xdr:from>
    <xdr:to>
      <xdr:col>6</xdr:col>
      <xdr:colOff>38100</xdr:colOff>
      <xdr:row>37</xdr:row>
      <xdr:rowOff>41275</xdr:rowOff>
    </xdr:to>
    <xdr:sp macro="" textlink="">
      <xdr:nvSpPr>
        <xdr:cNvPr id="81" name="楕円 80"/>
        <xdr:cNvSpPr/>
      </xdr:nvSpPr>
      <xdr:spPr>
        <a:xfrm>
          <a:off x="1079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161925</xdr:rowOff>
    </xdr:from>
    <xdr:to>
      <xdr:col>10</xdr:col>
      <xdr:colOff>114300</xdr:colOff>
      <xdr:row>37</xdr:row>
      <xdr:rowOff>22860</xdr:rowOff>
    </xdr:to>
    <xdr:cxnSp macro="">
      <xdr:nvCxnSpPr>
        <xdr:cNvPr id="82" name="直線コネクタ 81"/>
        <xdr:cNvCxnSpPr/>
      </xdr:nvCxnSpPr>
      <xdr:spPr>
        <a:xfrm>
          <a:off x="1130300" y="63341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151147</xdr:rowOff>
    </xdr:from>
    <xdr:ext cx="405111" cy="259045"/>
    <xdr:sp macro="" textlink="">
      <xdr:nvSpPr>
        <xdr:cNvPr id="87" name="n_1mainValue【道路】&#10;有形固定資産減価償却率"/>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88" name="n_2mainValue【道路】&#10;有形固定資産減価償却率"/>
        <xdr:cNvSpPr txBox="1"/>
      </xdr:nvSpPr>
      <xdr:spPr>
        <a:xfrm>
          <a:off x="2705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89" name="n_3mainValue【道路】&#10;有形固定資産減価償却率"/>
        <xdr:cNvSpPr txBox="1"/>
      </xdr:nvSpPr>
      <xdr:spPr>
        <a:xfrm>
          <a:off x="1816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57802</xdr:rowOff>
    </xdr:from>
    <xdr:ext cx="405111" cy="259045"/>
    <xdr:sp macro="" textlink="">
      <xdr:nvSpPr>
        <xdr:cNvPr id="90" name="n_4mainValue【道路】&#10;有形固定資産減価償却率"/>
        <xdr:cNvSpPr txBox="1"/>
      </xdr:nvSpPr>
      <xdr:spPr>
        <a:xfrm>
          <a:off x="927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63214</xdr:rowOff>
    </xdr:from>
    <xdr:to>
      <xdr:col>55</xdr:col>
      <xdr:colOff>50800</xdr:colOff>
      <xdr:row>41</xdr:row>
      <xdr:rowOff>164814</xdr:rowOff>
    </xdr:to>
    <xdr:sp macro="" textlink="">
      <xdr:nvSpPr>
        <xdr:cNvPr id="130" name="楕円 129"/>
        <xdr:cNvSpPr/>
      </xdr:nvSpPr>
      <xdr:spPr>
        <a:xfrm>
          <a:off x="10426700" y="70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149591</xdr:rowOff>
    </xdr:from>
    <xdr:ext cx="469744" cy="259045"/>
    <xdr:sp macro="" textlink="">
      <xdr:nvSpPr>
        <xdr:cNvPr id="131" name="【道路】&#10;一人当たり延長該当値テキスト"/>
        <xdr:cNvSpPr txBox="1"/>
      </xdr:nvSpPr>
      <xdr:spPr>
        <a:xfrm>
          <a:off x="10515600" y="700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63214</xdr:rowOff>
    </xdr:from>
    <xdr:to>
      <xdr:col>50</xdr:col>
      <xdr:colOff>165100</xdr:colOff>
      <xdr:row>41</xdr:row>
      <xdr:rowOff>164814</xdr:rowOff>
    </xdr:to>
    <xdr:sp macro="" textlink="">
      <xdr:nvSpPr>
        <xdr:cNvPr id="132" name="楕円 131"/>
        <xdr:cNvSpPr/>
      </xdr:nvSpPr>
      <xdr:spPr>
        <a:xfrm>
          <a:off x="9588500" y="70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114014</xdr:rowOff>
    </xdr:from>
    <xdr:to>
      <xdr:col>55</xdr:col>
      <xdr:colOff>0</xdr:colOff>
      <xdr:row>41</xdr:row>
      <xdr:rowOff>114014</xdr:rowOff>
    </xdr:to>
    <xdr:cxnSp macro="">
      <xdr:nvCxnSpPr>
        <xdr:cNvPr id="133" name="直線コネクタ 132"/>
        <xdr:cNvCxnSpPr/>
      </xdr:nvCxnSpPr>
      <xdr:spPr>
        <a:xfrm>
          <a:off x="9639300" y="71434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63062</xdr:rowOff>
    </xdr:from>
    <xdr:to>
      <xdr:col>46</xdr:col>
      <xdr:colOff>38100</xdr:colOff>
      <xdr:row>41</xdr:row>
      <xdr:rowOff>164662</xdr:rowOff>
    </xdr:to>
    <xdr:sp macro="" textlink="">
      <xdr:nvSpPr>
        <xdr:cNvPr id="134" name="楕円 133"/>
        <xdr:cNvSpPr/>
      </xdr:nvSpPr>
      <xdr:spPr>
        <a:xfrm>
          <a:off x="8699500" y="709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113862</xdr:rowOff>
    </xdr:from>
    <xdr:to>
      <xdr:col>50</xdr:col>
      <xdr:colOff>114300</xdr:colOff>
      <xdr:row>41</xdr:row>
      <xdr:rowOff>114014</xdr:rowOff>
    </xdr:to>
    <xdr:cxnSp macro="">
      <xdr:nvCxnSpPr>
        <xdr:cNvPr id="135" name="直線コネクタ 134"/>
        <xdr:cNvCxnSpPr/>
      </xdr:nvCxnSpPr>
      <xdr:spPr>
        <a:xfrm>
          <a:off x="8750300" y="7143312"/>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62529</xdr:rowOff>
    </xdr:from>
    <xdr:to>
      <xdr:col>41</xdr:col>
      <xdr:colOff>101600</xdr:colOff>
      <xdr:row>41</xdr:row>
      <xdr:rowOff>164129</xdr:rowOff>
    </xdr:to>
    <xdr:sp macro="" textlink="">
      <xdr:nvSpPr>
        <xdr:cNvPr id="136" name="楕円 135"/>
        <xdr:cNvSpPr/>
      </xdr:nvSpPr>
      <xdr:spPr>
        <a:xfrm>
          <a:off x="7810500" y="70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113329</xdr:rowOff>
    </xdr:from>
    <xdr:to>
      <xdr:col>45</xdr:col>
      <xdr:colOff>177800</xdr:colOff>
      <xdr:row>41</xdr:row>
      <xdr:rowOff>113862</xdr:rowOff>
    </xdr:to>
    <xdr:cxnSp macro="">
      <xdr:nvCxnSpPr>
        <xdr:cNvPr id="137" name="直線コネクタ 136"/>
        <xdr:cNvCxnSpPr/>
      </xdr:nvCxnSpPr>
      <xdr:spPr>
        <a:xfrm>
          <a:off x="7861300" y="714277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62090</xdr:rowOff>
    </xdr:from>
    <xdr:to>
      <xdr:col>36</xdr:col>
      <xdr:colOff>165100</xdr:colOff>
      <xdr:row>41</xdr:row>
      <xdr:rowOff>163690</xdr:rowOff>
    </xdr:to>
    <xdr:sp macro="" textlink="">
      <xdr:nvSpPr>
        <xdr:cNvPr id="138" name="楕円 137"/>
        <xdr:cNvSpPr/>
      </xdr:nvSpPr>
      <xdr:spPr>
        <a:xfrm>
          <a:off x="6921500" y="70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112890</xdr:rowOff>
    </xdr:from>
    <xdr:to>
      <xdr:col>41</xdr:col>
      <xdr:colOff>50800</xdr:colOff>
      <xdr:row>41</xdr:row>
      <xdr:rowOff>113329</xdr:rowOff>
    </xdr:to>
    <xdr:cxnSp macro="">
      <xdr:nvCxnSpPr>
        <xdr:cNvPr id="139" name="直線コネクタ 138"/>
        <xdr:cNvCxnSpPr/>
      </xdr:nvCxnSpPr>
      <xdr:spPr>
        <a:xfrm>
          <a:off x="6972300" y="7142340"/>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155941</xdr:rowOff>
    </xdr:from>
    <xdr:ext cx="469744" cy="259045"/>
    <xdr:sp macro="" textlink="">
      <xdr:nvSpPr>
        <xdr:cNvPr id="144" name="n_1mainValue【道路】&#10;一人当たり延長"/>
        <xdr:cNvSpPr txBox="1"/>
      </xdr:nvSpPr>
      <xdr:spPr>
        <a:xfrm>
          <a:off x="9391727" y="718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155789</xdr:rowOff>
    </xdr:from>
    <xdr:ext cx="469744" cy="259045"/>
    <xdr:sp macro="" textlink="">
      <xdr:nvSpPr>
        <xdr:cNvPr id="145" name="n_2mainValue【道路】&#10;一人当たり延長"/>
        <xdr:cNvSpPr txBox="1"/>
      </xdr:nvSpPr>
      <xdr:spPr>
        <a:xfrm>
          <a:off x="8515427" y="718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155256</xdr:rowOff>
    </xdr:from>
    <xdr:ext cx="469744" cy="259045"/>
    <xdr:sp macro="" textlink="">
      <xdr:nvSpPr>
        <xdr:cNvPr id="146" name="n_3mainValue【道路】&#10;一人当たり延長"/>
        <xdr:cNvSpPr txBox="1"/>
      </xdr:nvSpPr>
      <xdr:spPr>
        <a:xfrm>
          <a:off x="7626427" y="718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154817</xdr:rowOff>
    </xdr:from>
    <xdr:ext cx="469744" cy="259045"/>
    <xdr:sp macro="" textlink="">
      <xdr:nvSpPr>
        <xdr:cNvPr id="147" name="n_4mainValue【道路】&#10;一人当たり延長"/>
        <xdr:cNvSpPr txBox="1"/>
      </xdr:nvSpPr>
      <xdr:spPr>
        <a:xfrm>
          <a:off x="6737427" y="718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7" name="【橋りょう・トンネル】&#10;有形固定資産減価償却率平均値テキスト"/>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19685</xdr:rowOff>
    </xdr:from>
    <xdr:to>
      <xdr:col>24</xdr:col>
      <xdr:colOff>114300</xdr:colOff>
      <xdr:row>59</xdr:row>
      <xdr:rowOff>121285</xdr:rowOff>
    </xdr:to>
    <xdr:sp macro="" textlink="">
      <xdr:nvSpPr>
        <xdr:cNvPr id="188" name="楕円 187"/>
        <xdr:cNvSpPr/>
      </xdr:nvSpPr>
      <xdr:spPr>
        <a:xfrm>
          <a:off x="45847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42562</xdr:rowOff>
    </xdr:from>
    <xdr:ext cx="405111" cy="259045"/>
    <xdr:sp macro="" textlink="">
      <xdr:nvSpPr>
        <xdr:cNvPr id="189" name="【橋りょう・トンネル】&#10;有形固定資産減価償却率該当値テキスト"/>
        <xdr:cNvSpPr txBox="1"/>
      </xdr:nvSpPr>
      <xdr:spPr>
        <a:xfrm>
          <a:off x="4673600"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160655</xdr:rowOff>
    </xdr:from>
    <xdr:to>
      <xdr:col>20</xdr:col>
      <xdr:colOff>38100</xdr:colOff>
      <xdr:row>59</xdr:row>
      <xdr:rowOff>90805</xdr:rowOff>
    </xdr:to>
    <xdr:sp macro="" textlink="">
      <xdr:nvSpPr>
        <xdr:cNvPr id="190" name="楕円 189"/>
        <xdr:cNvSpPr/>
      </xdr:nvSpPr>
      <xdr:spPr>
        <a:xfrm>
          <a:off x="3746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40005</xdr:rowOff>
    </xdr:from>
    <xdr:to>
      <xdr:col>24</xdr:col>
      <xdr:colOff>63500</xdr:colOff>
      <xdr:row>59</xdr:row>
      <xdr:rowOff>70485</xdr:rowOff>
    </xdr:to>
    <xdr:cxnSp macro="">
      <xdr:nvCxnSpPr>
        <xdr:cNvPr id="191" name="直線コネクタ 190"/>
        <xdr:cNvCxnSpPr/>
      </xdr:nvCxnSpPr>
      <xdr:spPr>
        <a:xfrm>
          <a:off x="3797300" y="101555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128270</xdr:rowOff>
    </xdr:from>
    <xdr:to>
      <xdr:col>15</xdr:col>
      <xdr:colOff>101600</xdr:colOff>
      <xdr:row>59</xdr:row>
      <xdr:rowOff>58420</xdr:rowOff>
    </xdr:to>
    <xdr:sp macro="" textlink="">
      <xdr:nvSpPr>
        <xdr:cNvPr id="192" name="楕円 191"/>
        <xdr:cNvSpPr/>
      </xdr:nvSpPr>
      <xdr:spPr>
        <a:xfrm>
          <a:off x="2857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7620</xdr:rowOff>
    </xdr:from>
    <xdr:to>
      <xdr:col>19</xdr:col>
      <xdr:colOff>177800</xdr:colOff>
      <xdr:row>59</xdr:row>
      <xdr:rowOff>40005</xdr:rowOff>
    </xdr:to>
    <xdr:cxnSp macro="">
      <xdr:nvCxnSpPr>
        <xdr:cNvPr id="193" name="直線コネクタ 192"/>
        <xdr:cNvCxnSpPr/>
      </xdr:nvCxnSpPr>
      <xdr:spPr>
        <a:xfrm>
          <a:off x="2908300" y="101231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170180</xdr:rowOff>
    </xdr:from>
    <xdr:to>
      <xdr:col>10</xdr:col>
      <xdr:colOff>165100</xdr:colOff>
      <xdr:row>59</xdr:row>
      <xdr:rowOff>100330</xdr:rowOff>
    </xdr:to>
    <xdr:sp macro="" textlink="">
      <xdr:nvSpPr>
        <xdr:cNvPr id="194" name="楕円 193"/>
        <xdr:cNvSpPr/>
      </xdr:nvSpPr>
      <xdr:spPr>
        <a:xfrm>
          <a:off x="1968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7620</xdr:rowOff>
    </xdr:from>
    <xdr:to>
      <xdr:col>15</xdr:col>
      <xdr:colOff>50800</xdr:colOff>
      <xdr:row>59</xdr:row>
      <xdr:rowOff>49530</xdr:rowOff>
    </xdr:to>
    <xdr:cxnSp macro="">
      <xdr:nvCxnSpPr>
        <xdr:cNvPr id="195" name="直線コネクタ 194"/>
        <xdr:cNvCxnSpPr/>
      </xdr:nvCxnSpPr>
      <xdr:spPr>
        <a:xfrm flipV="1">
          <a:off x="2019300" y="101231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137795</xdr:rowOff>
    </xdr:from>
    <xdr:to>
      <xdr:col>6</xdr:col>
      <xdr:colOff>38100</xdr:colOff>
      <xdr:row>59</xdr:row>
      <xdr:rowOff>67945</xdr:rowOff>
    </xdr:to>
    <xdr:sp macro="" textlink="">
      <xdr:nvSpPr>
        <xdr:cNvPr id="196" name="楕円 195"/>
        <xdr:cNvSpPr/>
      </xdr:nvSpPr>
      <xdr:spPr>
        <a:xfrm>
          <a:off x="1079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17145</xdr:rowOff>
    </xdr:from>
    <xdr:to>
      <xdr:col>10</xdr:col>
      <xdr:colOff>114300</xdr:colOff>
      <xdr:row>59</xdr:row>
      <xdr:rowOff>49530</xdr:rowOff>
    </xdr:to>
    <xdr:cxnSp macro="">
      <xdr:nvCxnSpPr>
        <xdr:cNvPr id="197" name="直線コネクタ 196"/>
        <xdr:cNvCxnSpPr/>
      </xdr:nvCxnSpPr>
      <xdr:spPr>
        <a:xfrm>
          <a:off x="1130300" y="101326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1" name="n_4aveValue【橋りょう・トンネル】&#10;有形固定資産減価償却率"/>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107332</xdr:rowOff>
    </xdr:from>
    <xdr:ext cx="405111" cy="259045"/>
    <xdr:sp macro="" textlink="">
      <xdr:nvSpPr>
        <xdr:cNvPr id="202" name="n_1mainValue【橋りょう・トンネル】&#10;有形固定資産減価償却率"/>
        <xdr:cNvSpPr txBox="1"/>
      </xdr:nvSpPr>
      <xdr:spPr>
        <a:xfrm>
          <a:off x="35820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203" name="n_2mainValue【橋りょう・トンネル】&#10;有形固定資産減価償却率"/>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116857</xdr:rowOff>
    </xdr:from>
    <xdr:ext cx="405111" cy="259045"/>
    <xdr:sp macro="" textlink="">
      <xdr:nvSpPr>
        <xdr:cNvPr id="204" name="n_3mainValue【橋りょう・トンネル】&#10;有形固定資産減価償却率"/>
        <xdr:cNvSpPr txBox="1"/>
      </xdr:nvSpPr>
      <xdr:spPr>
        <a:xfrm>
          <a:off x="1816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84472</xdr:rowOff>
    </xdr:from>
    <xdr:ext cx="405111" cy="259045"/>
    <xdr:sp macro="" textlink="">
      <xdr:nvSpPr>
        <xdr:cNvPr id="205" name="n_4mainValue【橋りょう・トンネル】&#10;有形固定資産減価償却率"/>
        <xdr:cNvSpPr txBox="1"/>
      </xdr:nvSpPr>
      <xdr:spPr>
        <a:xfrm>
          <a:off x="927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30369</xdr:rowOff>
    </xdr:from>
    <xdr:to>
      <xdr:col>55</xdr:col>
      <xdr:colOff>50800</xdr:colOff>
      <xdr:row>63</xdr:row>
      <xdr:rowOff>131969</xdr:rowOff>
    </xdr:to>
    <xdr:sp macro="" textlink="">
      <xdr:nvSpPr>
        <xdr:cNvPr id="243" name="楕円 242"/>
        <xdr:cNvSpPr/>
      </xdr:nvSpPr>
      <xdr:spPr>
        <a:xfrm>
          <a:off x="10426700" y="108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116746</xdr:rowOff>
    </xdr:from>
    <xdr:ext cx="534377" cy="259045"/>
    <xdr:sp macro="" textlink="">
      <xdr:nvSpPr>
        <xdr:cNvPr id="244" name="【橋りょう・トンネル】&#10;一人当たり有形固定資産（償却資産）額該当値テキスト"/>
        <xdr:cNvSpPr txBox="1"/>
      </xdr:nvSpPr>
      <xdr:spPr>
        <a:xfrm>
          <a:off x="10515600" y="1074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30371</xdr:rowOff>
    </xdr:from>
    <xdr:to>
      <xdr:col>50</xdr:col>
      <xdr:colOff>165100</xdr:colOff>
      <xdr:row>63</xdr:row>
      <xdr:rowOff>131971</xdr:rowOff>
    </xdr:to>
    <xdr:sp macro="" textlink="">
      <xdr:nvSpPr>
        <xdr:cNvPr id="245" name="楕円 244"/>
        <xdr:cNvSpPr/>
      </xdr:nvSpPr>
      <xdr:spPr>
        <a:xfrm>
          <a:off x="9588500" y="1083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81169</xdr:rowOff>
    </xdr:from>
    <xdr:to>
      <xdr:col>55</xdr:col>
      <xdr:colOff>0</xdr:colOff>
      <xdr:row>63</xdr:row>
      <xdr:rowOff>81171</xdr:rowOff>
    </xdr:to>
    <xdr:cxnSp macro="">
      <xdr:nvCxnSpPr>
        <xdr:cNvPr id="246" name="直線コネクタ 245"/>
        <xdr:cNvCxnSpPr/>
      </xdr:nvCxnSpPr>
      <xdr:spPr>
        <a:xfrm flipV="1">
          <a:off x="9639300" y="10882519"/>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30209</xdr:rowOff>
    </xdr:from>
    <xdr:to>
      <xdr:col>46</xdr:col>
      <xdr:colOff>38100</xdr:colOff>
      <xdr:row>63</xdr:row>
      <xdr:rowOff>131809</xdr:rowOff>
    </xdr:to>
    <xdr:sp macro="" textlink="">
      <xdr:nvSpPr>
        <xdr:cNvPr id="247" name="楕円 246"/>
        <xdr:cNvSpPr/>
      </xdr:nvSpPr>
      <xdr:spPr>
        <a:xfrm>
          <a:off x="8699500" y="108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81009</xdr:rowOff>
    </xdr:from>
    <xdr:to>
      <xdr:col>50</xdr:col>
      <xdr:colOff>114300</xdr:colOff>
      <xdr:row>63</xdr:row>
      <xdr:rowOff>81171</xdr:rowOff>
    </xdr:to>
    <xdr:cxnSp macro="">
      <xdr:nvCxnSpPr>
        <xdr:cNvPr id="248" name="直線コネクタ 247"/>
        <xdr:cNvCxnSpPr/>
      </xdr:nvCxnSpPr>
      <xdr:spPr>
        <a:xfrm>
          <a:off x="8750300" y="10882359"/>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36002</xdr:rowOff>
    </xdr:from>
    <xdr:to>
      <xdr:col>41</xdr:col>
      <xdr:colOff>101600</xdr:colOff>
      <xdr:row>63</xdr:row>
      <xdr:rowOff>137602</xdr:rowOff>
    </xdr:to>
    <xdr:sp macro="" textlink="">
      <xdr:nvSpPr>
        <xdr:cNvPr id="249" name="楕円 248"/>
        <xdr:cNvSpPr/>
      </xdr:nvSpPr>
      <xdr:spPr>
        <a:xfrm>
          <a:off x="7810500" y="108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81009</xdr:rowOff>
    </xdr:from>
    <xdr:to>
      <xdr:col>45</xdr:col>
      <xdr:colOff>177800</xdr:colOff>
      <xdr:row>63</xdr:row>
      <xdr:rowOff>86802</xdr:rowOff>
    </xdr:to>
    <xdr:cxnSp macro="">
      <xdr:nvCxnSpPr>
        <xdr:cNvPr id="250" name="直線コネクタ 249"/>
        <xdr:cNvCxnSpPr/>
      </xdr:nvCxnSpPr>
      <xdr:spPr>
        <a:xfrm flipV="1">
          <a:off x="7861300" y="10882359"/>
          <a:ext cx="889000" cy="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35583</xdr:rowOff>
    </xdr:from>
    <xdr:to>
      <xdr:col>36</xdr:col>
      <xdr:colOff>165100</xdr:colOff>
      <xdr:row>63</xdr:row>
      <xdr:rowOff>137183</xdr:rowOff>
    </xdr:to>
    <xdr:sp macro="" textlink="">
      <xdr:nvSpPr>
        <xdr:cNvPr id="251" name="楕円 250"/>
        <xdr:cNvSpPr/>
      </xdr:nvSpPr>
      <xdr:spPr>
        <a:xfrm>
          <a:off x="6921500" y="1083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86383</xdr:rowOff>
    </xdr:from>
    <xdr:to>
      <xdr:col>41</xdr:col>
      <xdr:colOff>50800</xdr:colOff>
      <xdr:row>63</xdr:row>
      <xdr:rowOff>86802</xdr:rowOff>
    </xdr:to>
    <xdr:cxnSp macro="">
      <xdr:nvCxnSpPr>
        <xdr:cNvPr id="252" name="直線コネクタ 251"/>
        <xdr:cNvCxnSpPr/>
      </xdr:nvCxnSpPr>
      <xdr:spPr>
        <a:xfrm>
          <a:off x="6972300" y="10887733"/>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123098</xdr:rowOff>
    </xdr:from>
    <xdr:ext cx="534377" cy="259045"/>
    <xdr:sp macro="" textlink="">
      <xdr:nvSpPr>
        <xdr:cNvPr id="257" name="n_1mainValue【橋りょう・トンネル】&#10;一人当たり有形固定資産（償却資産）額"/>
        <xdr:cNvSpPr txBox="1"/>
      </xdr:nvSpPr>
      <xdr:spPr>
        <a:xfrm>
          <a:off x="9359411" y="1092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122936</xdr:rowOff>
    </xdr:from>
    <xdr:ext cx="534377" cy="259045"/>
    <xdr:sp macro="" textlink="">
      <xdr:nvSpPr>
        <xdr:cNvPr id="258" name="n_2mainValue【橋りょう・トンネル】&#10;一人当たり有形固定資産（償却資産）額"/>
        <xdr:cNvSpPr txBox="1"/>
      </xdr:nvSpPr>
      <xdr:spPr>
        <a:xfrm>
          <a:off x="8483111" y="1092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128729</xdr:rowOff>
    </xdr:from>
    <xdr:ext cx="534377" cy="259045"/>
    <xdr:sp macro="" textlink="">
      <xdr:nvSpPr>
        <xdr:cNvPr id="259" name="n_3mainValue【橋りょう・トンネル】&#10;一人当たり有形固定資産（償却資産）額"/>
        <xdr:cNvSpPr txBox="1"/>
      </xdr:nvSpPr>
      <xdr:spPr>
        <a:xfrm>
          <a:off x="7594111" y="1093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128310</xdr:rowOff>
    </xdr:from>
    <xdr:ext cx="534377" cy="259045"/>
    <xdr:sp macro="" textlink="">
      <xdr:nvSpPr>
        <xdr:cNvPr id="260" name="n_4mainValue【橋りょう・トンネル】&#10;一人当たり有形固定資産（償却資産）額"/>
        <xdr:cNvSpPr txBox="1"/>
      </xdr:nvSpPr>
      <xdr:spPr>
        <a:xfrm>
          <a:off x="6705111" y="1092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4" name="直線コネクタ 3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5" name="テキスト ボックス 3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6" name="直線コネクタ 3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7" name="テキスト ボックス 3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8" name="直線コネクタ 3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9" name="テキスト ボックス 3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0" name="直線コネクタ 3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1" name="テキスト ボックス 3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2" name="直線コネクタ 3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3" name="テキスト ボックス 3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5" name="テキスト ボックス 3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317" name="直線コネクタ 316"/>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18"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19" name="直線コネクタ 318"/>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320"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321" name="直線コネクタ 320"/>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322" name="【認定こども園・幼稚園・保育所】&#10;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23" name="フローチャート: 判断 322"/>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324" name="フローチャート: 判断 323"/>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325" name="フローチャート: 判断 324"/>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326" name="フローチャート: 判断 325"/>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327" name="フローチャート: 判断 326"/>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170180</xdr:rowOff>
    </xdr:from>
    <xdr:to>
      <xdr:col>85</xdr:col>
      <xdr:colOff>177800</xdr:colOff>
      <xdr:row>36</xdr:row>
      <xdr:rowOff>100330</xdr:rowOff>
    </xdr:to>
    <xdr:sp macro="" textlink="">
      <xdr:nvSpPr>
        <xdr:cNvPr id="333" name="楕円 332"/>
        <xdr:cNvSpPr/>
      </xdr:nvSpPr>
      <xdr:spPr>
        <a:xfrm>
          <a:off x="162687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21607</xdr:rowOff>
    </xdr:from>
    <xdr:ext cx="405111" cy="259045"/>
    <xdr:sp macro="" textlink="">
      <xdr:nvSpPr>
        <xdr:cNvPr id="334" name="【認定こども園・幼稚園・保育所】&#10;有形固定資産減価償却率該当値テキスト"/>
        <xdr:cNvSpPr txBox="1"/>
      </xdr:nvSpPr>
      <xdr:spPr>
        <a:xfrm>
          <a:off x="16357600"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130175</xdr:rowOff>
    </xdr:from>
    <xdr:to>
      <xdr:col>81</xdr:col>
      <xdr:colOff>101600</xdr:colOff>
      <xdr:row>36</xdr:row>
      <xdr:rowOff>60325</xdr:rowOff>
    </xdr:to>
    <xdr:sp macro="" textlink="">
      <xdr:nvSpPr>
        <xdr:cNvPr id="335" name="楕円 334"/>
        <xdr:cNvSpPr/>
      </xdr:nvSpPr>
      <xdr:spPr>
        <a:xfrm>
          <a:off x="15430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9525</xdr:rowOff>
    </xdr:from>
    <xdr:to>
      <xdr:col>85</xdr:col>
      <xdr:colOff>127000</xdr:colOff>
      <xdr:row>36</xdr:row>
      <xdr:rowOff>49530</xdr:rowOff>
    </xdr:to>
    <xdr:cxnSp macro="">
      <xdr:nvCxnSpPr>
        <xdr:cNvPr id="336" name="直線コネクタ 335"/>
        <xdr:cNvCxnSpPr/>
      </xdr:nvCxnSpPr>
      <xdr:spPr>
        <a:xfrm>
          <a:off x="15481300" y="61817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109220</xdr:rowOff>
    </xdr:from>
    <xdr:to>
      <xdr:col>76</xdr:col>
      <xdr:colOff>165100</xdr:colOff>
      <xdr:row>36</xdr:row>
      <xdr:rowOff>39370</xdr:rowOff>
    </xdr:to>
    <xdr:sp macro="" textlink="">
      <xdr:nvSpPr>
        <xdr:cNvPr id="337" name="楕円 336"/>
        <xdr:cNvSpPr/>
      </xdr:nvSpPr>
      <xdr:spPr>
        <a:xfrm>
          <a:off x="14541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160020</xdr:rowOff>
    </xdr:from>
    <xdr:to>
      <xdr:col>81</xdr:col>
      <xdr:colOff>50800</xdr:colOff>
      <xdr:row>36</xdr:row>
      <xdr:rowOff>9525</xdr:rowOff>
    </xdr:to>
    <xdr:cxnSp macro="">
      <xdr:nvCxnSpPr>
        <xdr:cNvPr id="338" name="直線コネクタ 337"/>
        <xdr:cNvCxnSpPr/>
      </xdr:nvCxnSpPr>
      <xdr:spPr>
        <a:xfrm>
          <a:off x="14592300" y="61607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88265</xdr:rowOff>
    </xdr:from>
    <xdr:to>
      <xdr:col>72</xdr:col>
      <xdr:colOff>38100</xdr:colOff>
      <xdr:row>36</xdr:row>
      <xdr:rowOff>18415</xdr:rowOff>
    </xdr:to>
    <xdr:sp macro="" textlink="">
      <xdr:nvSpPr>
        <xdr:cNvPr id="339" name="楕円 338"/>
        <xdr:cNvSpPr/>
      </xdr:nvSpPr>
      <xdr:spPr>
        <a:xfrm>
          <a:off x="13652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139065</xdr:rowOff>
    </xdr:from>
    <xdr:to>
      <xdr:col>76</xdr:col>
      <xdr:colOff>114300</xdr:colOff>
      <xdr:row>35</xdr:row>
      <xdr:rowOff>160020</xdr:rowOff>
    </xdr:to>
    <xdr:cxnSp macro="">
      <xdr:nvCxnSpPr>
        <xdr:cNvPr id="340" name="直線コネクタ 339"/>
        <xdr:cNvCxnSpPr/>
      </xdr:nvCxnSpPr>
      <xdr:spPr>
        <a:xfrm>
          <a:off x="13703300" y="61398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57785</xdr:rowOff>
    </xdr:from>
    <xdr:to>
      <xdr:col>67</xdr:col>
      <xdr:colOff>101600</xdr:colOff>
      <xdr:row>36</xdr:row>
      <xdr:rowOff>159385</xdr:rowOff>
    </xdr:to>
    <xdr:sp macro="" textlink="">
      <xdr:nvSpPr>
        <xdr:cNvPr id="341" name="楕円 340"/>
        <xdr:cNvSpPr/>
      </xdr:nvSpPr>
      <xdr:spPr>
        <a:xfrm>
          <a:off x="12763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139065</xdr:rowOff>
    </xdr:from>
    <xdr:to>
      <xdr:col>71</xdr:col>
      <xdr:colOff>177800</xdr:colOff>
      <xdr:row>36</xdr:row>
      <xdr:rowOff>108585</xdr:rowOff>
    </xdr:to>
    <xdr:cxnSp macro="">
      <xdr:nvCxnSpPr>
        <xdr:cNvPr id="342" name="直線コネクタ 341"/>
        <xdr:cNvCxnSpPr/>
      </xdr:nvCxnSpPr>
      <xdr:spPr>
        <a:xfrm flipV="1">
          <a:off x="12814300" y="613981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343" name="n_1aveValue【認定こども園・幼稚園・保育所】&#10;有形固定資産減価償却率"/>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344" name="n_2aveValue【認定こども園・幼稚園・保育所】&#10;有形固定資産減価償却率"/>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345" name="n_3aveValue【認定こども園・幼稚園・保育所】&#10;有形固定資産減価償却率"/>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346" name="n_4aveValue【認定こども園・幼稚園・保育所】&#10;有形固定資産減価償却率"/>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76852</xdr:rowOff>
    </xdr:from>
    <xdr:ext cx="405111" cy="259045"/>
    <xdr:sp macro="" textlink="">
      <xdr:nvSpPr>
        <xdr:cNvPr id="347" name="n_1mainValue【認定こども園・幼稚園・保育所】&#10;有形固定資産減価償却率"/>
        <xdr:cNvSpPr txBox="1"/>
      </xdr:nvSpPr>
      <xdr:spPr>
        <a:xfrm>
          <a:off x="152660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55897</xdr:rowOff>
    </xdr:from>
    <xdr:ext cx="405111" cy="259045"/>
    <xdr:sp macro="" textlink="">
      <xdr:nvSpPr>
        <xdr:cNvPr id="348" name="n_2mainValue【認定こども園・幼稚園・保育所】&#10;有形固定資産減価償却率"/>
        <xdr:cNvSpPr txBox="1"/>
      </xdr:nvSpPr>
      <xdr:spPr>
        <a:xfrm>
          <a:off x="14389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34942</xdr:rowOff>
    </xdr:from>
    <xdr:ext cx="405111" cy="259045"/>
    <xdr:sp macro="" textlink="">
      <xdr:nvSpPr>
        <xdr:cNvPr id="349" name="n_3mainValue【認定こども園・幼稚園・保育所】&#10;有形固定資産減価償却率"/>
        <xdr:cNvSpPr txBox="1"/>
      </xdr:nvSpPr>
      <xdr:spPr>
        <a:xfrm>
          <a:off x="135007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4462</xdr:rowOff>
    </xdr:from>
    <xdr:ext cx="405111" cy="259045"/>
    <xdr:sp macro="" textlink="">
      <xdr:nvSpPr>
        <xdr:cNvPr id="350" name="n_4mainValue【認定こども園・幼稚園・保育所】&#10;有形固定資産減価償却率"/>
        <xdr:cNvSpPr txBox="1"/>
      </xdr:nvSpPr>
      <xdr:spPr>
        <a:xfrm>
          <a:off x="12611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2" name="テキスト ボックス 3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4" name="テキスト ボックス 3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6" name="テキスト ボックス 3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8" name="テキスト ボックス 3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0" name="テキスト ボックス 3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372" name="直線コネクタ 371"/>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373"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374" name="直線コネクタ 373"/>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375"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376" name="直線コネクタ 375"/>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377"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378" name="フローチャート: 判断 377"/>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379" name="フローチャート: 判断 378"/>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380" name="フローチャート: 判断 379"/>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381" name="フローチャート: 判断 380"/>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382" name="フローチャート: 判断 381"/>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148844</xdr:rowOff>
    </xdr:from>
    <xdr:to>
      <xdr:col>116</xdr:col>
      <xdr:colOff>114300</xdr:colOff>
      <xdr:row>35</xdr:row>
      <xdr:rowOff>78994</xdr:rowOff>
    </xdr:to>
    <xdr:sp macro="" textlink="">
      <xdr:nvSpPr>
        <xdr:cNvPr id="388" name="楕円 387"/>
        <xdr:cNvSpPr/>
      </xdr:nvSpPr>
      <xdr:spPr>
        <a:xfrm>
          <a:off x="221107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271</xdr:rowOff>
    </xdr:from>
    <xdr:ext cx="469744" cy="259045"/>
    <xdr:sp macro="" textlink="">
      <xdr:nvSpPr>
        <xdr:cNvPr id="389" name="【認定こども園・幼稚園・保育所】&#10;一人当たり面積該当値テキスト"/>
        <xdr:cNvSpPr txBox="1"/>
      </xdr:nvSpPr>
      <xdr:spPr>
        <a:xfrm>
          <a:off x="22199600" y="58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148844</xdr:rowOff>
    </xdr:from>
    <xdr:to>
      <xdr:col>112</xdr:col>
      <xdr:colOff>38100</xdr:colOff>
      <xdr:row>35</xdr:row>
      <xdr:rowOff>78994</xdr:rowOff>
    </xdr:to>
    <xdr:sp macro="" textlink="">
      <xdr:nvSpPr>
        <xdr:cNvPr id="390" name="楕円 389"/>
        <xdr:cNvSpPr/>
      </xdr:nvSpPr>
      <xdr:spPr>
        <a:xfrm>
          <a:off x="21272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28194</xdr:rowOff>
    </xdr:from>
    <xdr:to>
      <xdr:col>116</xdr:col>
      <xdr:colOff>63500</xdr:colOff>
      <xdr:row>35</xdr:row>
      <xdr:rowOff>28194</xdr:rowOff>
    </xdr:to>
    <xdr:cxnSp macro="">
      <xdr:nvCxnSpPr>
        <xdr:cNvPr id="391" name="直線コネクタ 390"/>
        <xdr:cNvCxnSpPr/>
      </xdr:nvCxnSpPr>
      <xdr:spPr>
        <a:xfrm>
          <a:off x="21323300" y="60289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148844</xdr:rowOff>
    </xdr:from>
    <xdr:to>
      <xdr:col>107</xdr:col>
      <xdr:colOff>101600</xdr:colOff>
      <xdr:row>35</xdr:row>
      <xdr:rowOff>78994</xdr:rowOff>
    </xdr:to>
    <xdr:sp macro="" textlink="">
      <xdr:nvSpPr>
        <xdr:cNvPr id="392" name="楕円 391"/>
        <xdr:cNvSpPr/>
      </xdr:nvSpPr>
      <xdr:spPr>
        <a:xfrm>
          <a:off x="20383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28194</xdr:rowOff>
    </xdr:from>
    <xdr:to>
      <xdr:col>111</xdr:col>
      <xdr:colOff>177800</xdr:colOff>
      <xdr:row>35</xdr:row>
      <xdr:rowOff>28194</xdr:rowOff>
    </xdr:to>
    <xdr:cxnSp macro="">
      <xdr:nvCxnSpPr>
        <xdr:cNvPr id="393" name="直線コネクタ 392"/>
        <xdr:cNvCxnSpPr/>
      </xdr:nvCxnSpPr>
      <xdr:spPr>
        <a:xfrm>
          <a:off x="20434300" y="6028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139700</xdr:rowOff>
    </xdr:from>
    <xdr:to>
      <xdr:col>102</xdr:col>
      <xdr:colOff>165100</xdr:colOff>
      <xdr:row>35</xdr:row>
      <xdr:rowOff>69850</xdr:rowOff>
    </xdr:to>
    <xdr:sp macro="" textlink="">
      <xdr:nvSpPr>
        <xdr:cNvPr id="394" name="楕円 393"/>
        <xdr:cNvSpPr/>
      </xdr:nvSpPr>
      <xdr:spPr>
        <a:xfrm>
          <a:off x="19494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19050</xdr:rowOff>
    </xdr:from>
    <xdr:to>
      <xdr:col>107</xdr:col>
      <xdr:colOff>50800</xdr:colOff>
      <xdr:row>35</xdr:row>
      <xdr:rowOff>28194</xdr:rowOff>
    </xdr:to>
    <xdr:cxnSp macro="">
      <xdr:nvCxnSpPr>
        <xdr:cNvPr id="395" name="直線コネクタ 394"/>
        <xdr:cNvCxnSpPr/>
      </xdr:nvCxnSpPr>
      <xdr:spPr>
        <a:xfrm>
          <a:off x="19545300" y="6019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87122</xdr:rowOff>
    </xdr:from>
    <xdr:to>
      <xdr:col>98</xdr:col>
      <xdr:colOff>38100</xdr:colOff>
      <xdr:row>36</xdr:row>
      <xdr:rowOff>17272</xdr:rowOff>
    </xdr:to>
    <xdr:sp macro="" textlink="">
      <xdr:nvSpPr>
        <xdr:cNvPr id="396" name="楕円 395"/>
        <xdr:cNvSpPr/>
      </xdr:nvSpPr>
      <xdr:spPr>
        <a:xfrm>
          <a:off x="18605500" y="60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19050</xdr:rowOff>
    </xdr:from>
    <xdr:to>
      <xdr:col>102</xdr:col>
      <xdr:colOff>114300</xdr:colOff>
      <xdr:row>35</xdr:row>
      <xdr:rowOff>137922</xdr:rowOff>
    </xdr:to>
    <xdr:cxnSp macro="">
      <xdr:nvCxnSpPr>
        <xdr:cNvPr id="397" name="直線コネクタ 396"/>
        <xdr:cNvCxnSpPr/>
      </xdr:nvCxnSpPr>
      <xdr:spPr>
        <a:xfrm flipV="1">
          <a:off x="18656300" y="60198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398" name="n_1aveValue【認定こども園・幼稚園・保育所】&#10;一人当たり面積"/>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399" name="n_2aveValue【認定こども園・幼稚園・保育所】&#10;一人当たり面積"/>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400" name="n_3aveValue【認定こども園・幼稚園・保育所】&#10;一人当たり面積"/>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401" name="n_4aveValue【認定こども園・幼稚園・保育所】&#10;一人当たり面積"/>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95521</xdr:rowOff>
    </xdr:from>
    <xdr:ext cx="469744" cy="259045"/>
    <xdr:sp macro="" textlink="">
      <xdr:nvSpPr>
        <xdr:cNvPr id="402" name="n_1mainValue【認定こども園・幼稚園・保育所】&#10;一人当たり面積"/>
        <xdr:cNvSpPr txBox="1"/>
      </xdr:nvSpPr>
      <xdr:spPr>
        <a:xfrm>
          <a:off x="21075727" y="57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95521</xdr:rowOff>
    </xdr:from>
    <xdr:ext cx="469744" cy="259045"/>
    <xdr:sp macro="" textlink="">
      <xdr:nvSpPr>
        <xdr:cNvPr id="403" name="n_2mainValue【認定こども園・幼稚園・保育所】&#10;一人当たり面積"/>
        <xdr:cNvSpPr txBox="1"/>
      </xdr:nvSpPr>
      <xdr:spPr>
        <a:xfrm>
          <a:off x="20199427" y="57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86377</xdr:rowOff>
    </xdr:from>
    <xdr:ext cx="469744" cy="259045"/>
    <xdr:sp macro="" textlink="">
      <xdr:nvSpPr>
        <xdr:cNvPr id="404" name="n_3mainValue【認定こども園・幼稚園・保育所】&#10;一人当たり面積"/>
        <xdr:cNvSpPr txBox="1"/>
      </xdr:nvSpPr>
      <xdr:spPr>
        <a:xfrm>
          <a:off x="19310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33799</xdr:rowOff>
    </xdr:from>
    <xdr:ext cx="469744" cy="259045"/>
    <xdr:sp macro="" textlink="">
      <xdr:nvSpPr>
        <xdr:cNvPr id="405" name="n_4mainValue【認定こども園・幼稚園・保育所】&#10;一人当たり面積"/>
        <xdr:cNvSpPr txBox="1"/>
      </xdr:nvSpPr>
      <xdr:spPr>
        <a:xfrm>
          <a:off x="18421427" y="586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8" name="テキスト ボックス 4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8" name="テキスト ボックス 4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0" name="テキスト ボックス 4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432" name="直線コネクタ 431"/>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433"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434" name="直線コネクタ 433"/>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435"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436" name="直線コネクタ 435"/>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437"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38" name="フローチャート: 判断 437"/>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439" name="フローチャート: 判断 438"/>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440" name="フローチャート: 判断 439"/>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41" name="フローチャート: 判断 440"/>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442" name="フローチャート: 判断 441"/>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448" name="楕円 447"/>
        <xdr:cNvSpPr/>
      </xdr:nvSpPr>
      <xdr:spPr>
        <a:xfrm>
          <a:off x="16268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64787</xdr:rowOff>
    </xdr:from>
    <xdr:ext cx="405111" cy="259045"/>
    <xdr:sp macro="" textlink="">
      <xdr:nvSpPr>
        <xdr:cNvPr id="449" name="【学校施設】&#10;有形固定資産減価償却率該当値テキスト"/>
        <xdr:cNvSpPr txBox="1"/>
      </xdr:nvSpPr>
      <xdr:spPr>
        <a:xfrm>
          <a:off x="16357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34109</xdr:rowOff>
    </xdr:from>
    <xdr:to>
      <xdr:col>81</xdr:col>
      <xdr:colOff>101600</xdr:colOff>
      <xdr:row>60</xdr:row>
      <xdr:rowOff>135709</xdr:rowOff>
    </xdr:to>
    <xdr:sp macro="" textlink="">
      <xdr:nvSpPr>
        <xdr:cNvPr id="450" name="楕円 449"/>
        <xdr:cNvSpPr/>
      </xdr:nvSpPr>
      <xdr:spPr>
        <a:xfrm>
          <a:off x="15430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84909</xdr:rowOff>
    </xdr:from>
    <xdr:to>
      <xdr:col>85</xdr:col>
      <xdr:colOff>127000</xdr:colOff>
      <xdr:row>60</xdr:row>
      <xdr:rowOff>137160</xdr:rowOff>
    </xdr:to>
    <xdr:cxnSp macro="">
      <xdr:nvCxnSpPr>
        <xdr:cNvPr id="451" name="直線コネクタ 450"/>
        <xdr:cNvCxnSpPr/>
      </xdr:nvCxnSpPr>
      <xdr:spPr>
        <a:xfrm>
          <a:off x="15481300" y="1037190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166370</xdr:rowOff>
    </xdr:from>
    <xdr:to>
      <xdr:col>76</xdr:col>
      <xdr:colOff>165100</xdr:colOff>
      <xdr:row>60</xdr:row>
      <xdr:rowOff>96520</xdr:rowOff>
    </xdr:to>
    <xdr:sp macro="" textlink="">
      <xdr:nvSpPr>
        <xdr:cNvPr id="452" name="楕円 451"/>
        <xdr:cNvSpPr/>
      </xdr:nvSpPr>
      <xdr:spPr>
        <a:xfrm>
          <a:off x="14541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45720</xdr:rowOff>
    </xdr:from>
    <xdr:to>
      <xdr:col>81</xdr:col>
      <xdr:colOff>50800</xdr:colOff>
      <xdr:row>60</xdr:row>
      <xdr:rowOff>84909</xdr:rowOff>
    </xdr:to>
    <xdr:cxnSp macro="">
      <xdr:nvCxnSpPr>
        <xdr:cNvPr id="453" name="直線コネクタ 452"/>
        <xdr:cNvCxnSpPr/>
      </xdr:nvCxnSpPr>
      <xdr:spPr>
        <a:xfrm>
          <a:off x="14592300" y="1033272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104322</xdr:rowOff>
    </xdr:from>
    <xdr:to>
      <xdr:col>72</xdr:col>
      <xdr:colOff>38100</xdr:colOff>
      <xdr:row>60</xdr:row>
      <xdr:rowOff>34472</xdr:rowOff>
    </xdr:to>
    <xdr:sp macro="" textlink="">
      <xdr:nvSpPr>
        <xdr:cNvPr id="454" name="楕円 453"/>
        <xdr:cNvSpPr/>
      </xdr:nvSpPr>
      <xdr:spPr>
        <a:xfrm>
          <a:off x="13652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155122</xdr:rowOff>
    </xdr:from>
    <xdr:to>
      <xdr:col>76</xdr:col>
      <xdr:colOff>114300</xdr:colOff>
      <xdr:row>60</xdr:row>
      <xdr:rowOff>45720</xdr:rowOff>
    </xdr:to>
    <xdr:cxnSp macro="">
      <xdr:nvCxnSpPr>
        <xdr:cNvPr id="455" name="直線コネクタ 454"/>
        <xdr:cNvCxnSpPr/>
      </xdr:nvCxnSpPr>
      <xdr:spPr>
        <a:xfrm>
          <a:off x="13703300" y="1027067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107587</xdr:rowOff>
    </xdr:from>
    <xdr:to>
      <xdr:col>67</xdr:col>
      <xdr:colOff>101600</xdr:colOff>
      <xdr:row>60</xdr:row>
      <xdr:rowOff>37737</xdr:rowOff>
    </xdr:to>
    <xdr:sp macro="" textlink="">
      <xdr:nvSpPr>
        <xdr:cNvPr id="456" name="楕円 455"/>
        <xdr:cNvSpPr/>
      </xdr:nvSpPr>
      <xdr:spPr>
        <a:xfrm>
          <a:off x="12763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155122</xdr:rowOff>
    </xdr:from>
    <xdr:to>
      <xdr:col>71</xdr:col>
      <xdr:colOff>177800</xdr:colOff>
      <xdr:row>59</xdr:row>
      <xdr:rowOff>158387</xdr:rowOff>
    </xdr:to>
    <xdr:cxnSp macro="">
      <xdr:nvCxnSpPr>
        <xdr:cNvPr id="457" name="直線コネクタ 456"/>
        <xdr:cNvCxnSpPr/>
      </xdr:nvCxnSpPr>
      <xdr:spPr>
        <a:xfrm flipV="1">
          <a:off x="12814300" y="102706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458"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459"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460"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461"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126836</xdr:rowOff>
    </xdr:from>
    <xdr:ext cx="405111" cy="259045"/>
    <xdr:sp macro="" textlink="">
      <xdr:nvSpPr>
        <xdr:cNvPr id="462" name="n_1mainValue【学校施設】&#10;有形固定資産減価償却率"/>
        <xdr:cNvSpPr txBox="1"/>
      </xdr:nvSpPr>
      <xdr:spPr>
        <a:xfrm>
          <a:off x="152660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87647</xdr:rowOff>
    </xdr:from>
    <xdr:ext cx="405111" cy="259045"/>
    <xdr:sp macro="" textlink="">
      <xdr:nvSpPr>
        <xdr:cNvPr id="463" name="n_2mainValue【学校施設】&#10;有形固定資産減価償却率"/>
        <xdr:cNvSpPr txBox="1"/>
      </xdr:nvSpPr>
      <xdr:spPr>
        <a:xfrm>
          <a:off x="14389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25599</xdr:rowOff>
    </xdr:from>
    <xdr:ext cx="405111" cy="259045"/>
    <xdr:sp macro="" textlink="">
      <xdr:nvSpPr>
        <xdr:cNvPr id="464" name="n_3mainValue【学校施設】&#10;有形固定資産減価償却率"/>
        <xdr:cNvSpPr txBox="1"/>
      </xdr:nvSpPr>
      <xdr:spPr>
        <a:xfrm>
          <a:off x="13500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28864</xdr:rowOff>
    </xdr:from>
    <xdr:ext cx="405111" cy="259045"/>
    <xdr:sp macro="" textlink="">
      <xdr:nvSpPr>
        <xdr:cNvPr id="465" name="n_4mainValue【学校施設】&#10;有形固定資産減価償却率"/>
        <xdr:cNvSpPr txBox="1"/>
      </xdr:nvSpPr>
      <xdr:spPr>
        <a:xfrm>
          <a:off x="12611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1" name="テキスト ボックス 48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3" name="テキスト ボックス 48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5" name="テキスト ボックス 48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7" name="テキスト ボックス 4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489" name="直線コネクタ 488"/>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490"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491" name="直線コネクタ 490"/>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492"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493" name="直線コネクタ 492"/>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494"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495" name="フローチャート: 判断 494"/>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496" name="フローチャート: 判断 495"/>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497" name="フローチャート: 判断 496"/>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498" name="フローチャート: 判断 497"/>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499" name="フローチャート: 判断 498"/>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101981</xdr:rowOff>
    </xdr:from>
    <xdr:to>
      <xdr:col>116</xdr:col>
      <xdr:colOff>114300</xdr:colOff>
      <xdr:row>64</xdr:row>
      <xdr:rowOff>32131</xdr:rowOff>
    </xdr:to>
    <xdr:sp macro="" textlink="">
      <xdr:nvSpPr>
        <xdr:cNvPr id="505" name="楕円 504"/>
        <xdr:cNvSpPr/>
      </xdr:nvSpPr>
      <xdr:spPr>
        <a:xfrm>
          <a:off x="22110700" y="1090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506" name="【学校施設】&#10;一人当たり面積該当値テキスト"/>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101981</xdr:rowOff>
    </xdr:from>
    <xdr:to>
      <xdr:col>112</xdr:col>
      <xdr:colOff>38100</xdr:colOff>
      <xdr:row>64</xdr:row>
      <xdr:rowOff>32131</xdr:rowOff>
    </xdr:to>
    <xdr:sp macro="" textlink="">
      <xdr:nvSpPr>
        <xdr:cNvPr id="507" name="楕円 506"/>
        <xdr:cNvSpPr/>
      </xdr:nvSpPr>
      <xdr:spPr>
        <a:xfrm>
          <a:off x="21272500" y="1090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152781</xdr:rowOff>
    </xdr:from>
    <xdr:to>
      <xdr:col>116</xdr:col>
      <xdr:colOff>63500</xdr:colOff>
      <xdr:row>63</xdr:row>
      <xdr:rowOff>152781</xdr:rowOff>
    </xdr:to>
    <xdr:cxnSp macro="">
      <xdr:nvCxnSpPr>
        <xdr:cNvPr id="508" name="直線コネクタ 507"/>
        <xdr:cNvCxnSpPr/>
      </xdr:nvCxnSpPr>
      <xdr:spPr>
        <a:xfrm>
          <a:off x="21323300" y="109541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101829</xdr:rowOff>
    </xdr:from>
    <xdr:to>
      <xdr:col>107</xdr:col>
      <xdr:colOff>101600</xdr:colOff>
      <xdr:row>64</xdr:row>
      <xdr:rowOff>31979</xdr:rowOff>
    </xdr:to>
    <xdr:sp macro="" textlink="">
      <xdr:nvSpPr>
        <xdr:cNvPr id="509" name="楕円 508"/>
        <xdr:cNvSpPr/>
      </xdr:nvSpPr>
      <xdr:spPr>
        <a:xfrm>
          <a:off x="20383500" y="109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152629</xdr:rowOff>
    </xdr:from>
    <xdr:to>
      <xdr:col>111</xdr:col>
      <xdr:colOff>177800</xdr:colOff>
      <xdr:row>63</xdr:row>
      <xdr:rowOff>152781</xdr:rowOff>
    </xdr:to>
    <xdr:cxnSp macro="">
      <xdr:nvCxnSpPr>
        <xdr:cNvPr id="510" name="直線コネクタ 509"/>
        <xdr:cNvCxnSpPr/>
      </xdr:nvCxnSpPr>
      <xdr:spPr>
        <a:xfrm>
          <a:off x="20434300" y="1095397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101295</xdr:rowOff>
    </xdr:from>
    <xdr:to>
      <xdr:col>102</xdr:col>
      <xdr:colOff>165100</xdr:colOff>
      <xdr:row>64</xdr:row>
      <xdr:rowOff>31445</xdr:rowOff>
    </xdr:to>
    <xdr:sp macro="" textlink="">
      <xdr:nvSpPr>
        <xdr:cNvPr id="511" name="楕円 510"/>
        <xdr:cNvSpPr/>
      </xdr:nvSpPr>
      <xdr:spPr>
        <a:xfrm>
          <a:off x="19494500" y="1090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152095</xdr:rowOff>
    </xdr:from>
    <xdr:to>
      <xdr:col>107</xdr:col>
      <xdr:colOff>50800</xdr:colOff>
      <xdr:row>63</xdr:row>
      <xdr:rowOff>152629</xdr:rowOff>
    </xdr:to>
    <xdr:cxnSp macro="">
      <xdr:nvCxnSpPr>
        <xdr:cNvPr id="512" name="直線コネクタ 511"/>
        <xdr:cNvCxnSpPr/>
      </xdr:nvCxnSpPr>
      <xdr:spPr>
        <a:xfrm>
          <a:off x="19545300" y="10953445"/>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100838</xdr:rowOff>
    </xdr:from>
    <xdr:to>
      <xdr:col>98</xdr:col>
      <xdr:colOff>38100</xdr:colOff>
      <xdr:row>64</xdr:row>
      <xdr:rowOff>30988</xdr:rowOff>
    </xdr:to>
    <xdr:sp macro="" textlink="">
      <xdr:nvSpPr>
        <xdr:cNvPr id="513" name="楕円 512"/>
        <xdr:cNvSpPr/>
      </xdr:nvSpPr>
      <xdr:spPr>
        <a:xfrm>
          <a:off x="18605500" y="109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151638</xdr:rowOff>
    </xdr:from>
    <xdr:to>
      <xdr:col>102</xdr:col>
      <xdr:colOff>114300</xdr:colOff>
      <xdr:row>63</xdr:row>
      <xdr:rowOff>152095</xdr:rowOff>
    </xdr:to>
    <xdr:cxnSp macro="">
      <xdr:nvCxnSpPr>
        <xdr:cNvPr id="514" name="直線コネクタ 513"/>
        <xdr:cNvCxnSpPr/>
      </xdr:nvCxnSpPr>
      <xdr:spPr>
        <a:xfrm>
          <a:off x="18656300" y="1095298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515"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516"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517"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518"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23258</xdr:rowOff>
    </xdr:from>
    <xdr:ext cx="469744" cy="259045"/>
    <xdr:sp macro="" textlink="">
      <xdr:nvSpPr>
        <xdr:cNvPr id="519" name="n_1mainValue【学校施設】&#10;一人当たり面積"/>
        <xdr:cNvSpPr txBox="1"/>
      </xdr:nvSpPr>
      <xdr:spPr>
        <a:xfrm>
          <a:off x="21075727"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23106</xdr:rowOff>
    </xdr:from>
    <xdr:ext cx="469744" cy="259045"/>
    <xdr:sp macro="" textlink="">
      <xdr:nvSpPr>
        <xdr:cNvPr id="520" name="n_2mainValue【学校施設】&#10;一人当たり面積"/>
        <xdr:cNvSpPr txBox="1"/>
      </xdr:nvSpPr>
      <xdr:spPr>
        <a:xfrm>
          <a:off x="20199427" y="1099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22572</xdr:rowOff>
    </xdr:from>
    <xdr:ext cx="469744" cy="259045"/>
    <xdr:sp macro="" textlink="">
      <xdr:nvSpPr>
        <xdr:cNvPr id="521" name="n_3mainValue【学校施設】&#10;一人当たり面積"/>
        <xdr:cNvSpPr txBox="1"/>
      </xdr:nvSpPr>
      <xdr:spPr>
        <a:xfrm>
          <a:off x="19310427" y="1099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22115</xdr:rowOff>
    </xdr:from>
    <xdr:ext cx="469744" cy="259045"/>
    <xdr:sp macro="" textlink="">
      <xdr:nvSpPr>
        <xdr:cNvPr id="522" name="n_4mainValue【学校施設】&#10;一人当たり面積"/>
        <xdr:cNvSpPr txBox="1"/>
      </xdr:nvSpPr>
      <xdr:spPr>
        <a:xfrm>
          <a:off x="18421427" y="109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5" name="テキスト ボックス 5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3" name="テキスト ボックス 5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5" name="テキスト ボックス 5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547" name="直線コネクタ 546"/>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9" name="直線コネクタ 5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550"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551" name="直線コネクタ 550"/>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552" name="【児童館】&#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553" name="フローチャート: 判断 552"/>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554" name="フローチャート: 判断 553"/>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555" name="フローチャート: 判断 554"/>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556" name="フローチャート: 判断 555"/>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557" name="フローチャート: 判断 556"/>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133986</xdr:rowOff>
    </xdr:from>
    <xdr:to>
      <xdr:col>85</xdr:col>
      <xdr:colOff>177800</xdr:colOff>
      <xdr:row>84</xdr:row>
      <xdr:rowOff>64136</xdr:rowOff>
    </xdr:to>
    <xdr:sp macro="" textlink="">
      <xdr:nvSpPr>
        <xdr:cNvPr id="563" name="楕円 562"/>
        <xdr:cNvSpPr/>
      </xdr:nvSpPr>
      <xdr:spPr>
        <a:xfrm>
          <a:off x="162687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112413</xdr:rowOff>
    </xdr:from>
    <xdr:ext cx="405111" cy="259045"/>
    <xdr:sp macro="" textlink="">
      <xdr:nvSpPr>
        <xdr:cNvPr id="564" name="【児童館】&#10;有形固定資産減価償却率該当値テキスト"/>
        <xdr:cNvSpPr txBox="1"/>
      </xdr:nvSpPr>
      <xdr:spPr>
        <a:xfrm>
          <a:off x="16357600"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92075</xdr:rowOff>
    </xdr:from>
    <xdr:to>
      <xdr:col>81</xdr:col>
      <xdr:colOff>101600</xdr:colOff>
      <xdr:row>84</xdr:row>
      <xdr:rowOff>22225</xdr:rowOff>
    </xdr:to>
    <xdr:sp macro="" textlink="">
      <xdr:nvSpPr>
        <xdr:cNvPr id="565" name="楕円 564"/>
        <xdr:cNvSpPr/>
      </xdr:nvSpPr>
      <xdr:spPr>
        <a:xfrm>
          <a:off x="15430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142875</xdr:rowOff>
    </xdr:from>
    <xdr:to>
      <xdr:col>85</xdr:col>
      <xdr:colOff>127000</xdr:colOff>
      <xdr:row>84</xdr:row>
      <xdr:rowOff>13336</xdr:rowOff>
    </xdr:to>
    <xdr:cxnSp macro="">
      <xdr:nvCxnSpPr>
        <xdr:cNvPr id="566" name="直線コネクタ 565"/>
        <xdr:cNvCxnSpPr/>
      </xdr:nvCxnSpPr>
      <xdr:spPr>
        <a:xfrm>
          <a:off x="15481300" y="143732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50164</xdr:rowOff>
    </xdr:from>
    <xdr:to>
      <xdr:col>76</xdr:col>
      <xdr:colOff>165100</xdr:colOff>
      <xdr:row>83</xdr:row>
      <xdr:rowOff>151764</xdr:rowOff>
    </xdr:to>
    <xdr:sp macro="" textlink="">
      <xdr:nvSpPr>
        <xdr:cNvPr id="567" name="楕円 566"/>
        <xdr:cNvSpPr/>
      </xdr:nvSpPr>
      <xdr:spPr>
        <a:xfrm>
          <a:off x="14541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100964</xdr:rowOff>
    </xdr:from>
    <xdr:to>
      <xdr:col>81</xdr:col>
      <xdr:colOff>50800</xdr:colOff>
      <xdr:row>83</xdr:row>
      <xdr:rowOff>142875</xdr:rowOff>
    </xdr:to>
    <xdr:cxnSp macro="">
      <xdr:nvCxnSpPr>
        <xdr:cNvPr id="568" name="直線コネクタ 567"/>
        <xdr:cNvCxnSpPr/>
      </xdr:nvCxnSpPr>
      <xdr:spPr>
        <a:xfrm>
          <a:off x="14592300" y="143313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8255</xdr:rowOff>
    </xdr:from>
    <xdr:to>
      <xdr:col>72</xdr:col>
      <xdr:colOff>38100</xdr:colOff>
      <xdr:row>83</xdr:row>
      <xdr:rowOff>109855</xdr:rowOff>
    </xdr:to>
    <xdr:sp macro="" textlink="">
      <xdr:nvSpPr>
        <xdr:cNvPr id="569" name="楕円 568"/>
        <xdr:cNvSpPr/>
      </xdr:nvSpPr>
      <xdr:spPr>
        <a:xfrm>
          <a:off x="13652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59055</xdr:rowOff>
    </xdr:from>
    <xdr:to>
      <xdr:col>76</xdr:col>
      <xdr:colOff>114300</xdr:colOff>
      <xdr:row>83</xdr:row>
      <xdr:rowOff>100964</xdr:rowOff>
    </xdr:to>
    <xdr:cxnSp macro="">
      <xdr:nvCxnSpPr>
        <xdr:cNvPr id="570" name="直線コネクタ 569"/>
        <xdr:cNvCxnSpPr/>
      </xdr:nvCxnSpPr>
      <xdr:spPr>
        <a:xfrm>
          <a:off x="13703300" y="142894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166370</xdr:rowOff>
    </xdr:from>
    <xdr:to>
      <xdr:col>67</xdr:col>
      <xdr:colOff>101600</xdr:colOff>
      <xdr:row>83</xdr:row>
      <xdr:rowOff>96520</xdr:rowOff>
    </xdr:to>
    <xdr:sp macro="" textlink="">
      <xdr:nvSpPr>
        <xdr:cNvPr id="571" name="楕円 570"/>
        <xdr:cNvSpPr/>
      </xdr:nvSpPr>
      <xdr:spPr>
        <a:xfrm>
          <a:off x="12763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45720</xdr:rowOff>
    </xdr:from>
    <xdr:to>
      <xdr:col>71</xdr:col>
      <xdr:colOff>177800</xdr:colOff>
      <xdr:row>83</xdr:row>
      <xdr:rowOff>59055</xdr:rowOff>
    </xdr:to>
    <xdr:cxnSp macro="">
      <xdr:nvCxnSpPr>
        <xdr:cNvPr id="572" name="直線コネクタ 571"/>
        <xdr:cNvCxnSpPr/>
      </xdr:nvCxnSpPr>
      <xdr:spPr>
        <a:xfrm>
          <a:off x="12814300" y="142760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573"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574"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575" name="n_3aveValue【児童館】&#10;有形固定資産減価償却率"/>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576" name="n_4aveValue【児童館】&#10;有形固定資産減価償却率"/>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13352</xdr:rowOff>
    </xdr:from>
    <xdr:ext cx="405111" cy="259045"/>
    <xdr:sp macro="" textlink="">
      <xdr:nvSpPr>
        <xdr:cNvPr id="577" name="n_1mainValue【児童館】&#10;有形固定資産減価償却率"/>
        <xdr:cNvSpPr txBox="1"/>
      </xdr:nvSpPr>
      <xdr:spPr>
        <a:xfrm>
          <a:off x="152660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142891</xdr:rowOff>
    </xdr:from>
    <xdr:ext cx="405111" cy="259045"/>
    <xdr:sp macro="" textlink="">
      <xdr:nvSpPr>
        <xdr:cNvPr id="578" name="n_2mainValue【児童館】&#10;有形固定資産減価償却率"/>
        <xdr:cNvSpPr txBox="1"/>
      </xdr:nvSpPr>
      <xdr:spPr>
        <a:xfrm>
          <a:off x="143897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100982</xdr:rowOff>
    </xdr:from>
    <xdr:ext cx="405111" cy="259045"/>
    <xdr:sp macro="" textlink="">
      <xdr:nvSpPr>
        <xdr:cNvPr id="579" name="n_3mainValue【児童館】&#10;有形固定資産減価償却率"/>
        <xdr:cNvSpPr txBox="1"/>
      </xdr:nvSpPr>
      <xdr:spPr>
        <a:xfrm>
          <a:off x="13500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87647</xdr:rowOff>
    </xdr:from>
    <xdr:ext cx="405111" cy="259045"/>
    <xdr:sp macro="" textlink="">
      <xdr:nvSpPr>
        <xdr:cNvPr id="580" name="n_4mainValue【児童館】&#10;有形固定資産減価償却率"/>
        <xdr:cNvSpPr txBox="1"/>
      </xdr:nvSpPr>
      <xdr:spPr>
        <a:xfrm>
          <a:off x="12611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1" name="直線コネクタ 5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2" name="テキスト ボックス 5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3" name="直線コネクタ 5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4" name="テキスト ボックス 5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5" name="直線コネクタ 5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6" name="テキスト ボックス 5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7" name="直線コネクタ 5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8" name="テキスト ボックス 5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9" name="直線コネクタ 5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0" name="テキスト ボックス 5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604" name="直線コネクタ 603"/>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05"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06" name="直線コネクタ 605"/>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07"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08" name="直線コネクタ 607"/>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609" name="【児童館】&#10;一人当たり面積平均値テキスト"/>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610" name="フローチャート: 判断 609"/>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1" name="フローチャート: 判断 610"/>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2" name="フローチャート: 判断 611"/>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613" name="フローチャート: 判断 612"/>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614" name="フローチャート: 判断 613"/>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620" name="楕円 619"/>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621" name="【児童館】&#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622" name="楕円 621"/>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623" name="直線コネクタ 622"/>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624" name="楕円 623"/>
        <xdr:cNvSpPr/>
      </xdr:nvSpPr>
      <xdr:spPr>
        <a:xfrm>
          <a:off x="20383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82</xdr:row>
      <xdr:rowOff>114300</xdr:rowOff>
    </xdr:to>
    <xdr:cxnSp macro="">
      <xdr:nvCxnSpPr>
        <xdr:cNvPr id="625" name="直線コネクタ 624"/>
        <xdr:cNvCxnSpPr/>
      </xdr:nvCxnSpPr>
      <xdr:spPr>
        <a:xfrm>
          <a:off x="20434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626" name="楕円 625"/>
        <xdr:cNvSpPr/>
      </xdr:nvSpPr>
      <xdr:spPr>
        <a:xfrm>
          <a:off x="19494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114300</xdr:rowOff>
    </xdr:from>
    <xdr:to>
      <xdr:col>107</xdr:col>
      <xdr:colOff>50800</xdr:colOff>
      <xdr:row>82</xdr:row>
      <xdr:rowOff>114300</xdr:rowOff>
    </xdr:to>
    <xdr:cxnSp macro="">
      <xdr:nvCxnSpPr>
        <xdr:cNvPr id="627" name="直線コネクタ 626"/>
        <xdr:cNvCxnSpPr/>
      </xdr:nvCxnSpPr>
      <xdr:spPr>
        <a:xfrm>
          <a:off x="19545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120650</xdr:rowOff>
    </xdr:from>
    <xdr:to>
      <xdr:col>98</xdr:col>
      <xdr:colOff>38100</xdr:colOff>
      <xdr:row>83</xdr:row>
      <xdr:rowOff>50800</xdr:rowOff>
    </xdr:to>
    <xdr:sp macro="" textlink="">
      <xdr:nvSpPr>
        <xdr:cNvPr id="628" name="楕円 627"/>
        <xdr:cNvSpPr/>
      </xdr:nvSpPr>
      <xdr:spPr>
        <a:xfrm>
          <a:off x="18605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114300</xdr:rowOff>
    </xdr:from>
    <xdr:to>
      <xdr:col>102</xdr:col>
      <xdr:colOff>114300</xdr:colOff>
      <xdr:row>83</xdr:row>
      <xdr:rowOff>0</xdr:rowOff>
    </xdr:to>
    <xdr:cxnSp macro="">
      <xdr:nvCxnSpPr>
        <xdr:cNvPr id="629" name="直線コネクタ 628"/>
        <xdr:cNvCxnSpPr/>
      </xdr:nvCxnSpPr>
      <xdr:spPr>
        <a:xfrm flipV="1">
          <a:off x="18656300" y="14173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30"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31"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632" name="n_3ave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633"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634"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635" name="n_2mainValue【児童館】&#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636" name="n_3mainValue【児童館】&#10;一人当たり面積"/>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67327</xdr:rowOff>
    </xdr:from>
    <xdr:ext cx="469744" cy="259045"/>
    <xdr:sp macro="" textlink="">
      <xdr:nvSpPr>
        <xdr:cNvPr id="637" name="n_4mainValue【児童館】&#10;一人当たり面積"/>
        <xdr:cNvSpPr txBox="1"/>
      </xdr:nvSpPr>
      <xdr:spPr>
        <a:xfrm>
          <a:off x="18421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662" name="直線コネクタ 661"/>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663"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664" name="直線コネクタ 663"/>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65"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66" name="直線コネクタ 665"/>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667"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68" name="フローチャート: 判断 667"/>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669" name="フローチャート: 判断 668"/>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670" name="フローチャート: 判断 669"/>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71" name="フローチャート: 判断 670"/>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672" name="フローチャート: 判断 671"/>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164464</xdr:rowOff>
    </xdr:from>
    <xdr:to>
      <xdr:col>85</xdr:col>
      <xdr:colOff>177800</xdr:colOff>
      <xdr:row>106</xdr:row>
      <xdr:rowOff>94614</xdr:rowOff>
    </xdr:to>
    <xdr:sp macro="" textlink="">
      <xdr:nvSpPr>
        <xdr:cNvPr id="678" name="楕円 677"/>
        <xdr:cNvSpPr/>
      </xdr:nvSpPr>
      <xdr:spPr>
        <a:xfrm>
          <a:off x="162687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142891</xdr:rowOff>
    </xdr:from>
    <xdr:ext cx="405111" cy="259045"/>
    <xdr:sp macro="" textlink="">
      <xdr:nvSpPr>
        <xdr:cNvPr id="679" name="【公民館】&#10;有形固定資産減価償却率該当値テキスト"/>
        <xdr:cNvSpPr txBox="1"/>
      </xdr:nvSpPr>
      <xdr:spPr>
        <a:xfrm>
          <a:off x="16357600"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124461</xdr:rowOff>
    </xdr:from>
    <xdr:to>
      <xdr:col>81</xdr:col>
      <xdr:colOff>101600</xdr:colOff>
      <xdr:row>106</xdr:row>
      <xdr:rowOff>54611</xdr:rowOff>
    </xdr:to>
    <xdr:sp macro="" textlink="">
      <xdr:nvSpPr>
        <xdr:cNvPr id="680" name="楕円 679"/>
        <xdr:cNvSpPr/>
      </xdr:nvSpPr>
      <xdr:spPr>
        <a:xfrm>
          <a:off x="15430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3811</xdr:rowOff>
    </xdr:from>
    <xdr:to>
      <xdr:col>85</xdr:col>
      <xdr:colOff>127000</xdr:colOff>
      <xdr:row>106</xdr:row>
      <xdr:rowOff>43814</xdr:rowOff>
    </xdr:to>
    <xdr:cxnSp macro="">
      <xdr:nvCxnSpPr>
        <xdr:cNvPr id="681" name="直線コネクタ 680"/>
        <xdr:cNvCxnSpPr/>
      </xdr:nvCxnSpPr>
      <xdr:spPr>
        <a:xfrm>
          <a:off x="15481300" y="181775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69214</xdr:rowOff>
    </xdr:from>
    <xdr:to>
      <xdr:col>76</xdr:col>
      <xdr:colOff>165100</xdr:colOff>
      <xdr:row>105</xdr:row>
      <xdr:rowOff>170814</xdr:rowOff>
    </xdr:to>
    <xdr:sp macro="" textlink="">
      <xdr:nvSpPr>
        <xdr:cNvPr id="682" name="楕円 681"/>
        <xdr:cNvSpPr/>
      </xdr:nvSpPr>
      <xdr:spPr>
        <a:xfrm>
          <a:off x="14541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120014</xdr:rowOff>
    </xdr:from>
    <xdr:to>
      <xdr:col>81</xdr:col>
      <xdr:colOff>50800</xdr:colOff>
      <xdr:row>106</xdr:row>
      <xdr:rowOff>3811</xdr:rowOff>
    </xdr:to>
    <xdr:cxnSp macro="">
      <xdr:nvCxnSpPr>
        <xdr:cNvPr id="683" name="直線コネクタ 682"/>
        <xdr:cNvCxnSpPr/>
      </xdr:nvCxnSpPr>
      <xdr:spPr>
        <a:xfrm>
          <a:off x="14592300" y="18122264"/>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52070</xdr:rowOff>
    </xdr:from>
    <xdr:to>
      <xdr:col>72</xdr:col>
      <xdr:colOff>38100</xdr:colOff>
      <xdr:row>105</xdr:row>
      <xdr:rowOff>153670</xdr:rowOff>
    </xdr:to>
    <xdr:sp macro="" textlink="">
      <xdr:nvSpPr>
        <xdr:cNvPr id="684" name="楕円 683"/>
        <xdr:cNvSpPr/>
      </xdr:nvSpPr>
      <xdr:spPr>
        <a:xfrm>
          <a:off x="13652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102870</xdr:rowOff>
    </xdr:from>
    <xdr:to>
      <xdr:col>76</xdr:col>
      <xdr:colOff>114300</xdr:colOff>
      <xdr:row>105</xdr:row>
      <xdr:rowOff>120014</xdr:rowOff>
    </xdr:to>
    <xdr:cxnSp macro="">
      <xdr:nvCxnSpPr>
        <xdr:cNvPr id="685" name="直線コネクタ 684"/>
        <xdr:cNvCxnSpPr/>
      </xdr:nvCxnSpPr>
      <xdr:spPr>
        <a:xfrm>
          <a:off x="13703300" y="181051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13970</xdr:rowOff>
    </xdr:from>
    <xdr:to>
      <xdr:col>67</xdr:col>
      <xdr:colOff>101600</xdr:colOff>
      <xdr:row>105</xdr:row>
      <xdr:rowOff>115570</xdr:rowOff>
    </xdr:to>
    <xdr:sp macro="" textlink="">
      <xdr:nvSpPr>
        <xdr:cNvPr id="686" name="楕円 685"/>
        <xdr:cNvSpPr/>
      </xdr:nvSpPr>
      <xdr:spPr>
        <a:xfrm>
          <a:off x="1276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64770</xdr:rowOff>
    </xdr:from>
    <xdr:to>
      <xdr:col>71</xdr:col>
      <xdr:colOff>177800</xdr:colOff>
      <xdr:row>105</xdr:row>
      <xdr:rowOff>102870</xdr:rowOff>
    </xdr:to>
    <xdr:cxnSp macro="">
      <xdr:nvCxnSpPr>
        <xdr:cNvPr id="687" name="直線コネクタ 686"/>
        <xdr:cNvCxnSpPr/>
      </xdr:nvCxnSpPr>
      <xdr:spPr>
        <a:xfrm>
          <a:off x="12814300" y="18067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688"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689" name="n_2aveValue【公民館】&#10;有形固定資産減価償却率"/>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690"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691"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45738</xdr:rowOff>
    </xdr:from>
    <xdr:ext cx="405111" cy="259045"/>
    <xdr:sp macro="" textlink="">
      <xdr:nvSpPr>
        <xdr:cNvPr id="692" name="n_1mainValue【公民館】&#10;有形固定資産減価償却率"/>
        <xdr:cNvSpPr txBox="1"/>
      </xdr:nvSpPr>
      <xdr:spPr>
        <a:xfrm>
          <a:off x="152660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161941</xdr:rowOff>
    </xdr:from>
    <xdr:ext cx="405111" cy="259045"/>
    <xdr:sp macro="" textlink="">
      <xdr:nvSpPr>
        <xdr:cNvPr id="693" name="n_2mainValue【公民館】&#10;有形固定資産減価償却率"/>
        <xdr:cNvSpPr txBox="1"/>
      </xdr:nvSpPr>
      <xdr:spPr>
        <a:xfrm>
          <a:off x="14389744" y="181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144797</xdr:rowOff>
    </xdr:from>
    <xdr:ext cx="405111" cy="259045"/>
    <xdr:sp macro="" textlink="">
      <xdr:nvSpPr>
        <xdr:cNvPr id="694" name="n_3mainValue【公民館】&#10;有形固定資産減価償却率"/>
        <xdr:cNvSpPr txBox="1"/>
      </xdr:nvSpPr>
      <xdr:spPr>
        <a:xfrm>
          <a:off x="13500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695" name="n_4mainValue【公民館】&#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6" name="直線コネクタ 7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7" name="テキスト ボックス 7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8" name="直線コネクタ 7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9" name="テキスト ボックス 7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0" name="直線コネクタ 7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1" name="テキスト ボックス 7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2" name="直線コネクタ 7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3" name="テキスト ボックス 7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717" name="直線コネクタ 716"/>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18"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19" name="直線コネクタ 718"/>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720"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721" name="直線コネクタ 720"/>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722" name="【公民館】&#10;一人当たり面積平均値テキスト"/>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723" name="フローチャート: 判断 722"/>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724" name="フローチャート: 判断 723"/>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725" name="フローチャート: 判断 724"/>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726" name="フローチャート: 判断 725"/>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727" name="フローチャート: 判断 726"/>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144272</xdr:rowOff>
    </xdr:from>
    <xdr:to>
      <xdr:col>116</xdr:col>
      <xdr:colOff>114300</xdr:colOff>
      <xdr:row>108</xdr:row>
      <xdr:rowOff>74422</xdr:rowOff>
    </xdr:to>
    <xdr:sp macro="" textlink="">
      <xdr:nvSpPr>
        <xdr:cNvPr id="733" name="楕円 732"/>
        <xdr:cNvSpPr/>
      </xdr:nvSpPr>
      <xdr:spPr>
        <a:xfrm>
          <a:off x="22110700" y="184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59199</xdr:rowOff>
    </xdr:from>
    <xdr:ext cx="469744" cy="259045"/>
    <xdr:sp macro="" textlink="">
      <xdr:nvSpPr>
        <xdr:cNvPr id="734" name="【公民館】&#10;一人当たり面積該当値テキスト"/>
        <xdr:cNvSpPr txBox="1"/>
      </xdr:nvSpPr>
      <xdr:spPr>
        <a:xfrm>
          <a:off x="22199600" y="1840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144272</xdr:rowOff>
    </xdr:from>
    <xdr:to>
      <xdr:col>112</xdr:col>
      <xdr:colOff>38100</xdr:colOff>
      <xdr:row>108</xdr:row>
      <xdr:rowOff>74422</xdr:rowOff>
    </xdr:to>
    <xdr:sp macro="" textlink="">
      <xdr:nvSpPr>
        <xdr:cNvPr id="735" name="楕円 734"/>
        <xdr:cNvSpPr/>
      </xdr:nvSpPr>
      <xdr:spPr>
        <a:xfrm>
          <a:off x="21272500" y="184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23622</xdr:rowOff>
    </xdr:from>
    <xdr:to>
      <xdr:col>116</xdr:col>
      <xdr:colOff>63500</xdr:colOff>
      <xdr:row>108</xdr:row>
      <xdr:rowOff>23622</xdr:rowOff>
    </xdr:to>
    <xdr:cxnSp macro="">
      <xdr:nvCxnSpPr>
        <xdr:cNvPr id="736" name="直線コネクタ 735"/>
        <xdr:cNvCxnSpPr/>
      </xdr:nvCxnSpPr>
      <xdr:spPr>
        <a:xfrm>
          <a:off x="21323300" y="18540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144272</xdr:rowOff>
    </xdr:from>
    <xdr:to>
      <xdr:col>107</xdr:col>
      <xdr:colOff>101600</xdr:colOff>
      <xdr:row>108</xdr:row>
      <xdr:rowOff>74422</xdr:rowOff>
    </xdr:to>
    <xdr:sp macro="" textlink="">
      <xdr:nvSpPr>
        <xdr:cNvPr id="737" name="楕円 736"/>
        <xdr:cNvSpPr/>
      </xdr:nvSpPr>
      <xdr:spPr>
        <a:xfrm>
          <a:off x="20383500" y="184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23622</xdr:rowOff>
    </xdr:from>
    <xdr:to>
      <xdr:col>111</xdr:col>
      <xdr:colOff>177800</xdr:colOff>
      <xdr:row>108</xdr:row>
      <xdr:rowOff>23622</xdr:rowOff>
    </xdr:to>
    <xdr:cxnSp macro="">
      <xdr:nvCxnSpPr>
        <xdr:cNvPr id="738" name="直線コネクタ 737"/>
        <xdr:cNvCxnSpPr/>
      </xdr:nvCxnSpPr>
      <xdr:spPr>
        <a:xfrm>
          <a:off x="20434300" y="18540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144272</xdr:rowOff>
    </xdr:from>
    <xdr:to>
      <xdr:col>102</xdr:col>
      <xdr:colOff>165100</xdr:colOff>
      <xdr:row>108</xdr:row>
      <xdr:rowOff>74422</xdr:rowOff>
    </xdr:to>
    <xdr:sp macro="" textlink="">
      <xdr:nvSpPr>
        <xdr:cNvPr id="739" name="楕円 738"/>
        <xdr:cNvSpPr/>
      </xdr:nvSpPr>
      <xdr:spPr>
        <a:xfrm>
          <a:off x="19494500" y="184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23622</xdr:rowOff>
    </xdr:from>
    <xdr:to>
      <xdr:col>107</xdr:col>
      <xdr:colOff>50800</xdr:colOff>
      <xdr:row>108</xdr:row>
      <xdr:rowOff>23622</xdr:rowOff>
    </xdr:to>
    <xdr:cxnSp macro="">
      <xdr:nvCxnSpPr>
        <xdr:cNvPr id="740" name="直線コネクタ 739"/>
        <xdr:cNvCxnSpPr/>
      </xdr:nvCxnSpPr>
      <xdr:spPr>
        <a:xfrm>
          <a:off x="19545300" y="18540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144272</xdr:rowOff>
    </xdr:from>
    <xdr:to>
      <xdr:col>98</xdr:col>
      <xdr:colOff>38100</xdr:colOff>
      <xdr:row>108</xdr:row>
      <xdr:rowOff>74422</xdr:rowOff>
    </xdr:to>
    <xdr:sp macro="" textlink="">
      <xdr:nvSpPr>
        <xdr:cNvPr id="741" name="楕円 740"/>
        <xdr:cNvSpPr/>
      </xdr:nvSpPr>
      <xdr:spPr>
        <a:xfrm>
          <a:off x="18605500" y="184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23622</xdr:rowOff>
    </xdr:from>
    <xdr:to>
      <xdr:col>102</xdr:col>
      <xdr:colOff>114300</xdr:colOff>
      <xdr:row>108</xdr:row>
      <xdr:rowOff>23622</xdr:rowOff>
    </xdr:to>
    <xdr:cxnSp macro="">
      <xdr:nvCxnSpPr>
        <xdr:cNvPr id="742" name="直線コネクタ 741"/>
        <xdr:cNvCxnSpPr/>
      </xdr:nvCxnSpPr>
      <xdr:spPr>
        <a:xfrm>
          <a:off x="18656300" y="18540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743"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744"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745"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746"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65549</xdr:rowOff>
    </xdr:from>
    <xdr:ext cx="469744" cy="259045"/>
    <xdr:sp macro="" textlink="">
      <xdr:nvSpPr>
        <xdr:cNvPr id="747" name="n_1mainValue【公民館】&#10;一人当たり面積"/>
        <xdr:cNvSpPr txBox="1"/>
      </xdr:nvSpPr>
      <xdr:spPr>
        <a:xfrm>
          <a:off x="21075727" y="185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65549</xdr:rowOff>
    </xdr:from>
    <xdr:ext cx="469744" cy="259045"/>
    <xdr:sp macro="" textlink="">
      <xdr:nvSpPr>
        <xdr:cNvPr id="748" name="n_2mainValue【公民館】&#10;一人当たり面積"/>
        <xdr:cNvSpPr txBox="1"/>
      </xdr:nvSpPr>
      <xdr:spPr>
        <a:xfrm>
          <a:off x="20199427" y="185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65549</xdr:rowOff>
    </xdr:from>
    <xdr:ext cx="469744" cy="259045"/>
    <xdr:sp macro="" textlink="">
      <xdr:nvSpPr>
        <xdr:cNvPr id="749" name="n_3mainValue【公民館】&#10;一人当たり面積"/>
        <xdr:cNvSpPr txBox="1"/>
      </xdr:nvSpPr>
      <xdr:spPr>
        <a:xfrm>
          <a:off x="19310427" y="185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65549</xdr:rowOff>
    </xdr:from>
    <xdr:ext cx="469744" cy="259045"/>
    <xdr:sp macro="" textlink="">
      <xdr:nvSpPr>
        <xdr:cNvPr id="750" name="n_4mainValue【公民館】&#10;一人当たり面積"/>
        <xdr:cNvSpPr txBox="1"/>
      </xdr:nvSpPr>
      <xdr:spPr>
        <a:xfrm>
          <a:off x="18421427" y="185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有形固定資産減価償却率が類似団体内平均値を上回っているのは、「学校施設」、「児童館」及び「公民館」となっている。学校施設は、本市で最も大きな割合を占めていることや、築４０年以上が経過している施設が多いことから、平成３０年度に策定した長寿命化計画に基づいて積極的に老朽化対策に取り組んでいくこととしている。また、児童館についても、大半が築３０年以上経過しており、令和元年度策定の公共施設等総合管理計画に基づいた個別施設計画によって適切な施設の維持管理を進めていく。</a:t>
          </a:r>
          <a:r>
            <a:rPr kumimoji="1" lang="ja-JP" altLang="en-US" sz="1300">
              <a:solidFill>
                <a:schemeClr val="dk1"/>
              </a:solidFill>
              <a:effectLst/>
              <a:latin typeface="+mn-lt"/>
              <a:ea typeface="+mn-ea"/>
              <a:cs typeface="+mn-cs"/>
            </a:rPr>
            <a:t>なお、</a:t>
          </a:r>
          <a:r>
            <a:rPr kumimoji="1" lang="ja-JP" altLang="ja-JP" sz="1300">
              <a:solidFill>
                <a:schemeClr val="dk1"/>
              </a:solidFill>
              <a:effectLst/>
              <a:latin typeface="+mn-lt"/>
              <a:ea typeface="+mn-ea"/>
              <a:cs typeface="+mn-cs"/>
            </a:rPr>
            <a:t>公民館のうち東公民館については築５０年近く経過しており、エレベーター等の設備の老朽化</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著し</a:t>
          </a:r>
          <a:r>
            <a:rPr kumimoji="1" lang="ja-JP" altLang="en-US" sz="1300">
              <a:solidFill>
                <a:schemeClr val="dk1"/>
              </a:solidFill>
              <a:effectLst/>
              <a:latin typeface="+mn-lt"/>
              <a:ea typeface="+mn-ea"/>
              <a:cs typeface="+mn-cs"/>
            </a:rPr>
            <a:t>いことから、令和３年度中に廃止をすることで、有形固定資産税減価償却率が減少していく見込みである。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86,295
84,267
18.37
41,630,627
40,252,333
1,331,940
17,817,060
31,176,887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74" name="楕円 73"/>
        <xdr:cNvSpPr/>
      </xdr:nvSpPr>
      <xdr:spPr>
        <a:xfrm>
          <a:off x="45847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170378</xdr:rowOff>
    </xdr:from>
    <xdr:ext cx="405111" cy="259045"/>
    <xdr:sp macro="" textlink="">
      <xdr:nvSpPr>
        <xdr:cNvPr id="75" name="【図書館】&#10;有形固定資産減価償却率該当値テキスト"/>
        <xdr:cNvSpPr txBox="1"/>
      </xdr:nvSpPr>
      <xdr:spPr>
        <a:xfrm>
          <a:off x="4673600"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5806</xdr:rowOff>
    </xdr:from>
    <xdr:to>
      <xdr:col>20</xdr:col>
      <xdr:colOff>38100</xdr:colOff>
      <xdr:row>38</xdr:row>
      <xdr:rowOff>107406</xdr:rowOff>
    </xdr:to>
    <xdr:sp macro="" textlink="">
      <xdr:nvSpPr>
        <xdr:cNvPr id="76" name="楕円 75"/>
        <xdr:cNvSpPr/>
      </xdr:nvSpPr>
      <xdr:spPr>
        <a:xfrm>
          <a:off x="3746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56606</xdr:rowOff>
    </xdr:from>
    <xdr:to>
      <xdr:col>24</xdr:col>
      <xdr:colOff>63500</xdr:colOff>
      <xdr:row>38</xdr:row>
      <xdr:rowOff>71301</xdr:rowOff>
    </xdr:to>
    <xdr:cxnSp macro="">
      <xdr:nvCxnSpPr>
        <xdr:cNvPr id="77" name="直線コネクタ 76"/>
        <xdr:cNvCxnSpPr/>
      </xdr:nvCxnSpPr>
      <xdr:spPr>
        <a:xfrm>
          <a:off x="3797300" y="657170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144599</xdr:rowOff>
    </xdr:from>
    <xdr:to>
      <xdr:col>15</xdr:col>
      <xdr:colOff>101600</xdr:colOff>
      <xdr:row>38</xdr:row>
      <xdr:rowOff>74749</xdr:rowOff>
    </xdr:to>
    <xdr:sp macro="" textlink="">
      <xdr:nvSpPr>
        <xdr:cNvPr id="78" name="楕円 77"/>
        <xdr:cNvSpPr/>
      </xdr:nvSpPr>
      <xdr:spPr>
        <a:xfrm>
          <a:off x="2857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23949</xdr:rowOff>
    </xdr:from>
    <xdr:to>
      <xdr:col>19</xdr:col>
      <xdr:colOff>177800</xdr:colOff>
      <xdr:row>38</xdr:row>
      <xdr:rowOff>56606</xdr:rowOff>
    </xdr:to>
    <xdr:cxnSp macro="">
      <xdr:nvCxnSpPr>
        <xdr:cNvPr id="79" name="直線コネクタ 78"/>
        <xdr:cNvCxnSpPr/>
      </xdr:nvCxnSpPr>
      <xdr:spPr>
        <a:xfrm>
          <a:off x="2908300" y="65390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126637</xdr:rowOff>
    </xdr:from>
    <xdr:to>
      <xdr:col>10</xdr:col>
      <xdr:colOff>165100</xdr:colOff>
      <xdr:row>38</xdr:row>
      <xdr:rowOff>56787</xdr:rowOff>
    </xdr:to>
    <xdr:sp macro="" textlink="">
      <xdr:nvSpPr>
        <xdr:cNvPr id="80" name="楕円 79"/>
        <xdr:cNvSpPr/>
      </xdr:nvSpPr>
      <xdr:spPr>
        <a:xfrm>
          <a:off x="1968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xdr:rowOff>
    </xdr:from>
    <xdr:to>
      <xdr:col>15</xdr:col>
      <xdr:colOff>50800</xdr:colOff>
      <xdr:row>38</xdr:row>
      <xdr:rowOff>23949</xdr:rowOff>
    </xdr:to>
    <xdr:cxnSp macro="">
      <xdr:nvCxnSpPr>
        <xdr:cNvPr id="81" name="直線コネクタ 80"/>
        <xdr:cNvCxnSpPr/>
      </xdr:nvCxnSpPr>
      <xdr:spPr>
        <a:xfrm>
          <a:off x="2019300" y="652108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93980</xdr:rowOff>
    </xdr:from>
    <xdr:to>
      <xdr:col>6</xdr:col>
      <xdr:colOff>38100</xdr:colOff>
      <xdr:row>38</xdr:row>
      <xdr:rowOff>24130</xdr:rowOff>
    </xdr:to>
    <xdr:sp macro="" textlink="">
      <xdr:nvSpPr>
        <xdr:cNvPr id="82" name="楕円 81"/>
        <xdr:cNvSpPr/>
      </xdr:nvSpPr>
      <xdr:spPr>
        <a:xfrm>
          <a:off x="1079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144780</xdr:rowOff>
    </xdr:from>
    <xdr:to>
      <xdr:col>10</xdr:col>
      <xdr:colOff>114300</xdr:colOff>
      <xdr:row>38</xdr:row>
      <xdr:rowOff>5987</xdr:rowOff>
    </xdr:to>
    <xdr:cxnSp macro="">
      <xdr:nvCxnSpPr>
        <xdr:cNvPr id="83" name="直線コネクタ 82"/>
        <xdr:cNvCxnSpPr/>
      </xdr:nvCxnSpPr>
      <xdr:spPr>
        <a:xfrm>
          <a:off x="1130300" y="64884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98533</xdr:rowOff>
    </xdr:from>
    <xdr:ext cx="405111" cy="259045"/>
    <xdr:sp macro="" textlink="">
      <xdr:nvSpPr>
        <xdr:cNvPr id="88" name="n_1mainValue【図書館】&#10;有形固定資産減価償却率"/>
        <xdr:cNvSpPr txBox="1"/>
      </xdr:nvSpPr>
      <xdr:spPr>
        <a:xfrm>
          <a:off x="35820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65876</xdr:rowOff>
    </xdr:from>
    <xdr:ext cx="405111" cy="259045"/>
    <xdr:sp macro="" textlink="">
      <xdr:nvSpPr>
        <xdr:cNvPr id="89" name="n_2mainValue【図書館】&#10;有形固定資産減価償却率"/>
        <xdr:cNvSpPr txBox="1"/>
      </xdr:nvSpPr>
      <xdr:spPr>
        <a:xfrm>
          <a:off x="27057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47914</xdr:rowOff>
    </xdr:from>
    <xdr:ext cx="405111" cy="259045"/>
    <xdr:sp macro="" textlink="">
      <xdr:nvSpPr>
        <xdr:cNvPr id="90" name="n_3mainValue【図書館】&#10;有形固定資産減価償却率"/>
        <xdr:cNvSpPr txBox="1"/>
      </xdr:nvSpPr>
      <xdr:spPr>
        <a:xfrm>
          <a:off x="1816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15257</xdr:rowOff>
    </xdr:from>
    <xdr:ext cx="405111" cy="259045"/>
    <xdr:sp macro="" textlink="">
      <xdr:nvSpPr>
        <xdr:cNvPr id="91" name="n_4mainValue【図書館】&#10;有形固定資産減価償却率"/>
        <xdr:cNvSpPr txBox="1"/>
      </xdr:nvSpPr>
      <xdr:spPr>
        <a:xfrm>
          <a:off x="927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31" name="楕円 130"/>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32" name="【図書館】&#10;一人当たり面積該当値テキスト"/>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3" name="楕円 132"/>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34" name="直線コネクタ 133"/>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5" name="楕円 134"/>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36" name="直線コネクタ 135"/>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69850</xdr:rowOff>
    </xdr:from>
    <xdr:to>
      <xdr:col>41</xdr:col>
      <xdr:colOff>101600</xdr:colOff>
      <xdr:row>38</xdr:row>
      <xdr:rowOff>0</xdr:rowOff>
    </xdr:to>
    <xdr:sp macro="" textlink="">
      <xdr:nvSpPr>
        <xdr:cNvPr id="137" name="楕円 136"/>
        <xdr:cNvSpPr/>
      </xdr:nvSpPr>
      <xdr:spPr>
        <a:xfrm>
          <a:off x="7810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120650</xdr:rowOff>
    </xdr:from>
    <xdr:to>
      <xdr:col>45</xdr:col>
      <xdr:colOff>177800</xdr:colOff>
      <xdr:row>37</xdr:row>
      <xdr:rowOff>133350</xdr:rowOff>
    </xdr:to>
    <xdr:cxnSp macro="">
      <xdr:nvCxnSpPr>
        <xdr:cNvPr id="138" name="直線コネクタ 137"/>
        <xdr:cNvCxnSpPr/>
      </xdr:nvCxnSpPr>
      <xdr:spPr>
        <a:xfrm>
          <a:off x="7861300" y="6464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69850</xdr:rowOff>
    </xdr:from>
    <xdr:to>
      <xdr:col>36</xdr:col>
      <xdr:colOff>165100</xdr:colOff>
      <xdr:row>38</xdr:row>
      <xdr:rowOff>0</xdr:rowOff>
    </xdr:to>
    <xdr:sp macro="" textlink="">
      <xdr:nvSpPr>
        <xdr:cNvPr id="139" name="楕円 138"/>
        <xdr:cNvSpPr/>
      </xdr:nvSpPr>
      <xdr:spPr>
        <a:xfrm>
          <a:off x="6921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120650</xdr:rowOff>
    </xdr:from>
    <xdr:to>
      <xdr:col>41</xdr:col>
      <xdr:colOff>50800</xdr:colOff>
      <xdr:row>37</xdr:row>
      <xdr:rowOff>120650</xdr:rowOff>
    </xdr:to>
    <xdr:cxnSp macro="">
      <xdr:nvCxnSpPr>
        <xdr:cNvPr id="140" name="直線コネクタ 139"/>
        <xdr:cNvCxnSpPr/>
      </xdr:nvCxnSpPr>
      <xdr:spPr>
        <a:xfrm>
          <a:off x="6972300" y="646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5"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6" name="n_2main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16527</xdr:rowOff>
    </xdr:from>
    <xdr:ext cx="469744" cy="259045"/>
    <xdr:sp macro="" textlink="">
      <xdr:nvSpPr>
        <xdr:cNvPr id="147" name="n_3mainValue【図書館】&#10;一人当たり面積"/>
        <xdr:cNvSpPr txBox="1"/>
      </xdr:nvSpPr>
      <xdr:spPr>
        <a:xfrm>
          <a:off x="7626427"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16527</xdr:rowOff>
    </xdr:from>
    <xdr:ext cx="469744" cy="259045"/>
    <xdr:sp macro="" textlink="">
      <xdr:nvSpPr>
        <xdr:cNvPr id="148" name="n_4mainValue【図書館】&#10;一人当たり面積"/>
        <xdr:cNvSpPr txBox="1"/>
      </xdr:nvSpPr>
      <xdr:spPr>
        <a:xfrm>
          <a:off x="6737427"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9" name="【体育館・プール】&#10;有形固定資産減価償却率平均値テキスト"/>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37374</xdr:rowOff>
    </xdr:from>
    <xdr:to>
      <xdr:col>24</xdr:col>
      <xdr:colOff>114300</xdr:colOff>
      <xdr:row>60</xdr:row>
      <xdr:rowOff>138974</xdr:rowOff>
    </xdr:to>
    <xdr:sp macro="" textlink="">
      <xdr:nvSpPr>
        <xdr:cNvPr id="190" name="楕円 189"/>
        <xdr:cNvSpPr/>
      </xdr:nvSpPr>
      <xdr:spPr>
        <a:xfrm>
          <a:off x="45847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60251</xdr:rowOff>
    </xdr:from>
    <xdr:ext cx="405111" cy="259045"/>
    <xdr:sp macro="" textlink="">
      <xdr:nvSpPr>
        <xdr:cNvPr id="191" name="【体育館・プール】&#10;有形固定資産減価償却率該当値テキスト"/>
        <xdr:cNvSpPr txBox="1"/>
      </xdr:nvSpPr>
      <xdr:spPr>
        <a:xfrm>
          <a:off x="4673600" y="1017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7983</xdr:rowOff>
    </xdr:from>
    <xdr:to>
      <xdr:col>20</xdr:col>
      <xdr:colOff>38100</xdr:colOff>
      <xdr:row>60</xdr:row>
      <xdr:rowOff>109583</xdr:rowOff>
    </xdr:to>
    <xdr:sp macro="" textlink="">
      <xdr:nvSpPr>
        <xdr:cNvPr id="192" name="楕円 191"/>
        <xdr:cNvSpPr/>
      </xdr:nvSpPr>
      <xdr:spPr>
        <a:xfrm>
          <a:off x="3746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58783</xdr:rowOff>
    </xdr:from>
    <xdr:to>
      <xdr:col>24</xdr:col>
      <xdr:colOff>63500</xdr:colOff>
      <xdr:row>60</xdr:row>
      <xdr:rowOff>88174</xdr:rowOff>
    </xdr:to>
    <xdr:cxnSp macro="">
      <xdr:nvCxnSpPr>
        <xdr:cNvPr id="193" name="直線コネクタ 192"/>
        <xdr:cNvCxnSpPr/>
      </xdr:nvCxnSpPr>
      <xdr:spPr>
        <a:xfrm>
          <a:off x="3797300" y="1034578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119017</xdr:rowOff>
    </xdr:from>
    <xdr:to>
      <xdr:col>15</xdr:col>
      <xdr:colOff>101600</xdr:colOff>
      <xdr:row>60</xdr:row>
      <xdr:rowOff>49167</xdr:rowOff>
    </xdr:to>
    <xdr:sp macro="" textlink="">
      <xdr:nvSpPr>
        <xdr:cNvPr id="194" name="楕円 193"/>
        <xdr:cNvSpPr/>
      </xdr:nvSpPr>
      <xdr:spPr>
        <a:xfrm>
          <a:off x="2857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169817</xdr:rowOff>
    </xdr:from>
    <xdr:to>
      <xdr:col>19</xdr:col>
      <xdr:colOff>177800</xdr:colOff>
      <xdr:row>60</xdr:row>
      <xdr:rowOff>58783</xdr:rowOff>
    </xdr:to>
    <xdr:cxnSp macro="">
      <xdr:nvCxnSpPr>
        <xdr:cNvPr id="195" name="直線コネクタ 194"/>
        <xdr:cNvCxnSpPr/>
      </xdr:nvCxnSpPr>
      <xdr:spPr>
        <a:xfrm>
          <a:off x="2908300" y="1028536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84727</xdr:rowOff>
    </xdr:from>
    <xdr:to>
      <xdr:col>10</xdr:col>
      <xdr:colOff>165100</xdr:colOff>
      <xdr:row>60</xdr:row>
      <xdr:rowOff>14877</xdr:rowOff>
    </xdr:to>
    <xdr:sp macro="" textlink="">
      <xdr:nvSpPr>
        <xdr:cNvPr id="196" name="楕円 195"/>
        <xdr:cNvSpPr/>
      </xdr:nvSpPr>
      <xdr:spPr>
        <a:xfrm>
          <a:off x="1968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135527</xdr:rowOff>
    </xdr:from>
    <xdr:to>
      <xdr:col>15</xdr:col>
      <xdr:colOff>50800</xdr:colOff>
      <xdr:row>59</xdr:row>
      <xdr:rowOff>169817</xdr:rowOff>
    </xdr:to>
    <xdr:cxnSp macro="">
      <xdr:nvCxnSpPr>
        <xdr:cNvPr id="197" name="直線コネクタ 196"/>
        <xdr:cNvCxnSpPr/>
      </xdr:nvCxnSpPr>
      <xdr:spPr>
        <a:xfrm>
          <a:off x="2019300" y="1025107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79828</xdr:rowOff>
    </xdr:from>
    <xdr:to>
      <xdr:col>6</xdr:col>
      <xdr:colOff>38100</xdr:colOff>
      <xdr:row>60</xdr:row>
      <xdr:rowOff>9978</xdr:rowOff>
    </xdr:to>
    <xdr:sp macro="" textlink="">
      <xdr:nvSpPr>
        <xdr:cNvPr id="198" name="楕円 197"/>
        <xdr:cNvSpPr/>
      </xdr:nvSpPr>
      <xdr:spPr>
        <a:xfrm>
          <a:off x="1079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130628</xdr:rowOff>
    </xdr:from>
    <xdr:to>
      <xdr:col>10</xdr:col>
      <xdr:colOff>114300</xdr:colOff>
      <xdr:row>59</xdr:row>
      <xdr:rowOff>135527</xdr:rowOff>
    </xdr:to>
    <xdr:cxnSp macro="">
      <xdr:nvCxnSpPr>
        <xdr:cNvPr id="199" name="直線コネクタ 198"/>
        <xdr:cNvCxnSpPr/>
      </xdr:nvCxnSpPr>
      <xdr:spPr>
        <a:xfrm>
          <a:off x="1130300" y="1024617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63154</xdr:rowOff>
    </xdr:from>
    <xdr:ext cx="405111" cy="259045"/>
    <xdr:sp macro="" textlink="">
      <xdr:nvSpPr>
        <xdr:cNvPr id="200" name="n_1aveValue【体育館・プール】&#10;有形固定資産減価償却率"/>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201" name="n_2aveValue【体育館・プール】&#10;有形固定資産減価償却率"/>
        <xdr:cNvSpPr txBox="1"/>
      </xdr:nvSpPr>
      <xdr:spPr>
        <a:xfrm>
          <a:off x="2705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2" name="n_3aveValue【体育館・プール】&#10;有形固定資産減価償却率"/>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3" name="n_4aveValue【体育館・プール】&#10;有形固定資産減価償却率"/>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126110</xdr:rowOff>
    </xdr:from>
    <xdr:ext cx="405111" cy="259045"/>
    <xdr:sp macro="" textlink="">
      <xdr:nvSpPr>
        <xdr:cNvPr id="204" name="n_1mainValue【体育館・プール】&#10;有形固定資産減価償却率"/>
        <xdr:cNvSpPr txBox="1"/>
      </xdr:nvSpPr>
      <xdr:spPr>
        <a:xfrm>
          <a:off x="3582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65694</xdr:rowOff>
    </xdr:from>
    <xdr:ext cx="405111" cy="259045"/>
    <xdr:sp macro="" textlink="">
      <xdr:nvSpPr>
        <xdr:cNvPr id="205" name="n_2mainValue【体育館・プール】&#10;有形固定資産減価償却率"/>
        <xdr:cNvSpPr txBox="1"/>
      </xdr:nvSpPr>
      <xdr:spPr>
        <a:xfrm>
          <a:off x="2705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31404</xdr:rowOff>
    </xdr:from>
    <xdr:ext cx="405111" cy="259045"/>
    <xdr:sp macro="" textlink="">
      <xdr:nvSpPr>
        <xdr:cNvPr id="206" name="n_3mainValue【体育館・プール】&#10;有形固定資産減価償却率"/>
        <xdr:cNvSpPr txBox="1"/>
      </xdr:nvSpPr>
      <xdr:spPr>
        <a:xfrm>
          <a:off x="1816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26505</xdr:rowOff>
    </xdr:from>
    <xdr:ext cx="405111" cy="259045"/>
    <xdr:sp macro="" textlink="">
      <xdr:nvSpPr>
        <xdr:cNvPr id="207" name="n_4mainValue【体育館・プール】&#10;有形固定資産減価償却率"/>
        <xdr:cNvSpPr txBox="1"/>
      </xdr:nvSpPr>
      <xdr:spPr>
        <a:xfrm>
          <a:off x="927744" y="997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15875</xdr:rowOff>
    </xdr:from>
    <xdr:to>
      <xdr:col>55</xdr:col>
      <xdr:colOff>50800</xdr:colOff>
      <xdr:row>62</xdr:row>
      <xdr:rowOff>117475</xdr:rowOff>
    </xdr:to>
    <xdr:sp macro="" textlink="">
      <xdr:nvSpPr>
        <xdr:cNvPr id="247" name="楕円 246"/>
        <xdr:cNvSpPr/>
      </xdr:nvSpPr>
      <xdr:spPr>
        <a:xfrm>
          <a:off x="104267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38752</xdr:rowOff>
    </xdr:from>
    <xdr:ext cx="469744" cy="259045"/>
    <xdr:sp macro="" textlink="">
      <xdr:nvSpPr>
        <xdr:cNvPr id="248" name="【体育館・プール】&#10;一人当たり面積該当値テキスト"/>
        <xdr:cNvSpPr txBox="1"/>
      </xdr:nvSpPr>
      <xdr:spPr>
        <a:xfrm>
          <a:off x="10515600" y="1049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15875</xdr:rowOff>
    </xdr:from>
    <xdr:to>
      <xdr:col>50</xdr:col>
      <xdr:colOff>165100</xdr:colOff>
      <xdr:row>62</xdr:row>
      <xdr:rowOff>117475</xdr:rowOff>
    </xdr:to>
    <xdr:sp macro="" textlink="">
      <xdr:nvSpPr>
        <xdr:cNvPr id="249" name="楕円 248"/>
        <xdr:cNvSpPr/>
      </xdr:nvSpPr>
      <xdr:spPr>
        <a:xfrm>
          <a:off x="9588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66675</xdr:rowOff>
    </xdr:from>
    <xdr:to>
      <xdr:col>55</xdr:col>
      <xdr:colOff>0</xdr:colOff>
      <xdr:row>62</xdr:row>
      <xdr:rowOff>66675</xdr:rowOff>
    </xdr:to>
    <xdr:cxnSp macro="">
      <xdr:nvCxnSpPr>
        <xdr:cNvPr id="250" name="直線コネクタ 249"/>
        <xdr:cNvCxnSpPr/>
      </xdr:nvCxnSpPr>
      <xdr:spPr>
        <a:xfrm>
          <a:off x="9639300" y="10696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15875</xdr:rowOff>
    </xdr:from>
    <xdr:to>
      <xdr:col>46</xdr:col>
      <xdr:colOff>38100</xdr:colOff>
      <xdr:row>62</xdr:row>
      <xdr:rowOff>117475</xdr:rowOff>
    </xdr:to>
    <xdr:sp macro="" textlink="">
      <xdr:nvSpPr>
        <xdr:cNvPr id="251" name="楕円 250"/>
        <xdr:cNvSpPr/>
      </xdr:nvSpPr>
      <xdr:spPr>
        <a:xfrm>
          <a:off x="8699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66675</xdr:rowOff>
    </xdr:from>
    <xdr:to>
      <xdr:col>50</xdr:col>
      <xdr:colOff>114300</xdr:colOff>
      <xdr:row>62</xdr:row>
      <xdr:rowOff>66675</xdr:rowOff>
    </xdr:to>
    <xdr:cxnSp macro="">
      <xdr:nvCxnSpPr>
        <xdr:cNvPr id="252" name="直線コネクタ 251"/>
        <xdr:cNvCxnSpPr/>
      </xdr:nvCxnSpPr>
      <xdr:spPr>
        <a:xfrm>
          <a:off x="8750300" y="10696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13970</xdr:rowOff>
    </xdr:from>
    <xdr:to>
      <xdr:col>41</xdr:col>
      <xdr:colOff>101600</xdr:colOff>
      <xdr:row>62</xdr:row>
      <xdr:rowOff>115570</xdr:rowOff>
    </xdr:to>
    <xdr:sp macro="" textlink="">
      <xdr:nvSpPr>
        <xdr:cNvPr id="253" name="楕円 252"/>
        <xdr:cNvSpPr/>
      </xdr:nvSpPr>
      <xdr:spPr>
        <a:xfrm>
          <a:off x="7810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64770</xdr:rowOff>
    </xdr:from>
    <xdr:to>
      <xdr:col>45</xdr:col>
      <xdr:colOff>177800</xdr:colOff>
      <xdr:row>62</xdr:row>
      <xdr:rowOff>66675</xdr:rowOff>
    </xdr:to>
    <xdr:cxnSp macro="">
      <xdr:nvCxnSpPr>
        <xdr:cNvPr id="254" name="直線コネクタ 253"/>
        <xdr:cNvCxnSpPr/>
      </xdr:nvCxnSpPr>
      <xdr:spPr>
        <a:xfrm>
          <a:off x="7861300" y="106946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34925</xdr:rowOff>
    </xdr:from>
    <xdr:to>
      <xdr:col>36</xdr:col>
      <xdr:colOff>165100</xdr:colOff>
      <xdr:row>62</xdr:row>
      <xdr:rowOff>136525</xdr:rowOff>
    </xdr:to>
    <xdr:sp macro="" textlink="">
      <xdr:nvSpPr>
        <xdr:cNvPr id="255" name="楕円 254"/>
        <xdr:cNvSpPr/>
      </xdr:nvSpPr>
      <xdr:spPr>
        <a:xfrm>
          <a:off x="6921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64770</xdr:rowOff>
    </xdr:from>
    <xdr:to>
      <xdr:col>41</xdr:col>
      <xdr:colOff>50800</xdr:colOff>
      <xdr:row>62</xdr:row>
      <xdr:rowOff>85725</xdr:rowOff>
    </xdr:to>
    <xdr:cxnSp macro="">
      <xdr:nvCxnSpPr>
        <xdr:cNvPr id="256" name="直線コネクタ 255"/>
        <xdr:cNvCxnSpPr/>
      </xdr:nvCxnSpPr>
      <xdr:spPr>
        <a:xfrm flipV="1">
          <a:off x="6972300" y="106946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135272</xdr:rowOff>
    </xdr:from>
    <xdr:ext cx="469744" cy="259045"/>
    <xdr:sp macro="" textlink="">
      <xdr:nvSpPr>
        <xdr:cNvPr id="260" name="n_4aveValue【体育館・プール】&#10;一人当たり面積"/>
        <xdr:cNvSpPr txBox="1"/>
      </xdr:nvSpPr>
      <xdr:spPr>
        <a:xfrm>
          <a:off x="6737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108602</xdr:rowOff>
    </xdr:from>
    <xdr:ext cx="469744" cy="259045"/>
    <xdr:sp macro="" textlink="">
      <xdr:nvSpPr>
        <xdr:cNvPr id="261" name="n_1mainValue【体育館・プール】&#10;一人当たり面積"/>
        <xdr:cNvSpPr txBox="1"/>
      </xdr:nvSpPr>
      <xdr:spPr>
        <a:xfrm>
          <a:off x="93917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108602</xdr:rowOff>
    </xdr:from>
    <xdr:ext cx="469744" cy="259045"/>
    <xdr:sp macro="" textlink="">
      <xdr:nvSpPr>
        <xdr:cNvPr id="262" name="n_2mainValue【体育館・プール】&#10;一人当たり面積"/>
        <xdr:cNvSpPr txBox="1"/>
      </xdr:nvSpPr>
      <xdr:spPr>
        <a:xfrm>
          <a:off x="8515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106697</xdr:rowOff>
    </xdr:from>
    <xdr:ext cx="469744" cy="259045"/>
    <xdr:sp macro="" textlink="">
      <xdr:nvSpPr>
        <xdr:cNvPr id="263" name="n_3mainValue【体育館・プール】&#10;一人当たり面積"/>
        <xdr:cNvSpPr txBox="1"/>
      </xdr:nvSpPr>
      <xdr:spPr>
        <a:xfrm>
          <a:off x="76264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153052</xdr:rowOff>
    </xdr:from>
    <xdr:ext cx="469744" cy="259045"/>
    <xdr:sp macro="" textlink="">
      <xdr:nvSpPr>
        <xdr:cNvPr id="264" name="n_4mainValue【体育館・プール】&#10;一人当たり面積"/>
        <xdr:cNvSpPr txBox="1"/>
      </xdr:nvSpPr>
      <xdr:spPr>
        <a:xfrm>
          <a:off x="6737427" y="1044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306" name="直線コネクタ 305"/>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307"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308" name="直線コネクタ 307"/>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09"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10" name="直線コネクタ 309"/>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311" name="【市民会館】&#10;有形固定資産減価償却率平均値テキスト"/>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312" name="フローチャート: 判断 311"/>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13" name="フローチャート: 判断 312"/>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14" name="フローチャート: 判断 313"/>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15" name="フローチャート: 判断 314"/>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316" name="フローチャート: 判断 315"/>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22" name="楕円 321"/>
        <xdr:cNvSpPr/>
      </xdr:nvSpPr>
      <xdr:spPr>
        <a:xfrm>
          <a:off x="4584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72407</xdr:rowOff>
    </xdr:from>
    <xdr:ext cx="405111" cy="259045"/>
    <xdr:sp macro="" textlink="">
      <xdr:nvSpPr>
        <xdr:cNvPr id="323" name="【市民会館】&#10;有形固定資産減価償却率該当値テキスト"/>
        <xdr:cNvSpPr txBox="1"/>
      </xdr:nvSpPr>
      <xdr:spPr>
        <a:xfrm>
          <a:off x="4673600"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61323</xdr:rowOff>
    </xdr:from>
    <xdr:to>
      <xdr:col>20</xdr:col>
      <xdr:colOff>38100</xdr:colOff>
      <xdr:row>104</xdr:row>
      <xdr:rowOff>162923</xdr:rowOff>
    </xdr:to>
    <xdr:sp macro="" textlink="">
      <xdr:nvSpPr>
        <xdr:cNvPr id="324" name="楕円 323"/>
        <xdr:cNvSpPr/>
      </xdr:nvSpPr>
      <xdr:spPr>
        <a:xfrm>
          <a:off x="3746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112123</xdr:rowOff>
    </xdr:from>
    <xdr:to>
      <xdr:col>24</xdr:col>
      <xdr:colOff>63500</xdr:colOff>
      <xdr:row>104</xdr:row>
      <xdr:rowOff>144780</xdr:rowOff>
    </xdr:to>
    <xdr:cxnSp macro="">
      <xdr:nvCxnSpPr>
        <xdr:cNvPr id="325" name="直線コネクタ 324"/>
        <xdr:cNvCxnSpPr/>
      </xdr:nvCxnSpPr>
      <xdr:spPr>
        <a:xfrm>
          <a:off x="3797300" y="179429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28666</xdr:rowOff>
    </xdr:from>
    <xdr:to>
      <xdr:col>15</xdr:col>
      <xdr:colOff>101600</xdr:colOff>
      <xdr:row>104</xdr:row>
      <xdr:rowOff>130266</xdr:rowOff>
    </xdr:to>
    <xdr:sp macro="" textlink="">
      <xdr:nvSpPr>
        <xdr:cNvPr id="326" name="楕円 325"/>
        <xdr:cNvSpPr/>
      </xdr:nvSpPr>
      <xdr:spPr>
        <a:xfrm>
          <a:off x="2857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79466</xdr:rowOff>
    </xdr:from>
    <xdr:to>
      <xdr:col>19</xdr:col>
      <xdr:colOff>177800</xdr:colOff>
      <xdr:row>104</xdr:row>
      <xdr:rowOff>112123</xdr:rowOff>
    </xdr:to>
    <xdr:cxnSp macro="">
      <xdr:nvCxnSpPr>
        <xdr:cNvPr id="327" name="直線コネクタ 326"/>
        <xdr:cNvCxnSpPr/>
      </xdr:nvCxnSpPr>
      <xdr:spPr>
        <a:xfrm>
          <a:off x="2908300" y="179102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28" name="楕円 327"/>
        <xdr:cNvSpPr/>
      </xdr:nvSpPr>
      <xdr:spPr>
        <a:xfrm>
          <a:off x="1968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50074</xdr:rowOff>
    </xdr:from>
    <xdr:to>
      <xdr:col>15</xdr:col>
      <xdr:colOff>50800</xdr:colOff>
      <xdr:row>104</xdr:row>
      <xdr:rowOff>79466</xdr:rowOff>
    </xdr:to>
    <xdr:cxnSp macro="">
      <xdr:nvCxnSpPr>
        <xdr:cNvPr id="329" name="直線コネクタ 328"/>
        <xdr:cNvCxnSpPr/>
      </xdr:nvCxnSpPr>
      <xdr:spPr>
        <a:xfrm>
          <a:off x="2019300" y="178808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138068</xdr:rowOff>
    </xdr:from>
    <xdr:to>
      <xdr:col>6</xdr:col>
      <xdr:colOff>38100</xdr:colOff>
      <xdr:row>104</xdr:row>
      <xdr:rowOff>68218</xdr:rowOff>
    </xdr:to>
    <xdr:sp macro="" textlink="">
      <xdr:nvSpPr>
        <xdr:cNvPr id="330" name="楕円 329"/>
        <xdr:cNvSpPr/>
      </xdr:nvSpPr>
      <xdr:spPr>
        <a:xfrm>
          <a:off x="1079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17418</xdr:rowOff>
    </xdr:from>
    <xdr:to>
      <xdr:col>10</xdr:col>
      <xdr:colOff>114300</xdr:colOff>
      <xdr:row>104</xdr:row>
      <xdr:rowOff>50074</xdr:rowOff>
    </xdr:to>
    <xdr:cxnSp macro="">
      <xdr:nvCxnSpPr>
        <xdr:cNvPr id="331" name="直線コネクタ 330"/>
        <xdr:cNvCxnSpPr/>
      </xdr:nvCxnSpPr>
      <xdr:spPr>
        <a:xfrm>
          <a:off x="1130300" y="178482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332"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333"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334"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335" name="n_4aveValue【市民会館】&#10;有形固定資産減価償却率"/>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154050</xdr:rowOff>
    </xdr:from>
    <xdr:ext cx="405111" cy="259045"/>
    <xdr:sp macro="" textlink="">
      <xdr:nvSpPr>
        <xdr:cNvPr id="336" name="n_1mainValue【市民会館】&#10;有形固定資産減価償却率"/>
        <xdr:cNvSpPr txBox="1"/>
      </xdr:nvSpPr>
      <xdr:spPr>
        <a:xfrm>
          <a:off x="3582044" y="179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146793</xdr:rowOff>
    </xdr:from>
    <xdr:ext cx="405111" cy="259045"/>
    <xdr:sp macro="" textlink="">
      <xdr:nvSpPr>
        <xdr:cNvPr id="337" name="n_2mainValue【市民会館】&#10;有形固定資産減価償却率"/>
        <xdr:cNvSpPr txBox="1"/>
      </xdr:nvSpPr>
      <xdr:spPr>
        <a:xfrm>
          <a:off x="2705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338" name="n_3mainValue【市民会館】&#10;有形固定資産減価償却率"/>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84745</xdr:rowOff>
    </xdr:from>
    <xdr:ext cx="405111" cy="259045"/>
    <xdr:sp macro="" textlink="">
      <xdr:nvSpPr>
        <xdr:cNvPr id="339" name="n_4mainValue【市民会館】&#10;有形固定資産減価償却率"/>
        <xdr:cNvSpPr txBox="1"/>
      </xdr:nvSpPr>
      <xdr:spPr>
        <a:xfrm>
          <a:off x="9277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365" name="直線コネクタ 364"/>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366"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367" name="直線コネクタ 366"/>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368"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369" name="直線コネクタ 368"/>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370" name="【市民会館】&#10;一人当たり面積平均値テキスト"/>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371" name="フローチャート: 判断 370"/>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372" name="フローチャート: 判断 371"/>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3" name="フローチャート: 判断 372"/>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374" name="フローチャート: 判断 373"/>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375" name="フローチャート: 判断 374"/>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170724</xdr:rowOff>
    </xdr:from>
    <xdr:to>
      <xdr:col>55</xdr:col>
      <xdr:colOff>50800</xdr:colOff>
      <xdr:row>108</xdr:row>
      <xdr:rowOff>100874</xdr:rowOff>
    </xdr:to>
    <xdr:sp macro="" textlink="">
      <xdr:nvSpPr>
        <xdr:cNvPr id="381" name="楕円 380"/>
        <xdr:cNvSpPr/>
      </xdr:nvSpPr>
      <xdr:spPr>
        <a:xfrm>
          <a:off x="104267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85651</xdr:rowOff>
    </xdr:from>
    <xdr:ext cx="469744" cy="259045"/>
    <xdr:sp macro="" textlink="">
      <xdr:nvSpPr>
        <xdr:cNvPr id="382" name="【市民会館】&#10;一人当たり面積該当値テキスト"/>
        <xdr:cNvSpPr txBox="1"/>
      </xdr:nvSpPr>
      <xdr:spPr>
        <a:xfrm>
          <a:off x="10515600" y="1843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170724</xdr:rowOff>
    </xdr:from>
    <xdr:to>
      <xdr:col>50</xdr:col>
      <xdr:colOff>165100</xdr:colOff>
      <xdr:row>108</xdr:row>
      <xdr:rowOff>100874</xdr:rowOff>
    </xdr:to>
    <xdr:sp macro="" textlink="">
      <xdr:nvSpPr>
        <xdr:cNvPr id="383" name="楕円 382"/>
        <xdr:cNvSpPr/>
      </xdr:nvSpPr>
      <xdr:spPr>
        <a:xfrm>
          <a:off x="9588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50074</xdr:rowOff>
    </xdr:from>
    <xdr:to>
      <xdr:col>55</xdr:col>
      <xdr:colOff>0</xdr:colOff>
      <xdr:row>108</xdr:row>
      <xdr:rowOff>50074</xdr:rowOff>
    </xdr:to>
    <xdr:cxnSp macro="">
      <xdr:nvCxnSpPr>
        <xdr:cNvPr id="384" name="直線コネクタ 383"/>
        <xdr:cNvCxnSpPr/>
      </xdr:nvCxnSpPr>
      <xdr:spPr>
        <a:xfrm>
          <a:off x="9639300" y="185666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170724</xdr:rowOff>
    </xdr:from>
    <xdr:to>
      <xdr:col>46</xdr:col>
      <xdr:colOff>38100</xdr:colOff>
      <xdr:row>108</xdr:row>
      <xdr:rowOff>100874</xdr:rowOff>
    </xdr:to>
    <xdr:sp macro="" textlink="">
      <xdr:nvSpPr>
        <xdr:cNvPr id="385" name="楕円 384"/>
        <xdr:cNvSpPr/>
      </xdr:nvSpPr>
      <xdr:spPr>
        <a:xfrm>
          <a:off x="8699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50074</xdr:rowOff>
    </xdr:from>
    <xdr:to>
      <xdr:col>50</xdr:col>
      <xdr:colOff>114300</xdr:colOff>
      <xdr:row>108</xdr:row>
      <xdr:rowOff>50074</xdr:rowOff>
    </xdr:to>
    <xdr:cxnSp macro="">
      <xdr:nvCxnSpPr>
        <xdr:cNvPr id="386" name="直線コネクタ 385"/>
        <xdr:cNvCxnSpPr/>
      </xdr:nvCxnSpPr>
      <xdr:spPr>
        <a:xfrm>
          <a:off x="8750300" y="185666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167458</xdr:rowOff>
    </xdr:from>
    <xdr:to>
      <xdr:col>41</xdr:col>
      <xdr:colOff>101600</xdr:colOff>
      <xdr:row>108</xdr:row>
      <xdr:rowOff>97608</xdr:rowOff>
    </xdr:to>
    <xdr:sp macro="" textlink="">
      <xdr:nvSpPr>
        <xdr:cNvPr id="387" name="楕円 386"/>
        <xdr:cNvSpPr/>
      </xdr:nvSpPr>
      <xdr:spPr>
        <a:xfrm>
          <a:off x="7810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46808</xdr:rowOff>
    </xdr:from>
    <xdr:to>
      <xdr:col>45</xdr:col>
      <xdr:colOff>177800</xdr:colOff>
      <xdr:row>108</xdr:row>
      <xdr:rowOff>50074</xdr:rowOff>
    </xdr:to>
    <xdr:cxnSp macro="">
      <xdr:nvCxnSpPr>
        <xdr:cNvPr id="388" name="直線コネクタ 387"/>
        <xdr:cNvCxnSpPr/>
      </xdr:nvCxnSpPr>
      <xdr:spPr>
        <a:xfrm>
          <a:off x="7861300" y="185634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167458</xdr:rowOff>
    </xdr:from>
    <xdr:to>
      <xdr:col>36</xdr:col>
      <xdr:colOff>165100</xdr:colOff>
      <xdr:row>108</xdr:row>
      <xdr:rowOff>97608</xdr:rowOff>
    </xdr:to>
    <xdr:sp macro="" textlink="">
      <xdr:nvSpPr>
        <xdr:cNvPr id="389" name="楕円 388"/>
        <xdr:cNvSpPr/>
      </xdr:nvSpPr>
      <xdr:spPr>
        <a:xfrm>
          <a:off x="6921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46808</xdr:rowOff>
    </xdr:from>
    <xdr:to>
      <xdr:col>41</xdr:col>
      <xdr:colOff>50800</xdr:colOff>
      <xdr:row>108</xdr:row>
      <xdr:rowOff>46808</xdr:rowOff>
    </xdr:to>
    <xdr:cxnSp macro="">
      <xdr:nvCxnSpPr>
        <xdr:cNvPr id="390" name="直線コネクタ 389"/>
        <xdr:cNvCxnSpPr/>
      </xdr:nvCxnSpPr>
      <xdr:spPr>
        <a:xfrm>
          <a:off x="6972300" y="18563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391" name="n_1aveValue【市民会館】&#10;一人当たり面積"/>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92"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393" name="n_3aveValue【市民会館】&#10;一人当たり面積"/>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394"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92001</xdr:rowOff>
    </xdr:from>
    <xdr:ext cx="469744" cy="259045"/>
    <xdr:sp macro="" textlink="">
      <xdr:nvSpPr>
        <xdr:cNvPr id="395" name="n_1mainValue【市民会館】&#10;一人当たり面積"/>
        <xdr:cNvSpPr txBox="1"/>
      </xdr:nvSpPr>
      <xdr:spPr>
        <a:xfrm>
          <a:off x="93917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92001</xdr:rowOff>
    </xdr:from>
    <xdr:ext cx="469744" cy="259045"/>
    <xdr:sp macro="" textlink="">
      <xdr:nvSpPr>
        <xdr:cNvPr id="396" name="n_2mainValue【市民会館】&#10;一人当たり面積"/>
        <xdr:cNvSpPr txBox="1"/>
      </xdr:nvSpPr>
      <xdr:spPr>
        <a:xfrm>
          <a:off x="85154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88735</xdr:rowOff>
    </xdr:from>
    <xdr:ext cx="469744" cy="259045"/>
    <xdr:sp macro="" textlink="">
      <xdr:nvSpPr>
        <xdr:cNvPr id="397" name="n_3mainValue【市民会館】&#10;一人当たり面積"/>
        <xdr:cNvSpPr txBox="1"/>
      </xdr:nvSpPr>
      <xdr:spPr>
        <a:xfrm>
          <a:off x="7626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88735</xdr:rowOff>
    </xdr:from>
    <xdr:ext cx="469744" cy="259045"/>
    <xdr:sp macro="" textlink="">
      <xdr:nvSpPr>
        <xdr:cNvPr id="398" name="n_4mainValue【市民会館】&#10;一人当たり面積"/>
        <xdr:cNvSpPr txBox="1"/>
      </xdr:nvSpPr>
      <xdr:spPr>
        <a:xfrm>
          <a:off x="6737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424" name="直線コネクタ 423"/>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25"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6" name="直線コネクタ 425"/>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427"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28" name="直線コネクタ 427"/>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429" name="【一般廃棄物処理施設】&#10;有形固定資産減価償却率平均値テキスト"/>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430" name="フローチャート: 判断 429"/>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431" name="フローチャート: 判断 430"/>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32" name="フローチャート: 判断 431"/>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433" name="フローチャート: 判断 432"/>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434" name="フローチャート: 判断 433"/>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10704</xdr:rowOff>
    </xdr:from>
    <xdr:to>
      <xdr:col>85</xdr:col>
      <xdr:colOff>177800</xdr:colOff>
      <xdr:row>40</xdr:row>
      <xdr:rowOff>112304</xdr:rowOff>
    </xdr:to>
    <xdr:sp macro="" textlink="">
      <xdr:nvSpPr>
        <xdr:cNvPr id="440" name="楕円 439"/>
        <xdr:cNvSpPr/>
      </xdr:nvSpPr>
      <xdr:spPr>
        <a:xfrm>
          <a:off x="162687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160581</xdr:rowOff>
    </xdr:from>
    <xdr:ext cx="405111" cy="259045"/>
    <xdr:sp macro="" textlink="">
      <xdr:nvSpPr>
        <xdr:cNvPr id="441" name="【一般廃棄物処理施設】&#10;有形固定資産減価償却率該当値テキスト"/>
        <xdr:cNvSpPr txBox="1"/>
      </xdr:nvSpPr>
      <xdr:spPr>
        <a:xfrm>
          <a:off x="16357600"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118473</xdr:rowOff>
    </xdr:from>
    <xdr:to>
      <xdr:col>81</xdr:col>
      <xdr:colOff>101600</xdr:colOff>
      <xdr:row>40</xdr:row>
      <xdr:rowOff>48623</xdr:rowOff>
    </xdr:to>
    <xdr:sp macro="" textlink="">
      <xdr:nvSpPr>
        <xdr:cNvPr id="442" name="楕円 441"/>
        <xdr:cNvSpPr/>
      </xdr:nvSpPr>
      <xdr:spPr>
        <a:xfrm>
          <a:off x="15430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169273</xdr:rowOff>
    </xdr:from>
    <xdr:to>
      <xdr:col>85</xdr:col>
      <xdr:colOff>127000</xdr:colOff>
      <xdr:row>40</xdr:row>
      <xdr:rowOff>61504</xdr:rowOff>
    </xdr:to>
    <xdr:cxnSp macro="">
      <xdr:nvCxnSpPr>
        <xdr:cNvPr id="443" name="直線コネクタ 442"/>
        <xdr:cNvCxnSpPr/>
      </xdr:nvCxnSpPr>
      <xdr:spPr>
        <a:xfrm>
          <a:off x="15481300" y="6855823"/>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444" name="n_1aveValue【一般廃棄物処理施設】&#10;有形固定資産減価償却率"/>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445"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446" name="n_3aveValue【一般廃棄物処理施設】&#10;有形固定資産減価償却率"/>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447" name="n_4aveValue【一般廃棄物処理施設】&#10;有形固定資産減価償却率"/>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39750</xdr:rowOff>
    </xdr:from>
    <xdr:ext cx="405111" cy="259045"/>
    <xdr:sp macro="" textlink="">
      <xdr:nvSpPr>
        <xdr:cNvPr id="448" name="n_1mainValue【一般廃棄物処理施設】&#10;有形固定資産減価償却率"/>
        <xdr:cNvSpPr txBox="1"/>
      </xdr:nvSpPr>
      <xdr:spPr>
        <a:xfrm>
          <a:off x="152660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0" name="テキスト ボックス 45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2" name="テキスト ボックス 46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4" name="テキスト ボックス 46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6" name="テキスト ボックス 46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470" name="直線コネクタ 469"/>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471"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472" name="直線コネクタ 471"/>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473"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474" name="直線コネクタ 473"/>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475"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476" name="フローチャート: 判断 475"/>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477" name="フローチャート: 判断 476"/>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478" name="フローチャート: 判断 477"/>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479" name="フローチャート: 判断 478"/>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480" name="フローチャート: 判断 479"/>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133201</xdr:rowOff>
    </xdr:from>
    <xdr:to>
      <xdr:col>116</xdr:col>
      <xdr:colOff>114300</xdr:colOff>
      <xdr:row>41</xdr:row>
      <xdr:rowOff>63351</xdr:rowOff>
    </xdr:to>
    <xdr:sp macro="" textlink="">
      <xdr:nvSpPr>
        <xdr:cNvPr id="486" name="楕円 485"/>
        <xdr:cNvSpPr/>
      </xdr:nvSpPr>
      <xdr:spPr>
        <a:xfrm>
          <a:off x="22110700" y="699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48128</xdr:rowOff>
    </xdr:from>
    <xdr:ext cx="534377" cy="259045"/>
    <xdr:sp macro="" textlink="">
      <xdr:nvSpPr>
        <xdr:cNvPr id="487" name="【一般廃棄物処理施設】&#10;一人当たり有形固定資産（償却資産）額該当値テキスト"/>
        <xdr:cNvSpPr txBox="1"/>
      </xdr:nvSpPr>
      <xdr:spPr>
        <a:xfrm>
          <a:off x="22199600" y="690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134120</xdr:rowOff>
    </xdr:from>
    <xdr:to>
      <xdr:col>112</xdr:col>
      <xdr:colOff>38100</xdr:colOff>
      <xdr:row>41</xdr:row>
      <xdr:rowOff>64270</xdr:rowOff>
    </xdr:to>
    <xdr:sp macro="" textlink="">
      <xdr:nvSpPr>
        <xdr:cNvPr id="488" name="楕円 487"/>
        <xdr:cNvSpPr/>
      </xdr:nvSpPr>
      <xdr:spPr>
        <a:xfrm>
          <a:off x="21272500" y="699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12551</xdr:rowOff>
    </xdr:from>
    <xdr:to>
      <xdr:col>116</xdr:col>
      <xdr:colOff>63500</xdr:colOff>
      <xdr:row>41</xdr:row>
      <xdr:rowOff>13470</xdr:rowOff>
    </xdr:to>
    <xdr:cxnSp macro="">
      <xdr:nvCxnSpPr>
        <xdr:cNvPr id="489" name="直線コネクタ 488"/>
        <xdr:cNvCxnSpPr/>
      </xdr:nvCxnSpPr>
      <xdr:spPr>
        <a:xfrm flipV="1">
          <a:off x="21323300" y="7042001"/>
          <a:ext cx="8382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490"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491"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492"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493"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55397</xdr:rowOff>
    </xdr:from>
    <xdr:ext cx="534377" cy="259045"/>
    <xdr:sp macro="" textlink="">
      <xdr:nvSpPr>
        <xdr:cNvPr id="494" name="n_1mainValue【一般廃棄物処理施設】&#10;一人当たり有形固定資産（償却資産）額"/>
        <xdr:cNvSpPr txBox="1"/>
      </xdr:nvSpPr>
      <xdr:spPr>
        <a:xfrm>
          <a:off x="21043411" y="708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3" name="テキスト ボックス 5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4" name="直線コネクタ 5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5" name="テキスト ボックス 50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6" name="直線コネクタ 5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7" name="テキスト ボックス 50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8" name="直線コネクタ 5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9" name="テキスト ボックス 5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0" name="直線コネクタ 5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1" name="テキスト ボックス 5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2" name="直線コネクタ 5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3" name="テキスト ボックス 5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4" name="直線コネクタ 5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5" name="テキスト ボックス 5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6" name="直線コネクタ 5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7" name="テキスト ボックス 51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520" name="直線コネクタ 519"/>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1"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22" name="直線コネクタ 521"/>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523"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24" name="直線コネクタ 523"/>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525" name="【保健センター・保健所】&#10;有形固定資産減価償却率平均値テキスト"/>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526" name="フローチャート: 判断 525"/>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527" name="フローチャート: 判断 526"/>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28" name="フローチャート: 判断 527"/>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29" name="フローチャート: 判断 528"/>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530" name="フローチャート: 判断 529"/>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135346</xdr:rowOff>
    </xdr:from>
    <xdr:to>
      <xdr:col>85</xdr:col>
      <xdr:colOff>177800</xdr:colOff>
      <xdr:row>58</xdr:row>
      <xdr:rowOff>65496</xdr:rowOff>
    </xdr:to>
    <xdr:sp macro="" textlink="">
      <xdr:nvSpPr>
        <xdr:cNvPr id="536" name="楕円 535"/>
        <xdr:cNvSpPr/>
      </xdr:nvSpPr>
      <xdr:spPr>
        <a:xfrm>
          <a:off x="162687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158223</xdr:rowOff>
    </xdr:from>
    <xdr:ext cx="405111" cy="259045"/>
    <xdr:sp macro="" textlink="">
      <xdr:nvSpPr>
        <xdr:cNvPr id="537" name="【保健センター・保健所】&#10;有形固定資産減価償却率該当値テキスト"/>
        <xdr:cNvSpPr txBox="1"/>
      </xdr:nvSpPr>
      <xdr:spPr>
        <a:xfrm>
          <a:off x="16357600" y="975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102688</xdr:rowOff>
    </xdr:from>
    <xdr:to>
      <xdr:col>81</xdr:col>
      <xdr:colOff>101600</xdr:colOff>
      <xdr:row>58</xdr:row>
      <xdr:rowOff>32838</xdr:rowOff>
    </xdr:to>
    <xdr:sp macro="" textlink="">
      <xdr:nvSpPr>
        <xdr:cNvPr id="538" name="楕円 537"/>
        <xdr:cNvSpPr/>
      </xdr:nvSpPr>
      <xdr:spPr>
        <a:xfrm>
          <a:off x="15430500" y="98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153488</xdr:rowOff>
    </xdr:from>
    <xdr:to>
      <xdr:col>85</xdr:col>
      <xdr:colOff>127000</xdr:colOff>
      <xdr:row>58</xdr:row>
      <xdr:rowOff>14696</xdr:rowOff>
    </xdr:to>
    <xdr:cxnSp macro="">
      <xdr:nvCxnSpPr>
        <xdr:cNvPr id="539" name="直線コネクタ 538"/>
        <xdr:cNvCxnSpPr/>
      </xdr:nvCxnSpPr>
      <xdr:spPr>
        <a:xfrm>
          <a:off x="15481300" y="992613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71665</xdr:rowOff>
    </xdr:from>
    <xdr:to>
      <xdr:col>76</xdr:col>
      <xdr:colOff>165100</xdr:colOff>
      <xdr:row>58</xdr:row>
      <xdr:rowOff>1815</xdr:rowOff>
    </xdr:to>
    <xdr:sp macro="" textlink="">
      <xdr:nvSpPr>
        <xdr:cNvPr id="540" name="楕円 539"/>
        <xdr:cNvSpPr/>
      </xdr:nvSpPr>
      <xdr:spPr>
        <a:xfrm>
          <a:off x="14541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122465</xdr:rowOff>
    </xdr:from>
    <xdr:to>
      <xdr:col>81</xdr:col>
      <xdr:colOff>50800</xdr:colOff>
      <xdr:row>57</xdr:row>
      <xdr:rowOff>153488</xdr:rowOff>
    </xdr:to>
    <xdr:cxnSp macro="">
      <xdr:nvCxnSpPr>
        <xdr:cNvPr id="541" name="直線コネクタ 540"/>
        <xdr:cNvCxnSpPr/>
      </xdr:nvCxnSpPr>
      <xdr:spPr>
        <a:xfrm>
          <a:off x="14592300" y="989511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39007</xdr:rowOff>
    </xdr:from>
    <xdr:to>
      <xdr:col>72</xdr:col>
      <xdr:colOff>38100</xdr:colOff>
      <xdr:row>57</xdr:row>
      <xdr:rowOff>140607</xdr:rowOff>
    </xdr:to>
    <xdr:sp macro="" textlink="">
      <xdr:nvSpPr>
        <xdr:cNvPr id="542" name="楕円 541"/>
        <xdr:cNvSpPr/>
      </xdr:nvSpPr>
      <xdr:spPr>
        <a:xfrm>
          <a:off x="13652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89807</xdr:rowOff>
    </xdr:from>
    <xdr:to>
      <xdr:col>76</xdr:col>
      <xdr:colOff>114300</xdr:colOff>
      <xdr:row>57</xdr:row>
      <xdr:rowOff>122465</xdr:rowOff>
    </xdr:to>
    <xdr:cxnSp macro="">
      <xdr:nvCxnSpPr>
        <xdr:cNvPr id="543" name="直線コネクタ 542"/>
        <xdr:cNvCxnSpPr/>
      </xdr:nvCxnSpPr>
      <xdr:spPr>
        <a:xfrm>
          <a:off x="13703300" y="9862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6350</xdr:rowOff>
    </xdr:from>
    <xdr:to>
      <xdr:col>67</xdr:col>
      <xdr:colOff>101600</xdr:colOff>
      <xdr:row>57</xdr:row>
      <xdr:rowOff>107950</xdr:rowOff>
    </xdr:to>
    <xdr:sp macro="" textlink="">
      <xdr:nvSpPr>
        <xdr:cNvPr id="544" name="楕円 543"/>
        <xdr:cNvSpPr/>
      </xdr:nvSpPr>
      <xdr:spPr>
        <a:xfrm>
          <a:off x="12763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57150</xdr:rowOff>
    </xdr:from>
    <xdr:to>
      <xdr:col>71</xdr:col>
      <xdr:colOff>177800</xdr:colOff>
      <xdr:row>57</xdr:row>
      <xdr:rowOff>89807</xdr:rowOff>
    </xdr:to>
    <xdr:cxnSp macro="">
      <xdr:nvCxnSpPr>
        <xdr:cNvPr id="545" name="直線コネクタ 544"/>
        <xdr:cNvCxnSpPr/>
      </xdr:nvCxnSpPr>
      <xdr:spPr>
        <a:xfrm>
          <a:off x="12814300" y="982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546" name="n_1aveValue【保健センター・保健所】&#10;有形固定資産減価償却率"/>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547" name="n_2aveValue【保健センター・保健所】&#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548" name="n_3aveValue【保健センター・保健所】&#10;有形固定資産減価償却率"/>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549" name="n_4aveValue【保健センター・保健所】&#10;有形固定資産減価償却率"/>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49365</xdr:rowOff>
    </xdr:from>
    <xdr:ext cx="405111" cy="259045"/>
    <xdr:sp macro="" textlink="">
      <xdr:nvSpPr>
        <xdr:cNvPr id="550" name="n_1mainValue【保健センター・保健所】&#10;有形固定資産減価償却率"/>
        <xdr:cNvSpPr txBox="1"/>
      </xdr:nvSpPr>
      <xdr:spPr>
        <a:xfrm>
          <a:off x="15266044" y="965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18342</xdr:rowOff>
    </xdr:from>
    <xdr:ext cx="405111" cy="259045"/>
    <xdr:sp macro="" textlink="">
      <xdr:nvSpPr>
        <xdr:cNvPr id="551" name="n_2mainValue【保健センター・保健所】&#10;有形固定資産減価償却率"/>
        <xdr:cNvSpPr txBox="1"/>
      </xdr:nvSpPr>
      <xdr:spPr>
        <a:xfrm>
          <a:off x="14389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157134</xdr:rowOff>
    </xdr:from>
    <xdr:ext cx="405111" cy="259045"/>
    <xdr:sp macro="" textlink="">
      <xdr:nvSpPr>
        <xdr:cNvPr id="552" name="n_3mainValue【保健センター・保健所】&#10;有形固定資産減価償却率"/>
        <xdr:cNvSpPr txBox="1"/>
      </xdr:nvSpPr>
      <xdr:spPr>
        <a:xfrm>
          <a:off x="13500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124477</xdr:rowOff>
    </xdr:from>
    <xdr:ext cx="405111" cy="259045"/>
    <xdr:sp macro="" textlink="">
      <xdr:nvSpPr>
        <xdr:cNvPr id="553" name="n_4mainValue【保健センター・保健所】&#10;有形固定資産減価償却率"/>
        <xdr:cNvSpPr txBox="1"/>
      </xdr:nvSpPr>
      <xdr:spPr>
        <a:xfrm>
          <a:off x="12611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577" name="直線コネクタ 576"/>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78"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79" name="直線コネクタ 578"/>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0"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1" name="直線コネクタ 580"/>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582"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83" name="フローチャート: 判断 582"/>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84" name="フローチャート: 判断 583"/>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585" name="フローチャート: 判断 584"/>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586" name="フローチャート: 判断 585"/>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587" name="フローチャート: 判断 586"/>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19050</xdr:rowOff>
    </xdr:from>
    <xdr:to>
      <xdr:col>116</xdr:col>
      <xdr:colOff>114300</xdr:colOff>
      <xdr:row>63</xdr:row>
      <xdr:rowOff>120650</xdr:rowOff>
    </xdr:to>
    <xdr:sp macro="" textlink="">
      <xdr:nvSpPr>
        <xdr:cNvPr id="593" name="楕円 592"/>
        <xdr:cNvSpPr/>
      </xdr:nvSpPr>
      <xdr:spPr>
        <a:xfrm>
          <a:off x="221107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594" name="【保健センター・保健所】&#10;一人当たり面積該当値テキスト"/>
        <xdr:cNvSpPr txBox="1"/>
      </xdr:nvSpPr>
      <xdr:spPr>
        <a:xfrm>
          <a:off x="22199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19050</xdr:rowOff>
    </xdr:from>
    <xdr:to>
      <xdr:col>112</xdr:col>
      <xdr:colOff>38100</xdr:colOff>
      <xdr:row>63</xdr:row>
      <xdr:rowOff>120650</xdr:rowOff>
    </xdr:to>
    <xdr:sp macro="" textlink="">
      <xdr:nvSpPr>
        <xdr:cNvPr id="595" name="楕円 594"/>
        <xdr:cNvSpPr/>
      </xdr:nvSpPr>
      <xdr:spPr>
        <a:xfrm>
          <a:off x="21272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69850</xdr:rowOff>
    </xdr:from>
    <xdr:to>
      <xdr:col>116</xdr:col>
      <xdr:colOff>63500</xdr:colOff>
      <xdr:row>63</xdr:row>
      <xdr:rowOff>69850</xdr:rowOff>
    </xdr:to>
    <xdr:cxnSp macro="">
      <xdr:nvCxnSpPr>
        <xdr:cNvPr id="596" name="直線コネクタ 595"/>
        <xdr:cNvCxnSpPr/>
      </xdr:nvCxnSpPr>
      <xdr:spPr>
        <a:xfrm>
          <a:off x="21323300" y="1087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19050</xdr:rowOff>
    </xdr:from>
    <xdr:to>
      <xdr:col>107</xdr:col>
      <xdr:colOff>101600</xdr:colOff>
      <xdr:row>63</xdr:row>
      <xdr:rowOff>120650</xdr:rowOff>
    </xdr:to>
    <xdr:sp macro="" textlink="">
      <xdr:nvSpPr>
        <xdr:cNvPr id="597" name="楕円 596"/>
        <xdr:cNvSpPr/>
      </xdr:nvSpPr>
      <xdr:spPr>
        <a:xfrm>
          <a:off x="20383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69850</xdr:rowOff>
    </xdr:from>
    <xdr:to>
      <xdr:col>111</xdr:col>
      <xdr:colOff>177800</xdr:colOff>
      <xdr:row>63</xdr:row>
      <xdr:rowOff>69850</xdr:rowOff>
    </xdr:to>
    <xdr:cxnSp macro="">
      <xdr:nvCxnSpPr>
        <xdr:cNvPr id="598" name="直線コネクタ 597"/>
        <xdr:cNvCxnSpPr/>
      </xdr:nvCxnSpPr>
      <xdr:spPr>
        <a:xfrm>
          <a:off x="20434300" y="1087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19050</xdr:rowOff>
    </xdr:from>
    <xdr:to>
      <xdr:col>102</xdr:col>
      <xdr:colOff>165100</xdr:colOff>
      <xdr:row>63</xdr:row>
      <xdr:rowOff>120650</xdr:rowOff>
    </xdr:to>
    <xdr:sp macro="" textlink="">
      <xdr:nvSpPr>
        <xdr:cNvPr id="599" name="楕円 598"/>
        <xdr:cNvSpPr/>
      </xdr:nvSpPr>
      <xdr:spPr>
        <a:xfrm>
          <a:off x="19494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69850</xdr:rowOff>
    </xdr:from>
    <xdr:to>
      <xdr:col>107</xdr:col>
      <xdr:colOff>50800</xdr:colOff>
      <xdr:row>63</xdr:row>
      <xdr:rowOff>69850</xdr:rowOff>
    </xdr:to>
    <xdr:cxnSp macro="">
      <xdr:nvCxnSpPr>
        <xdr:cNvPr id="600" name="直線コネクタ 599"/>
        <xdr:cNvCxnSpPr/>
      </xdr:nvCxnSpPr>
      <xdr:spPr>
        <a:xfrm>
          <a:off x="19545300" y="1087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19050</xdr:rowOff>
    </xdr:from>
    <xdr:to>
      <xdr:col>98</xdr:col>
      <xdr:colOff>38100</xdr:colOff>
      <xdr:row>63</xdr:row>
      <xdr:rowOff>120650</xdr:rowOff>
    </xdr:to>
    <xdr:sp macro="" textlink="">
      <xdr:nvSpPr>
        <xdr:cNvPr id="601" name="楕円 600"/>
        <xdr:cNvSpPr/>
      </xdr:nvSpPr>
      <xdr:spPr>
        <a:xfrm>
          <a:off x="18605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69850</xdr:rowOff>
    </xdr:from>
    <xdr:to>
      <xdr:col>102</xdr:col>
      <xdr:colOff>114300</xdr:colOff>
      <xdr:row>63</xdr:row>
      <xdr:rowOff>69850</xdr:rowOff>
    </xdr:to>
    <xdr:cxnSp macro="">
      <xdr:nvCxnSpPr>
        <xdr:cNvPr id="602" name="直線コネクタ 601"/>
        <xdr:cNvCxnSpPr/>
      </xdr:nvCxnSpPr>
      <xdr:spPr>
        <a:xfrm>
          <a:off x="18656300" y="1087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03"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604"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605"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606"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111777</xdr:rowOff>
    </xdr:from>
    <xdr:ext cx="469744" cy="259045"/>
    <xdr:sp macro="" textlink="">
      <xdr:nvSpPr>
        <xdr:cNvPr id="607" name="n_1mainValue【保健センター・保健所】&#10;一人当たり面積"/>
        <xdr:cNvSpPr txBox="1"/>
      </xdr:nvSpPr>
      <xdr:spPr>
        <a:xfrm>
          <a:off x="210757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111777</xdr:rowOff>
    </xdr:from>
    <xdr:ext cx="469744" cy="259045"/>
    <xdr:sp macro="" textlink="">
      <xdr:nvSpPr>
        <xdr:cNvPr id="608" name="n_2mainValue【保健センター・保健所】&#10;一人当たり面積"/>
        <xdr:cNvSpPr txBox="1"/>
      </xdr:nvSpPr>
      <xdr:spPr>
        <a:xfrm>
          <a:off x="20199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111777</xdr:rowOff>
    </xdr:from>
    <xdr:ext cx="469744" cy="259045"/>
    <xdr:sp macro="" textlink="">
      <xdr:nvSpPr>
        <xdr:cNvPr id="609" name="n_3mainValue【保健センター・保健所】&#10;一人当たり面積"/>
        <xdr:cNvSpPr txBox="1"/>
      </xdr:nvSpPr>
      <xdr:spPr>
        <a:xfrm>
          <a:off x="19310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111777</xdr:rowOff>
    </xdr:from>
    <xdr:ext cx="469744" cy="259045"/>
    <xdr:sp macro="" textlink="">
      <xdr:nvSpPr>
        <xdr:cNvPr id="610" name="n_4mainValue【保健センター・保健所】&#10;一人当たり面積"/>
        <xdr:cNvSpPr txBox="1"/>
      </xdr:nvSpPr>
      <xdr:spPr>
        <a:xfrm>
          <a:off x="18421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2" name="直線コネクタ 6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3" name="テキスト ボックス 62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4" name="直線コネクタ 6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5" name="テキスト ボックス 6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6" name="直線コネクタ 6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7" name="テキスト ボックス 6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8" name="直線コネクタ 6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9" name="テキスト ボックス 6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0" name="直線コネクタ 6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1" name="テキスト ボックス 6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2" name="直線コネクタ 6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3" name="テキスト ボックス 63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4" name="直線コネクタ 6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636" name="直線コネクタ 635"/>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637"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638" name="直線コネクタ 637"/>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639"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40" name="直線コネクタ 63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641" name="【消防施設】&#10;有形固定資産減価償却率平均値テキスト"/>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642" name="フローチャート: 判断 641"/>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643" name="フローチャート: 判断 642"/>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44" name="フローチャート: 判断 643"/>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645" name="フローチャート: 判断 644"/>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646" name="フローチャート: 判断 645"/>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7" name="テキスト ボックス 6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8" name="テキスト ボックス 6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9" name="テキスト ボックス 6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0" name="テキスト ボックス 6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1" name="テキスト ボックス 6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88537</xdr:rowOff>
    </xdr:from>
    <xdr:to>
      <xdr:col>85</xdr:col>
      <xdr:colOff>177800</xdr:colOff>
      <xdr:row>84</xdr:row>
      <xdr:rowOff>18687</xdr:rowOff>
    </xdr:to>
    <xdr:sp macro="" textlink="">
      <xdr:nvSpPr>
        <xdr:cNvPr id="652" name="楕円 651"/>
        <xdr:cNvSpPr/>
      </xdr:nvSpPr>
      <xdr:spPr>
        <a:xfrm>
          <a:off x="162687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66964</xdr:rowOff>
    </xdr:from>
    <xdr:ext cx="405111" cy="259045"/>
    <xdr:sp macro="" textlink="">
      <xdr:nvSpPr>
        <xdr:cNvPr id="653" name="【消防施設】&#10;有形固定資産減価償却率該当値テキスト"/>
        <xdr:cNvSpPr txBox="1"/>
      </xdr:nvSpPr>
      <xdr:spPr>
        <a:xfrm>
          <a:off x="16357600" y="142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49349</xdr:rowOff>
    </xdr:from>
    <xdr:to>
      <xdr:col>81</xdr:col>
      <xdr:colOff>101600</xdr:colOff>
      <xdr:row>83</xdr:row>
      <xdr:rowOff>150949</xdr:rowOff>
    </xdr:to>
    <xdr:sp macro="" textlink="">
      <xdr:nvSpPr>
        <xdr:cNvPr id="654" name="楕円 653"/>
        <xdr:cNvSpPr/>
      </xdr:nvSpPr>
      <xdr:spPr>
        <a:xfrm>
          <a:off x="15430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100149</xdr:rowOff>
    </xdr:from>
    <xdr:to>
      <xdr:col>85</xdr:col>
      <xdr:colOff>127000</xdr:colOff>
      <xdr:row>83</xdr:row>
      <xdr:rowOff>139337</xdr:rowOff>
    </xdr:to>
    <xdr:cxnSp macro="">
      <xdr:nvCxnSpPr>
        <xdr:cNvPr id="655" name="直線コネクタ 654"/>
        <xdr:cNvCxnSpPr/>
      </xdr:nvCxnSpPr>
      <xdr:spPr>
        <a:xfrm>
          <a:off x="15481300" y="1433049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153851</xdr:rowOff>
    </xdr:from>
    <xdr:to>
      <xdr:col>76</xdr:col>
      <xdr:colOff>165100</xdr:colOff>
      <xdr:row>80</xdr:row>
      <xdr:rowOff>84001</xdr:rowOff>
    </xdr:to>
    <xdr:sp macro="" textlink="">
      <xdr:nvSpPr>
        <xdr:cNvPr id="656" name="楕円 655"/>
        <xdr:cNvSpPr/>
      </xdr:nvSpPr>
      <xdr:spPr>
        <a:xfrm>
          <a:off x="145415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33201</xdr:rowOff>
    </xdr:from>
    <xdr:to>
      <xdr:col>81</xdr:col>
      <xdr:colOff>50800</xdr:colOff>
      <xdr:row>83</xdr:row>
      <xdr:rowOff>100149</xdr:rowOff>
    </xdr:to>
    <xdr:cxnSp macro="">
      <xdr:nvCxnSpPr>
        <xdr:cNvPr id="657" name="直線コネクタ 656"/>
        <xdr:cNvCxnSpPr/>
      </xdr:nvCxnSpPr>
      <xdr:spPr>
        <a:xfrm>
          <a:off x="14592300" y="13749201"/>
          <a:ext cx="889000" cy="58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99968</xdr:rowOff>
    </xdr:from>
    <xdr:to>
      <xdr:col>72</xdr:col>
      <xdr:colOff>38100</xdr:colOff>
      <xdr:row>81</xdr:row>
      <xdr:rowOff>30118</xdr:rowOff>
    </xdr:to>
    <xdr:sp macro="" textlink="">
      <xdr:nvSpPr>
        <xdr:cNvPr id="658" name="楕円 657"/>
        <xdr:cNvSpPr/>
      </xdr:nvSpPr>
      <xdr:spPr>
        <a:xfrm>
          <a:off x="13652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33201</xdr:rowOff>
    </xdr:from>
    <xdr:to>
      <xdr:col>76</xdr:col>
      <xdr:colOff>114300</xdr:colOff>
      <xdr:row>80</xdr:row>
      <xdr:rowOff>150768</xdr:rowOff>
    </xdr:to>
    <xdr:cxnSp macro="">
      <xdr:nvCxnSpPr>
        <xdr:cNvPr id="659" name="直線コネクタ 658"/>
        <xdr:cNvCxnSpPr/>
      </xdr:nvCxnSpPr>
      <xdr:spPr>
        <a:xfrm flipV="1">
          <a:off x="13703300" y="13749201"/>
          <a:ext cx="889000" cy="11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50981</xdr:rowOff>
    </xdr:from>
    <xdr:to>
      <xdr:col>67</xdr:col>
      <xdr:colOff>101600</xdr:colOff>
      <xdr:row>80</xdr:row>
      <xdr:rowOff>152581</xdr:rowOff>
    </xdr:to>
    <xdr:sp macro="" textlink="">
      <xdr:nvSpPr>
        <xdr:cNvPr id="660" name="楕円 659"/>
        <xdr:cNvSpPr/>
      </xdr:nvSpPr>
      <xdr:spPr>
        <a:xfrm>
          <a:off x="12763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101781</xdr:rowOff>
    </xdr:from>
    <xdr:to>
      <xdr:col>71</xdr:col>
      <xdr:colOff>177800</xdr:colOff>
      <xdr:row>80</xdr:row>
      <xdr:rowOff>150768</xdr:rowOff>
    </xdr:to>
    <xdr:cxnSp macro="">
      <xdr:nvCxnSpPr>
        <xdr:cNvPr id="661" name="直線コネクタ 660"/>
        <xdr:cNvCxnSpPr/>
      </xdr:nvCxnSpPr>
      <xdr:spPr>
        <a:xfrm>
          <a:off x="12814300" y="13817781"/>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662" name="n_1aveValue【消防施設】&#10;有形固定資産減価償却率"/>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63"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664" name="n_3ave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665" name="n_4aveValue【消防施設】&#10;有形固定資産減価償却率"/>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142076</xdr:rowOff>
    </xdr:from>
    <xdr:ext cx="405111" cy="259045"/>
    <xdr:sp macro="" textlink="">
      <xdr:nvSpPr>
        <xdr:cNvPr id="666" name="n_1mainValue【消防施設】&#10;有形固定資産減価償却率"/>
        <xdr:cNvSpPr txBox="1"/>
      </xdr:nvSpPr>
      <xdr:spPr>
        <a:xfrm>
          <a:off x="15266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100528</xdr:rowOff>
    </xdr:from>
    <xdr:ext cx="405111" cy="259045"/>
    <xdr:sp macro="" textlink="">
      <xdr:nvSpPr>
        <xdr:cNvPr id="667" name="n_2mainValue【消防施設】&#10;有形固定資産減価償却率"/>
        <xdr:cNvSpPr txBox="1"/>
      </xdr:nvSpPr>
      <xdr:spPr>
        <a:xfrm>
          <a:off x="14389744" y="1347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46645</xdr:rowOff>
    </xdr:from>
    <xdr:ext cx="405111" cy="259045"/>
    <xdr:sp macro="" textlink="">
      <xdr:nvSpPr>
        <xdr:cNvPr id="668" name="n_3mainValue【消防施設】&#10;有形固定資産減価償却率"/>
        <xdr:cNvSpPr txBox="1"/>
      </xdr:nvSpPr>
      <xdr:spPr>
        <a:xfrm>
          <a:off x="13500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169108</xdr:rowOff>
    </xdr:from>
    <xdr:ext cx="405111" cy="259045"/>
    <xdr:sp macro="" textlink="">
      <xdr:nvSpPr>
        <xdr:cNvPr id="669" name="n_4mainValue【消防施設】&#10;有形固定資産減価償却率"/>
        <xdr:cNvSpPr txBox="1"/>
      </xdr:nvSpPr>
      <xdr:spPr>
        <a:xfrm>
          <a:off x="126117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0" name="直線コネクタ 67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1" name="テキスト ボックス 68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2" name="直線コネクタ 68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3" name="テキスト ボックス 68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4" name="直線コネクタ 68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5" name="テキスト ボックス 68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6" name="直線コネクタ 68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7" name="テキスト ボックス 68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8" name="直線コネクタ 6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9" name="テキスト ボックス 6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691" name="直線コネクタ 690"/>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2"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3" name="直線コネクタ 69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694"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695" name="直線コネクタ 694"/>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696"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697" name="フローチャート: 判断 696"/>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698" name="フローチャート: 判断 697"/>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99" name="フローチャート: 判断 698"/>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00" name="フローチャート: 判断 699"/>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01" name="フローチャート: 判断 700"/>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07" name="楕円 706"/>
        <xdr:cNvSpPr/>
      </xdr:nvSpPr>
      <xdr:spPr>
        <a:xfrm>
          <a:off x="22110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144035</xdr:rowOff>
    </xdr:from>
    <xdr:ext cx="469744" cy="259045"/>
    <xdr:sp macro="" textlink="">
      <xdr:nvSpPr>
        <xdr:cNvPr id="708" name="【消防施設】&#10;一人当たり面積該当値テキスト"/>
        <xdr:cNvSpPr txBox="1"/>
      </xdr:nvSpPr>
      <xdr:spPr>
        <a:xfrm>
          <a:off x="22199600"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709" name="楕円 708"/>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44958</xdr:rowOff>
    </xdr:from>
    <xdr:to>
      <xdr:col>116</xdr:col>
      <xdr:colOff>63500</xdr:colOff>
      <xdr:row>85</xdr:row>
      <xdr:rowOff>49530</xdr:rowOff>
    </xdr:to>
    <xdr:cxnSp macro="">
      <xdr:nvCxnSpPr>
        <xdr:cNvPr id="710" name="直線コネクタ 709"/>
        <xdr:cNvCxnSpPr/>
      </xdr:nvCxnSpPr>
      <xdr:spPr>
        <a:xfrm flipV="1">
          <a:off x="21323300" y="14618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140463</xdr:rowOff>
    </xdr:from>
    <xdr:to>
      <xdr:col>107</xdr:col>
      <xdr:colOff>101600</xdr:colOff>
      <xdr:row>86</xdr:row>
      <xdr:rowOff>70613</xdr:rowOff>
    </xdr:to>
    <xdr:sp macro="" textlink="">
      <xdr:nvSpPr>
        <xdr:cNvPr id="711" name="楕円 710"/>
        <xdr:cNvSpPr/>
      </xdr:nvSpPr>
      <xdr:spPr>
        <a:xfrm>
          <a:off x="20383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86</xdr:row>
      <xdr:rowOff>19813</xdr:rowOff>
    </xdr:to>
    <xdr:cxnSp macro="">
      <xdr:nvCxnSpPr>
        <xdr:cNvPr id="712" name="直線コネクタ 711"/>
        <xdr:cNvCxnSpPr/>
      </xdr:nvCxnSpPr>
      <xdr:spPr>
        <a:xfrm flipV="1">
          <a:off x="20434300" y="14622780"/>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145035</xdr:rowOff>
    </xdr:from>
    <xdr:to>
      <xdr:col>102</xdr:col>
      <xdr:colOff>165100</xdr:colOff>
      <xdr:row>86</xdr:row>
      <xdr:rowOff>75185</xdr:rowOff>
    </xdr:to>
    <xdr:sp macro="" textlink="">
      <xdr:nvSpPr>
        <xdr:cNvPr id="713" name="楕円 712"/>
        <xdr:cNvSpPr/>
      </xdr:nvSpPr>
      <xdr:spPr>
        <a:xfrm>
          <a:off x="19494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19813</xdr:rowOff>
    </xdr:from>
    <xdr:to>
      <xdr:col>107</xdr:col>
      <xdr:colOff>50800</xdr:colOff>
      <xdr:row>86</xdr:row>
      <xdr:rowOff>24385</xdr:rowOff>
    </xdr:to>
    <xdr:cxnSp macro="">
      <xdr:nvCxnSpPr>
        <xdr:cNvPr id="714" name="直線コネクタ 713"/>
        <xdr:cNvCxnSpPr/>
      </xdr:nvCxnSpPr>
      <xdr:spPr>
        <a:xfrm flipV="1">
          <a:off x="19545300" y="147645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145035</xdr:rowOff>
    </xdr:from>
    <xdr:to>
      <xdr:col>98</xdr:col>
      <xdr:colOff>38100</xdr:colOff>
      <xdr:row>86</xdr:row>
      <xdr:rowOff>75185</xdr:rowOff>
    </xdr:to>
    <xdr:sp macro="" textlink="">
      <xdr:nvSpPr>
        <xdr:cNvPr id="715" name="楕円 714"/>
        <xdr:cNvSpPr/>
      </xdr:nvSpPr>
      <xdr:spPr>
        <a:xfrm>
          <a:off x="18605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24385</xdr:rowOff>
    </xdr:from>
    <xdr:to>
      <xdr:col>102</xdr:col>
      <xdr:colOff>114300</xdr:colOff>
      <xdr:row>86</xdr:row>
      <xdr:rowOff>24385</xdr:rowOff>
    </xdr:to>
    <xdr:cxnSp macro="">
      <xdr:nvCxnSpPr>
        <xdr:cNvPr id="716" name="直線コネクタ 715"/>
        <xdr:cNvCxnSpPr/>
      </xdr:nvCxnSpPr>
      <xdr:spPr>
        <a:xfrm>
          <a:off x="18656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717"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18"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19"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720"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721" name="n_1mainValue【消防施設】&#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61740</xdr:rowOff>
    </xdr:from>
    <xdr:ext cx="469744" cy="259045"/>
    <xdr:sp macro="" textlink="">
      <xdr:nvSpPr>
        <xdr:cNvPr id="722" name="n_2mainValue【消防施設】&#10;一人当たり面積"/>
        <xdr:cNvSpPr txBox="1"/>
      </xdr:nvSpPr>
      <xdr:spPr>
        <a:xfrm>
          <a:off x="20199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66312</xdr:rowOff>
    </xdr:from>
    <xdr:ext cx="469744" cy="259045"/>
    <xdr:sp macro="" textlink="">
      <xdr:nvSpPr>
        <xdr:cNvPr id="723" name="n_3mainValue【消防施設】&#10;一人当たり面積"/>
        <xdr:cNvSpPr txBox="1"/>
      </xdr:nvSpPr>
      <xdr:spPr>
        <a:xfrm>
          <a:off x="19310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66312</xdr:rowOff>
    </xdr:from>
    <xdr:ext cx="469744" cy="259045"/>
    <xdr:sp macro="" textlink="">
      <xdr:nvSpPr>
        <xdr:cNvPr id="724" name="n_4mainValue【消防施設】&#10;一人当たり面積"/>
        <xdr:cNvSpPr txBox="1"/>
      </xdr:nvSpPr>
      <xdr:spPr>
        <a:xfrm>
          <a:off x="18421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5" name="正方形/長方形 7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6" name="正方形/長方形 7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7" name="正方形/長方形 7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8" name="正方形/長方形 7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9" name="正方形/長方形 7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0" name="正方形/長方形 7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1" name="正方形/長方形 7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正方形/長方形 7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3" name="テキスト ボックス 7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4" name="直線コネクタ 7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5" name="テキスト ボックス 7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6" name="直線コネクタ 7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7" name="テキスト ボックス 73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8" name="直線コネクタ 7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9" name="テキスト ボックス 7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0" name="直線コネクタ 7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1" name="テキスト ボックス 7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2" name="直線コネクタ 7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3" name="テキスト ボックス 7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4" name="直線コネクタ 7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5" name="テキスト ボックス 7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6" name="直線コネクタ 7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7" name="テキスト ボックス 74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50" name="直線コネクタ 749"/>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2" name="直線コネクタ 75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53"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54" name="直線コネクタ 753"/>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755"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56" name="フローチャート: 判断 755"/>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57" name="フローチャート: 判断 756"/>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58" name="フローチャート: 判断 757"/>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759" name="フローチャート: 判断 758"/>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60" name="フローチャート: 判断 759"/>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766" name="楕円 765"/>
        <xdr:cNvSpPr/>
      </xdr:nvSpPr>
      <xdr:spPr>
        <a:xfrm>
          <a:off x="162687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167476</xdr:rowOff>
    </xdr:from>
    <xdr:ext cx="405111" cy="259045"/>
    <xdr:sp macro="" textlink="">
      <xdr:nvSpPr>
        <xdr:cNvPr id="767" name="【庁舎】&#10;有形固定資産減価償却率該当値テキスト"/>
        <xdr:cNvSpPr txBox="1"/>
      </xdr:nvSpPr>
      <xdr:spPr>
        <a:xfrm>
          <a:off x="16357600" y="1765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111942</xdr:rowOff>
    </xdr:from>
    <xdr:to>
      <xdr:col>81</xdr:col>
      <xdr:colOff>101600</xdr:colOff>
      <xdr:row>104</xdr:row>
      <xdr:rowOff>42092</xdr:rowOff>
    </xdr:to>
    <xdr:sp macro="" textlink="">
      <xdr:nvSpPr>
        <xdr:cNvPr id="768" name="楕円 767"/>
        <xdr:cNvSpPr/>
      </xdr:nvSpPr>
      <xdr:spPr>
        <a:xfrm>
          <a:off x="15430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162742</xdr:rowOff>
    </xdr:from>
    <xdr:to>
      <xdr:col>85</xdr:col>
      <xdr:colOff>127000</xdr:colOff>
      <xdr:row>104</xdr:row>
      <xdr:rowOff>23949</xdr:rowOff>
    </xdr:to>
    <xdr:cxnSp macro="">
      <xdr:nvCxnSpPr>
        <xdr:cNvPr id="769" name="直線コネクタ 768"/>
        <xdr:cNvCxnSpPr/>
      </xdr:nvCxnSpPr>
      <xdr:spPr>
        <a:xfrm>
          <a:off x="15481300" y="178220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79284</xdr:rowOff>
    </xdr:from>
    <xdr:to>
      <xdr:col>76</xdr:col>
      <xdr:colOff>165100</xdr:colOff>
      <xdr:row>104</xdr:row>
      <xdr:rowOff>9434</xdr:rowOff>
    </xdr:to>
    <xdr:sp macro="" textlink="">
      <xdr:nvSpPr>
        <xdr:cNvPr id="770" name="楕円 769"/>
        <xdr:cNvSpPr/>
      </xdr:nvSpPr>
      <xdr:spPr>
        <a:xfrm>
          <a:off x="14541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130084</xdr:rowOff>
    </xdr:from>
    <xdr:to>
      <xdr:col>81</xdr:col>
      <xdr:colOff>50800</xdr:colOff>
      <xdr:row>103</xdr:row>
      <xdr:rowOff>162742</xdr:rowOff>
    </xdr:to>
    <xdr:cxnSp macro="">
      <xdr:nvCxnSpPr>
        <xdr:cNvPr id="771" name="直線コネクタ 770"/>
        <xdr:cNvCxnSpPr/>
      </xdr:nvCxnSpPr>
      <xdr:spPr>
        <a:xfrm>
          <a:off x="14592300" y="177894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53158</xdr:rowOff>
    </xdr:from>
    <xdr:to>
      <xdr:col>72</xdr:col>
      <xdr:colOff>38100</xdr:colOff>
      <xdr:row>103</xdr:row>
      <xdr:rowOff>154758</xdr:rowOff>
    </xdr:to>
    <xdr:sp macro="" textlink="">
      <xdr:nvSpPr>
        <xdr:cNvPr id="772" name="楕円 771"/>
        <xdr:cNvSpPr/>
      </xdr:nvSpPr>
      <xdr:spPr>
        <a:xfrm>
          <a:off x="13652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103958</xdr:rowOff>
    </xdr:from>
    <xdr:to>
      <xdr:col>76</xdr:col>
      <xdr:colOff>114300</xdr:colOff>
      <xdr:row>103</xdr:row>
      <xdr:rowOff>130084</xdr:rowOff>
    </xdr:to>
    <xdr:cxnSp macro="">
      <xdr:nvCxnSpPr>
        <xdr:cNvPr id="773" name="直線コネクタ 772"/>
        <xdr:cNvCxnSpPr/>
      </xdr:nvCxnSpPr>
      <xdr:spPr>
        <a:xfrm>
          <a:off x="13703300" y="177633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103777</xdr:rowOff>
    </xdr:from>
    <xdr:to>
      <xdr:col>67</xdr:col>
      <xdr:colOff>101600</xdr:colOff>
      <xdr:row>104</xdr:row>
      <xdr:rowOff>33927</xdr:rowOff>
    </xdr:to>
    <xdr:sp macro="" textlink="">
      <xdr:nvSpPr>
        <xdr:cNvPr id="774" name="楕円 773"/>
        <xdr:cNvSpPr/>
      </xdr:nvSpPr>
      <xdr:spPr>
        <a:xfrm>
          <a:off x="12763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103958</xdr:rowOff>
    </xdr:from>
    <xdr:to>
      <xdr:col>71</xdr:col>
      <xdr:colOff>177800</xdr:colOff>
      <xdr:row>103</xdr:row>
      <xdr:rowOff>154577</xdr:rowOff>
    </xdr:to>
    <xdr:cxnSp macro="">
      <xdr:nvCxnSpPr>
        <xdr:cNvPr id="775" name="直線コネクタ 774"/>
        <xdr:cNvCxnSpPr/>
      </xdr:nvCxnSpPr>
      <xdr:spPr>
        <a:xfrm flipV="1">
          <a:off x="12814300" y="1776330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776"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777" name="n_2aveValue【庁舎】&#10;有形固定資産減価償却率"/>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778" name="n_3aveValue【庁舎】&#10;有形固定資産減価償却率"/>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779" name="n_4aveValue【庁舎】&#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58619</xdr:rowOff>
    </xdr:from>
    <xdr:ext cx="405111" cy="259045"/>
    <xdr:sp macro="" textlink="">
      <xdr:nvSpPr>
        <xdr:cNvPr id="780" name="n_1mainValue【庁舎】&#10;有形固定資産減価償却率"/>
        <xdr:cNvSpPr txBox="1"/>
      </xdr:nvSpPr>
      <xdr:spPr>
        <a:xfrm>
          <a:off x="152660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781" name="n_2mainValue【庁舎】&#10;有形固定資産減価償却率"/>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171285</xdr:rowOff>
    </xdr:from>
    <xdr:ext cx="405111" cy="259045"/>
    <xdr:sp macro="" textlink="">
      <xdr:nvSpPr>
        <xdr:cNvPr id="782" name="n_3mainValue【庁舎】&#10;有形固定資産減価償却率"/>
        <xdr:cNvSpPr txBox="1"/>
      </xdr:nvSpPr>
      <xdr:spPr>
        <a:xfrm>
          <a:off x="13500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50454</xdr:rowOff>
    </xdr:from>
    <xdr:ext cx="405111" cy="259045"/>
    <xdr:sp macro="" textlink="">
      <xdr:nvSpPr>
        <xdr:cNvPr id="783" name="n_4mainValue【庁舎】&#10;有形固定資産減価償却率"/>
        <xdr:cNvSpPr txBox="1"/>
      </xdr:nvSpPr>
      <xdr:spPr>
        <a:xfrm>
          <a:off x="12611744" y="1753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4" name="テキスト ボックス 79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5" name="直線コネクタ 79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6" name="テキスト ボックス 79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7" name="直線コネクタ 79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8" name="テキスト ボックス 79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9" name="直線コネクタ 79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0" name="テキスト ボックス 79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1" name="直線コネクタ 80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2" name="テキスト ボックス 80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3" name="直線コネクタ 80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4" name="テキスト ボックス 80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5" name="直線コネクタ 80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6" name="テキスト ボックス 80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810" name="直線コネクタ 809"/>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811"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812" name="直線コネクタ 811"/>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13"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14" name="直線コネクタ 813"/>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815"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816" name="フローチャート: 判断 815"/>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17" name="フローチャート: 判断 816"/>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818" name="フローチャート: 判断 817"/>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19" name="フローチャート: 判断 818"/>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20" name="フローチャート: 判断 819"/>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62956</xdr:rowOff>
    </xdr:from>
    <xdr:to>
      <xdr:col>116</xdr:col>
      <xdr:colOff>114300</xdr:colOff>
      <xdr:row>107</xdr:row>
      <xdr:rowOff>164556</xdr:rowOff>
    </xdr:to>
    <xdr:sp macro="" textlink="">
      <xdr:nvSpPr>
        <xdr:cNvPr id="826" name="楕円 825"/>
        <xdr:cNvSpPr/>
      </xdr:nvSpPr>
      <xdr:spPr>
        <a:xfrm>
          <a:off x="22110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41383</xdr:rowOff>
    </xdr:from>
    <xdr:ext cx="469744" cy="259045"/>
    <xdr:sp macro="" textlink="">
      <xdr:nvSpPr>
        <xdr:cNvPr id="827" name="【庁舎】&#10;一人当たり面積該当値テキスト"/>
        <xdr:cNvSpPr txBox="1"/>
      </xdr:nvSpPr>
      <xdr:spPr>
        <a:xfrm>
          <a:off x="22199600"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62956</xdr:rowOff>
    </xdr:from>
    <xdr:to>
      <xdr:col>112</xdr:col>
      <xdr:colOff>38100</xdr:colOff>
      <xdr:row>107</xdr:row>
      <xdr:rowOff>164556</xdr:rowOff>
    </xdr:to>
    <xdr:sp macro="" textlink="">
      <xdr:nvSpPr>
        <xdr:cNvPr id="828" name="楕円 827"/>
        <xdr:cNvSpPr/>
      </xdr:nvSpPr>
      <xdr:spPr>
        <a:xfrm>
          <a:off x="21272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113756</xdr:rowOff>
    </xdr:from>
    <xdr:to>
      <xdr:col>116</xdr:col>
      <xdr:colOff>63500</xdr:colOff>
      <xdr:row>107</xdr:row>
      <xdr:rowOff>113756</xdr:rowOff>
    </xdr:to>
    <xdr:cxnSp macro="">
      <xdr:nvCxnSpPr>
        <xdr:cNvPr id="829" name="直線コネクタ 828"/>
        <xdr:cNvCxnSpPr/>
      </xdr:nvCxnSpPr>
      <xdr:spPr>
        <a:xfrm>
          <a:off x="21323300" y="184589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62956</xdr:rowOff>
    </xdr:from>
    <xdr:to>
      <xdr:col>107</xdr:col>
      <xdr:colOff>101600</xdr:colOff>
      <xdr:row>107</xdr:row>
      <xdr:rowOff>164556</xdr:rowOff>
    </xdr:to>
    <xdr:sp macro="" textlink="">
      <xdr:nvSpPr>
        <xdr:cNvPr id="830" name="楕円 829"/>
        <xdr:cNvSpPr/>
      </xdr:nvSpPr>
      <xdr:spPr>
        <a:xfrm>
          <a:off x="20383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113756</xdr:rowOff>
    </xdr:from>
    <xdr:to>
      <xdr:col>111</xdr:col>
      <xdr:colOff>177800</xdr:colOff>
      <xdr:row>107</xdr:row>
      <xdr:rowOff>113756</xdr:rowOff>
    </xdr:to>
    <xdr:cxnSp macro="">
      <xdr:nvCxnSpPr>
        <xdr:cNvPr id="831" name="直線コネクタ 830"/>
        <xdr:cNvCxnSpPr/>
      </xdr:nvCxnSpPr>
      <xdr:spPr>
        <a:xfrm>
          <a:off x="20434300" y="18458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832" name="楕円 831"/>
        <xdr:cNvSpPr/>
      </xdr:nvSpPr>
      <xdr:spPr>
        <a:xfrm>
          <a:off x="19494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110489</xdr:rowOff>
    </xdr:from>
    <xdr:to>
      <xdr:col>107</xdr:col>
      <xdr:colOff>50800</xdr:colOff>
      <xdr:row>107</xdr:row>
      <xdr:rowOff>113756</xdr:rowOff>
    </xdr:to>
    <xdr:cxnSp macro="">
      <xdr:nvCxnSpPr>
        <xdr:cNvPr id="833" name="直線コネクタ 832"/>
        <xdr:cNvCxnSpPr/>
      </xdr:nvCxnSpPr>
      <xdr:spPr>
        <a:xfrm>
          <a:off x="19545300" y="184556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56424</xdr:rowOff>
    </xdr:from>
    <xdr:to>
      <xdr:col>98</xdr:col>
      <xdr:colOff>38100</xdr:colOff>
      <xdr:row>107</xdr:row>
      <xdr:rowOff>158024</xdr:rowOff>
    </xdr:to>
    <xdr:sp macro="" textlink="">
      <xdr:nvSpPr>
        <xdr:cNvPr id="834" name="楕円 833"/>
        <xdr:cNvSpPr/>
      </xdr:nvSpPr>
      <xdr:spPr>
        <a:xfrm>
          <a:off x="18605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107224</xdr:rowOff>
    </xdr:from>
    <xdr:to>
      <xdr:col>102</xdr:col>
      <xdr:colOff>114300</xdr:colOff>
      <xdr:row>107</xdr:row>
      <xdr:rowOff>110489</xdr:rowOff>
    </xdr:to>
    <xdr:cxnSp macro="">
      <xdr:nvCxnSpPr>
        <xdr:cNvPr id="835" name="直線コネクタ 834"/>
        <xdr:cNvCxnSpPr/>
      </xdr:nvCxnSpPr>
      <xdr:spPr>
        <a:xfrm>
          <a:off x="18656300" y="184523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836"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837"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38"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39"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155683</xdr:rowOff>
    </xdr:from>
    <xdr:ext cx="469744" cy="259045"/>
    <xdr:sp macro="" textlink="">
      <xdr:nvSpPr>
        <xdr:cNvPr id="840" name="n_1mainValue【庁舎】&#10;一人当たり面積"/>
        <xdr:cNvSpPr txBox="1"/>
      </xdr:nvSpPr>
      <xdr:spPr>
        <a:xfrm>
          <a:off x="210757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841" name="n_2mainValue【庁舎】&#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152416</xdr:rowOff>
    </xdr:from>
    <xdr:ext cx="469744" cy="259045"/>
    <xdr:sp macro="" textlink="">
      <xdr:nvSpPr>
        <xdr:cNvPr id="842" name="n_3mainValue【庁舎】&#10;一人当たり面積"/>
        <xdr:cNvSpPr txBox="1"/>
      </xdr:nvSpPr>
      <xdr:spPr>
        <a:xfrm>
          <a:off x="19310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149151</xdr:rowOff>
    </xdr:from>
    <xdr:ext cx="469744" cy="259045"/>
    <xdr:sp macro="" textlink="">
      <xdr:nvSpPr>
        <xdr:cNvPr id="843" name="n_4mainValue【庁舎】&#10;一人当たり面積"/>
        <xdr:cNvSpPr txBox="1"/>
      </xdr:nvSpPr>
      <xdr:spPr>
        <a:xfrm>
          <a:off x="184214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有形固定資産減価償却率</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類似団体内平均値を上回っている</a:t>
          </a:r>
          <a:r>
            <a:rPr kumimoji="1" lang="ja-JP" altLang="en-US" sz="1300">
              <a:solidFill>
                <a:schemeClr val="dk1"/>
              </a:solidFill>
              <a:effectLst/>
              <a:latin typeface="+mn-lt"/>
              <a:ea typeface="+mn-ea"/>
              <a:cs typeface="+mn-cs"/>
            </a:rPr>
            <a:t>のは、</a:t>
          </a:r>
          <a:r>
            <a:rPr kumimoji="1" lang="ja-JP" altLang="ja-JP" sz="1300">
              <a:solidFill>
                <a:schemeClr val="dk1"/>
              </a:solidFill>
              <a:effectLst/>
              <a:latin typeface="+mn-lt"/>
              <a:ea typeface="+mn-ea"/>
              <a:cs typeface="+mn-cs"/>
            </a:rPr>
            <a:t>「図書館」、</a:t>
          </a:r>
          <a:r>
            <a:rPr kumimoji="1" lang="ja-JP" altLang="en-US" sz="1300">
              <a:solidFill>
                <a:schemeClr val="dk1"/>
              </a:solidFill>
              <a:effectLst/>
              <a:latin typeface="+mn-lt"/>
              <a:ea typeface="+mn-ea"/>
              <a:cs typeface="+mn-cs"/>
            </a:rPr>
            <a:t>「市民会館」、</a:t>
          </a:r>
          <a:r>
            <a:rPr kumimoji="1" lang="ja-JP" altLang="ja-JP" sz="1300">
              <a:solidFill>
                <a:schemeClr val="dk1"/>
              </a:solidFill>
              <a:effectLst/>
              <a:latin typeface="+mn-lt"/>
              <a:ea typeface="+mn-ea"/>
              <a:cs typeface="+mn-cs"/>
            </a:rPr>
            <a:t>「一般廃棄物処理施設」</a:t>
          </a:r>
          <a:r>
            <a:rPr kumimoji="1" lang="ja-JP" altLang="en-US" sz="1300">
              <a:solidFill>
                <a:schemeClr val="dk1"/>
              </a:solidFill>
              <a:effectLst/>
              <a:latin typeface="+mn-lt"/>
              <a:ea typeface="+mn-ea"/>
              <a:cs typeface="+mn-cs"/>
            </a:rPr>
            <a:t>、「消防施設」となっている。図書館について、旧町地区のそれぞれにある東図書館と西図書館は、築３０年以上経過しているため、設備面の改修が必要である。また、両施設は複合施設であることから、個別施設計画により計画的な維持管理を実施するとともに、統廃合を含めた運営方法を検討する必要がある。また、</a:t>
          </a:r>
          <a:r>
            <a:rPr kumimoji="1" lang="ja-JP" altLang="ja-JP" sz="1300">
              <a:solidFill>
                <a:schemeClr val="dk1"/>
              </a:solidFill>
              <a:effectLst/>
              <a:latin typeface="+mn-lt"/>
              <a:ea typeface="+mn-ea"/>
              <a:cs typeface="+mn-cs"/>
            </a:rPr>
            <a:t>市民会館についても同様に複合施設の老朽化による影響を受けていることから、設備面の見直しを検討する必要がある。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86,295
84,267
18.37
41,630,627
40,252,333
1,331,940
17,817,060
31,176,887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財政力指数の分子である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基準財政収入額については、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消費税率引き上げの影響により地方消費税交付金が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9,7443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円の増となったことにより、全体として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2,673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千円の増となった。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財政力指数の分母である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基準財政需要額については、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社会福祉費や公債費（合併特例債償還費など）の増により、全体として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3,331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千円の増となった。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結果として、令和２年度の財政力指数（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今後、高齢化の影響による高齢者福祉費の増加が見込まれる一方で、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合併特例債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償還費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の新規発行分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算入され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なくなるため、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公債費は減少していく見込みである。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100189</xdr:rowOff>
    </xdr:from>
    <xdr:to>
      <xdr:col>23</xdr:col>
      <xdr:colOff>133350</xdr:colOff>
      <xdr:row>40</xdr:row>
      <xdr:rowOff>113595</xdr:rowOff>
    </xdr:to>
    <xdr:cxnSp macro="">
      <xdr:nvCxnSpPr>
        <xdr:cNvPr id="69" name="直線コネクタ 68"/>
        <xdr:cNvCxnSpPr/>
      </xdr:nvCxnSpPr>
      <xdr:spPr>
        <a:xfrm>
          <a:off x="4114800" y="69581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73378</xdr:rowOff>
    </xdr:from>
    <xdr:to>
      <xdr:col>19</xdr:col>
      <xdr:colOff>133350</xdr:colOff>
      <xdr:row>40</xdr:row>
      <xdr:rowOff>100189</xdr:rowOff>
    </xdr:to>
    <xdr:cxnSp macro="">
      <xdr:nvCxnSpPr>
        <xdr:cNvPr id="72" name="直線コネクタ 71"/>
        <xdr:cNvCxnSpPr/>
      </xdr:nvCxnSpPr>
      <xdr:spPr>
        <a:xfrm>
          <a:off x="3225800" y="69313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73378</xdr:rowOff>
    </xdr:to>
    <xdr:cxnSp macro="">
      <xdr:nvCxnSpPr>
        <xdr:cNvPr id="75" name="直線コネクタ 74"/>
        <xdr:cNvCxnSpPr/>
      </xdr:nvCxnSpPr>
      <xdr:spPr>
        <a:xfrm>
          <a:off x="2336800" y="69045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46567</xdr:rowOff>
    </xdr:to>
    <xdr:cxnSp macro="">
      <xdr:nvCxnSpPr>
        <xdr:cNvPr id="78" name="直線コネクタ 77"/>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49389</xdr:rowOff>
    </xdr:from>
    <xdr:to>
      <xdr:col>19</xdr:col>
      <xdr:colOff>184150</xdr:colOff>
      <xdr:row>40</xdr:row>
      <xdr:rowOff>150989</xdr:rowOff>
    </xdr:to>
    <xdr:sp macro="" textlink="">
      <xdr:nvSpPr>
        <xdr:cNvPr id="90" name="楕円 89"/>
        <xdr:cNvSpPr/>
      </xdr:nvSpPr>
      <xdr:spPr>
        <a:xfrm>
          <a:off x="4064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91" name="テキスト ボックス 90"/>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22578</xdr:rowOff>
    </xdr:from>
    <xdr:to>
      <xdr:col>15</xdr:col>
      <xdr:colOff>133350</xdr:colOff>
      <xdr:row>40</xdr:row>
      <xdr:rowOff>124178</xdr:rowOff>
    </xdr:to>
    <xdr:sp macro="" textlink="">
      <xdr:nvSpPr>
        <xdr:cNvPr id="92" name="楕円 91"/>
        <xdr:cNvSpPr/>
      </xdr:nvSpPr>
      <xdr:spPr>
        <a:xfrm>
          <a:off x="3175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134355</xdr:rowOff>
    </xdr:from>
    <xdr:ext cx="762000" cy="259045"/>
    <xdr:sp macro="" textlink="">
      <xdr:nvSpPr>
        <xdr:cNvPr id="93" name="テキスト ボックス 92"/>
        <xdr:cNvSpPr txBox="1"/>
      </xdr:nvSpPr>
      <xdr:spPr>
        <a:xfrm>
          <a:off x="2844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a:t>
          </a:r>
          <a:r>
            <a:rPr kumimoji="1" lang="en-US" altLang="ja-JP" sz="1100">
              <a:latin typeface="ＭＳ Ｐゴシック" panose="020B0600070205080204" pitchFamily="50" charset="-128"/>
              <a:ea typeface="ＭＳ Ｐゴシック" panose="020B0600070205080204" pitchFamily="50" charset="-128"/>
            </a:rPr>
            <a:t>98.3</a:t>
          </a:r>
          <a:r>
            <a:rPr kumimoji="1" lang="ja-JP" altLang="en-US" sz="1100">
              <a:latin typeface="ＭＳ Ｐゴシック" panose="020B0600070205080204" pitchFamily="50" charset="-128"/>
              <a:ea typeface="ＭＳ Ｐゴシック" panose="020B0600070205080204" pitchFamily="50" charset="-128"/>
            </a:rPr>
            <a:t>％と前年度に比べて</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ポイント高くなった。分母にあたる経常一般財源等は、消費税率の引き上げによる地方消費税交付金の増などにより</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億円増加した。一方で、分子にあたる経常経費充当一般財源等は、公債費充当額</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億円、人件費充当額が</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億円増加したことなどにより全体で</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億円増加となった。結果として、分母よりも分子の増加が大きくなり、経常収支比率が上昇した。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近年、経常収支比率は高止まりしており、既存事業の見直しや公共施設の統廃合などを進め、物件費をはじめとする経常一般財源充当経費の抑制を図っていく必要がある。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6668</xdr:rowOff>
    </xdr:from>
    <xdr:to>
      <xdr:col>23</xdr:col>
      <xdr:colOff>133350</xdr:colOff>
      <xdr:row>65</xdr:row>
      <xdr:rowOff>151447</xdr:rowOff>
    </xdr:to>
    <xdr:cxnSp macro="">
      <xdr:nvCxnSpPr>
        <xdr:cNvPr id="128" name="直線コネクタ 127"/>
        <xdr:cNvCxnSpPr/>
      </xdr:nvCxnSpPr>
      <xdr:spPr>
        <a:xfrm>
          <a:off x="4114800" y="11150918"/>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65</xdr:row>
      <xdr:rowOff>6668</xdr:rowOff>
    </xdr:to>
    <xdr:cxnSp macro="">
      <xdr:nvCxnSpPr>
        <xdr:cNvPr id="131" name="直線コネクタ 130"/>
        <xdr:cNvCxnSpPr/>
      </xdr:nvCxnSpPr>
      <xdr:spPr>
        <a:xfrm>
          <a:off x="3225800" y="10988040"/>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153988</xdr:rowOff>
    </xdr:to>
    <xdr:cxnSp macro="">
      <xdr:nvCxnSpPr>
        <xdr:cNvPr id="134" name="直線コネクタ 133"/>
        <xdr:cNvCxnSpPr/>
      </xdr:nvCxnSpPr>
      <xdr:spPr>
        <a:xfrm flipV="1">
          <a:off x="2336800" y="10988040"/>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64</xdr:row>
      <xdr:rowOff>153988</xdr:rowOff>
    </xdr:to>
    <xdr:cxnSp macro="">
      <xdr:nvCxnSpPr>
        <xdr:cNvPr id="137" name="直線コネクタ 136"/>
        <xdr:cNvCxnSpPr/>
      </xdr:nvCxnSpPr>
      <xdr:spPr>
        <a:xfrm>
          <a:off x="1447800" y="1108456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100647</xdr:rowOff>
    </xdr:from>
    <xdr:to>
      <xdr:col>23</xdr:col>
      <xdr:colOff>184150</xdr:colOff>
      <xdr:row>66</xdr:row>
      <xdr:rowOff>30797</xdr:rowOff>
    </xdr:to>
    <xdr:sp macro="" textlink="">
      <xdr:nvSpPr>
        <xdr:cNvPr id="147" name="楕円 146"/>
        <xdr:cNvSpPr/>
      </xdr:nvSpPr>
      <xdr:spPr>
        <a:xfrm>
          <a:off x="4902200" y="1124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72724</xdr:rowOff>
    </xdr:from>
    <xdr:ext cx="762000" cy="259045"/>
    <xdr:sp macro="" textlink="">
      <xdr:nvSpPr>
        <xdr:cNvPr id="148" name="財政構造の弾力性該当値テキスト"/>
        <xdr:cNvSpPr txBox="1"/>
      </xdr:nvSpPr>
      <xdr:spPr>
        <a:xfrm>
          <a:off x="5041900" y="1121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127318</xdr:rowOff>
    </xdr:from>
    <xdr:to>
      <xdr:col>19</xdr:col>
      <xdr:colOff>184150</xdr:colOff>
      <xdr:row>65</xdr:row>
      <xdr:rowOff>57468</xdr:rowOff>
    </xdr:to>
    <xdr:sp macro="" textlink="">
      <xdr:nvSpPr>
        <xdr:cNvPr id="149" name="楕円 148"/>
        <xdr:cNvSpPr/>
      </xdr:nvSpPr>
      <xdr:spPr>
        <a:xfrm>
          <a:off x="40640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42245</xdr:rowOff>
    </xdr:from>
    <xdr:ext cx="736600" cy="259045"/>
    <xdr:sp macro="" textlink="">
      <xdr:nvSpPr>
        <xdr:cNvPr id="150" name="テキスト ボックス 149"/>
        <xdr:cNvSpPr txBox="1"/>
      </xdr:nvSpPr>
      <xdr:spPr>
        <a:xfrm>
          <a:off x="3733800" y="11186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1" name="楕円 150"/>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2" name="テキスト ボックス 151"/>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103188</xdr:rowOff>
    </xdr:from>
    <xdr:to>
      <xdr:col>11</xdr:col>
      <xdr:colOff>82550</xdr:colOff>
      <xdr:row>65</xdr:row>
      <xdr:rowOff>33338</xdr:rowOff>
    </xdr:to>
    <xdr:sp macro="" textlink="">
      <xdr:nvSpPr>
        <xdr:cNvPr id="153" name="楕円 152"/>
        <xdr:cNvSpPr/>
      </xdr:nvSpPr>
      <xdr:spPr>
        <a:xfrm>
          <a:off x="2286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18115</xdr:rowOff>
    </xdr:from>
    <xdr:ext cx="762000" cy="259045"/>
    <xdr:sp macro="" textlink="">
      <xdr:nvSpPr>
        <xdr:cNvPr id="154" name="テキスト ボックス 153"/>
        <xdr:cNvSpPr txBox="1"/>
      </xdr:nvSpPr>
      <xdr:spPr>
        <a:xfrm>
          <a:off x="1955800" y="1116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55" name="楕円 154"/>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56" name="テキスト ボックス 155"/>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[124,483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定員管理計画に基づき職員数の削減を進めた結果、類似団体と比較して人口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人当たり職員数・人件費は低い水準を維持している。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今後も職員数の適正化を図るとともに、会計年度任用職員を含めた総人件費の適正管理に取り組む。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41081</xdr:rowOff>
    </xdr:from>
    <xdr:to>
      <xdr:col>23</xdr:col>
      <xdr:colOff>133350</xdr:colOff>
      <xdr:row>81</xdr:row>
      <xdr:rowOff>110142</xdr:rowOff>
    </xdr:to>
    <xdr:cxnSp macro="">
      <xdr:nvCxnSpPr>
        <xdr:cNvPr id="191" name="直線コネクタ 190"/>
        <xdr:cNvCxnSpPr/>
      </xdr:nvCxnSpPr>
      <xdr:spPr>
        <a:xfrm>
          <a:off x="4114800" y="13928531"/>
          <a:ext cx="838200" cy="6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37897</xdr:rowOff>
    </xdr:from>
    <xdr:to>
      <xdr:col>19</xdr:col>
      <xdr:colOff>133350</xdr:colOff>
      <xdr:row>81</xdr:row>
      <xdr:rowOff>41081</xdr:rowOff>
    </xdr:to>
    <xdr:cxnSp macro="">
      <xdr:nvCxnSpPr>
        <xdr:cNvPr id="194" name="直線コネクタ 193"/>
        <xdr:cNvCxnSpPr/>
      </xdr:nvCxnSpPr>
      <xdr:spPr>
        <a:xfrm>
          <a:off x="3225800" y="13925347"/>
          <a:ext cx="8890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19188</xdr:rowOff>
    </xdr:from>
    <xdr:to>
      <xdr:col>15</xdr:col>
      <xdr:colOff>82550</xdr:colOff>
      <xdr:row>81</xdr:row>
      <xdr:rowOff>37897</xdr:rowOff>
    </xdr:to>
    <xdr:cxnSp macro="">
      <xdr:nvCxnSpPr>
        <xdr:cNvPr id="197" name="直線コネクタ 196"/>
        <xdr:cNvCxnSpPr/>
      </xdr:nvCxnSpPr>
      <xdr:spPr>
        <a:xfrm>
          <a:off x="2336800" y="13906638"/>
          <a:ext cx="889000" cy="1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10550</xdr:rowOff>
    </xdr:from>
    <xdr:to>
      <xdr:col>11</xdr:col>
      <xdr:colOff>31750</xdr:colOff>
      <xdr:row>81</xdr:row>
      <xdr:rowOff>19188</xdr:rowOff>
    </xdr:to>
    <xdr:cxnSp macro="">
      <xdr:nvCxnSpPr>
        <xdr:cNvPr id="200" name="直線コネクタ 199"/>
        <xdr:cNvCxnSpPr/>
      </xdr:nvCxnSpPr>
      <xdr:spPr>
        <a:xfrm>
          <a:off x="1447800" y="13898000"/>
          <a:ext cx="889000" cy="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59342</xdr:rowOff>
    </xdr:from>
    <xdr:to>
      <xdr:col>23</xdr:col>
      <xdr:colOff>184150</xdr:colOff>
      <xdr:row>81</xdr:row>
      <xdr:rowOff>160942</xdr:rowOff>
    </xdr:to>
    <xdr:sp macro="" textlink="">
      <xdr:nvSpPr>
        <xdr:cNvPr id="210" name="楕円 209"/>
        <xdr:cNvSpPr/>
      </xdr:nvSpPr>
      <xdr:spPr>
        <a:xfrm>
          <a:off x="4902200" y="139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75869</xdr:rowOff>
    </xdr:from>
    <xdr:ext cx="762000" cy="259045"/>
    <xdr:sp macro="" textlink="">
      <xdr:nvSpPr>
        <xdr:cNvPr id="211" name="人件費・物件費等の状況該当値テキスト"/>
        <xdr:cNvSpPr txBox="1"/>
      </xdr:nvSpPr>
      <xdr:spPr>
        <a:xfrm>
          <a:off x="5041900" y="137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161731</xdr:rowOff>
    </xdr:from>
    <xdr:to>
      <xdr:col>19</xdr:col>
      <xdr:colOff>184150</xdr:colOff>
      <xdr:row>81</xdr:row>
      <xdr:rowOff>91881</xdr:rowOff>
    </xdr:to>
    <xdr:sp macro="" textlink="">
      <xdr:nvSpPr>
        <xdr:cNvPr id="212" name="楕円 211"/>
        <xdr:cNvSpPr/>
      </xdr:nvSpPr>
      <xdr:spPr>
        <a:xfrm>
          <a:off x="4064000" y="1387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102058</xdr:rowOff>
    </xdr:from>
    <xdr:ext cx="736600" cy="259045"/>
    <xdr:sp macro="" textlink="">
      <xdr:nvSpPr>
        <xdr:cNvPr id="213" name="テキスト ボックス 212"/>
        <xdr:cNvSpPr txBox="1"/>
      </xdr:nvSpPr>
      <xdr:spPr>
        <a:xfrm>
          <a:off x="3733800" y="13646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158547</xdr:rowOff>
    </xdr:from>
    <xdr:to>
      <xdr:col>15</xdr:col>
      <xdr:colOff>133350</xdr:colOff>
      <xdr:row>81</xdr:row>
      <xdr:rowOff>88697</xdr:rowOff>
    </xdr:to>
    <xdr:sp macro="" textlink="">
      <xdr:nvSpPr>
        <xdr:cNvPr id="214" name="楕円 213"/>
        <xdr:cNvSpPr/>
      </xdr:nvSpPr>
      <xdr:spPr>
        <a:xfrm>
          <a:off x="3175000" y="138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98874</xdr:rowOff>
    </xdr:from>
    <xdr:ext cx="762000" cy="259045"/>
    <xdr:sp macro="" textlink="">
      <xdr:nvSpPr>
        <xdr:cNvPr id="215" name="テキスト ボックス 214"/>
        <xdr:cNvSpPr txBox="1"/>
      </xdr:nvSpPr>
      <xdr:spPr>
        <a:xfrm>
          <a:off x="2844800" y="1364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139838</xdr:rowOff>
    </xdr:from>
    <xdr:to>
      <xdr:col>11</xdr:col>
      <xdr:colOff>82550</xdr:colOff>
      <xdr:row>81</xdr:row>
      <xdr:rowOff>69988</xdr:rowOff>
    </xdr:to>
    <xdr:sp macro="" textlink="">
      <xdr:nvSpPr>
        <xdr:cNvPr id="216" name="楕円 215"/>
        <xdr:cNvSpPr/>
      </xdr:nvSpPr>
      <xdr:spPr>
        <a:xfrm>
          <a:off x="2286000" y="138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80165</xdr:rowOff>
    </xdr:from>
    <xdr:ext cx="762000" cy="259045"/>
    <xdr:sp macro="" textlink="">
      <xdr:nvSpPr>
        <xdr:cNvPr id="217" name="テキスト ボックス 216"/>
        <xdr:cNvSpPr txBox="1"/>
      </xdr:nvSpPr>
      <xdr:spPr>
        <a:xfrm>
          <a:off x="1955800" y="1362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131200</xdr:rowOff>
    </xdr:from>
    <xdr:to>
      <xdr:col>7</xdr:col>
      <xdr:colOff>31750</xdr:colOff>
      <xdr:row>81</xdr:row>
      <xdr:rowOff>61350</xdr:rowOff>
    </xdr:to>
    <xdr:sp macro="" textlink="">
      <xdr:nvSpPr>
        <xdr:cNvPr id="218" name="楕円 217"/>
        <xdr:cNvSpPr/>
      </xdr:nvSpPr>
      <xdr:spPr>
        <a:xfrm>
          <a:off x="1397000" y="138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71527</xdr:rowOff>
    </xdr:from>
    <xdr:ext cx="762000" cy="259045"/>
    <xdr:sp macro="" textlink="">
      <xdr:nvSpPr>
        <xdr:cNvPr id="219" name="テキスト ボックス 218"/>
        <xdr:cNvSpPr txBox="1"/>
      </xdr:nvSpPr>
      <xdr:spPr>
        <a:xfrm>
          <a:off x="1066800" y="136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各種手当については、国家公務員の給与改正に合わせて見直しを行っており、通勤手当、住居手当、扶養手当などにおける支給要件の確認を行うなど、定期的に支給チェックにも努めている。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平成２８年度以降の数値が高くなっているのは、主に職員階層の変化によるものであり、引き続き給与の適正化に取り組んでいく。</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112184</xdr:rowOff>
    </xdr:to>
    <xdr:cxnSp macro="">
      <xdr:nvCxnSpPr>
        <xdr:cNvPr id="253" name="直線コネクタ 252"/>
        <xdr:cNvCxnSpPr/>
      </xdr:nvCxnSpPr>
      <xdr:spPr>
        <a:xfrm flipV="1">
          <a:off x="16179800" y="14631811"/>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85</xdr:row>
      <xdr:rowOff>112184</xdr:rowOff>
    </xdr:to>
    <xdr:cxnSp macro="">
      <xdr:nvCxnSpPr>
        <xdr:cNvPr id="256" name="直線コネクタ 255"/>
        <xdr:cNvCxnSpPr/>
      </xdr:nvCxnSpPr>
      <xdr:spPr>
        <a:xfrm>
          <a:off x="15290800" y="146586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85</xdr:row>
      <xdr:rowOff>85372</xdr:rowOff>
    </xdr:to>
    <xdr:cxnSp macro="">
      <xdr:nvCxnSpPr>
        <xdr:cNvPr id="259" name="直線コネクタ 258"/>
        <xdr:cNvCxnSpPr/>
      </xdr:nvCxnSpPr>
      <xdr:spPr>
        <a:xfrm>
          <a:off x="14401800" y="1465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85</xdr:row>
      <xdr:rowOff>125589</xdr:rowOff>
    </xdr:to>
    <xdr:cxnSp macro="">
      <xdr:nvCxnSpPr>
        <xdr:cNvPr id="262" name="直線コネクタ 261"/>
        <xdr:cNvCxnSpPr/>
      </xdr:nvCxnSpPr>
      <xdr:spPr>
        <a:xfrm flipV="1">
          <a:off x="13512800" y="146586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72" name="楕円 271"/>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151288</xdr:rowOff>
    </xdr:from>
    <xdr:ext cx="762000" cy="259045"/>
    <xdr:sp macro="" textlink="">
      <xdr:nvSpPr>
        <xdr:cNvPr id="273" name="給与水準   （国との比較）該当値テキスト"/>
        <xdr:cNvSpPr txBox="1"/>
      </xdr:nvSpPr>
      <xdr:spPr>
        <a:xfrm>
          <a:off x="17106900" y="1455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4" name="楕円 273"/>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5" name="テキスト ボックス 274"/>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34572</xdr:rowOff>
    </xdr:from>
    <xdr:to>
      <xdr:col>73</xdr:col>
      <xdr:colOff>44450</xdr:colOff>
      <xdr:row>85</xdr:row>
      <xdr:rowOff>136172</xdr:rowOff>
    </xdr:to>
    <xdr:sp macro="" textlink="">
      <xdr:nvSpPr>
        <xdr:cNvPr id="276" name="楕円 275"/>
        <xdr:cNvSpPr/>
      </xdr:nvSpPr>
      <xdr:spPr>
        <a:xfrm>
          <a:off x="15240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120949</xdr:rowOff>
    </xdr:from>
    <xdr:ext cx="762000" cy="259045"/>
    <xdr:sp macro="" textlink="">
      <xdr:nvSpPr>
        <xdr:cNvPr id="277" name="テキスト ボックス 276"/>
        <xdr:cNvSpPr txBox="1"/>
      </xdr:nvSpPr>
      <xdr:spPr>
        <a:xfrm>
          <a:off x="14909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78" name="楕円 277"/>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120949</xdr:rowOff>
    </xdr:from>
    <xdr:ext cx="762000" cy="259045"/>
    <xdr:sp macro="" textlink="">
      <xdr:nvSpPr>
        <xdr:cNvPr id="279" name="テキスト ボックス 278"/>
        <xdr:cNvSpPr txBox="1"/>
      </xdr:nvSpPr>
      <xdr:spPr>
        <a:xfrm>
          <a:off x="14020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0" name="楕円 279"/>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81" name="テキスト ボックス 280"/>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平成１８年度の合併以降、定員管理計画に基づいて取り組みを進めた結果、目標（１０年間で６０名の削減）を達成することができた。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本数値においては、類似団体の平均値や県平均と比較しても低い水準を保っており、継続した取り組みを進めていることが分かる。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今後も、定員管理計画（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年度）に基づき、全体の職員数は維持しつつ、市民サービスの低下や職員への過重な負担を招かないよう、職員間において適正な人員配分を行い、定員の適正化に努める。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45508</xdr:rowOff>
    </xdr:from>
    <xdr:to>
      <xdr:col>81</xdr:col>
      <xdr:colOff>44450</xdr:colOff>
      <xdr:row>60</xdr:row>
      <xdr:rowOff>85725</xdr:rowOff>
    </xdr:to>
    <xdr:cxnSp macro="">
      <xdr:nvCxnSpPr>
        <xdr:cNvPr id="316" name="直線コネクタ 315"/>
        <xdr:cNvCxnSpPr/>
      </xdr:nvCxnSpPr>
      <xdr:spPr>
        <a:xfrm flipV="1">
          <a:off x="16179800" y="1033250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63606</xdr:rowOff>
    </xdr:from>
    <xdr:to>
      <xdr:col>77</xdr:col>
      <xdr:colOff>44450</xdr:colOff>
      <xdr:row>60</xdr:row>
      <xdr:rowOff>85725</xdr:rowOff>
    </xdr:to>
    <xdr:cxnSp macro="">
      <xdr:nvCxnSpPr>
        <xdr:cNvPr id="319" name="直線コネクタ 318"/>
        <xdr:cNvCxnSpPr/>
      </xdr:nvCxnSpPr>
      <xdr:spPr>
        <a:xfrm>
          <a:off x="15290800" y="1035060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41487</xdr:rowOff>
    </xdr:from>
    <xdr:to>
      <xdr:col>72</xdr:col>
      <xdr:colOff>203200</xdr:colOff>
      <xdr:row>60</xdr:row>
      <xdr:rowOff>63606</xdr:rowOff>
    </xdr:to>
    <xdr:cxnSp macro="">
      <xdr:nvCxnSpPr>
        <xdr:cNvPr id="322" name="直線コネクタ 321"/>
        <xdr:cNvCxnSpPr/>
      </xdr:nvCxnSpPr>
      <xdr:spPr>
        <a:xfrm>
          <a:off x="14401800" y="10328487"/>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1270</xdr:rowOff>
    </xdr:from>
    <xdr:to>
      <xdr:col>68</xdr:col>
      <xdr:colOff>152400</xdr:colOff>
      <xdr:row>60</xdr:row>
      <xdr:rowOff>41487</xdr:rowOff>
    </xdr:to>
    <xdr:cxnSp macro="">
      <xdr:nvCxnSpPr>
        <xdr:cNvPr id="325" name="直線コネクタ 324"/>
        <xdr:cNvCxnSpPr/>
      </xdr:nvCxnSpPr>
      <xdr:spPr>
        <a:xfrm>
          <a:off x="13512800" y="102882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166158</xdr:rowOff>
    </xdr:from>
    <xdr:to>
      <xdr:col>81</xdr:col>
      <xdr:colOff>95250</xdr:colOff>
      <xdr:row>60</xdr:row>
      <xdr:rowOff>96308</xdr:rowOff>
    </xdr:to>
    <xdr:sp macro="" textlink="">
      <xdr:nvSpPr>
        <xdr:cNvPr id="335" name="楕円 334"/>
        <xdr:cNvSpPr/>
      </xdr:nvSpPr>
      <xdr:spPr>
        <a:xfrm>
          <a:off x="169672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11235</xdr:rowOff>
    </xdr:from>
    <xdr:ext cx="762000" cy="259045"/>
    <xdr:sp macro="" textlink="">
      <xdr:nvSpPr>
        <xdr:cNvPr id="336" name="定員管理の状況該当値テキスト"/>
        <xdr:cNvSpPr txBox="1"/>
      </xdr:nvSpPr>
      <xdr:spPr>
        <a:xfrm>
          <a:off x="17106900" y="1012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34925</xdr:rowOff>
    </xdr:from>
    <xdr:to>
      <xdr:col>77</xdr:col>
      <xdr:colOff>95250</xdr:colOff>
      <xdr:row>60</xdr:row>
      <xdr:rowOff>136525</xdr:rowOff>
    </xdr:to>
    <xdr:sp macro="" textlink="">
      <xdr:nvSpPr>
        <xdr:cNvPr id="337" name="楕円 336"/>
        <xdr:cNvSpPr/>
      </xdr:nvSpPr>
      <xdr:spPr>
        <a:xfrm>
          <a:off x="16129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38" name="テキスト ボックス 337"/>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12806</xdr:rowOff>
    </xdr:from>
    <xdr:to>
      <xdr:col>73</xdr:col>
      <xdr:colOff>44450</xdr:colOff>
      <xdr:row>60</xdr:row>
      <xdr:rowOff>114406</xdr:rowOff>
    </xdr:to>
    <xdr:sp macro="" textlink="">
      <xdr:nvSpPr>
        <xdr:cNvPr id="339" name="楕円 338"/>
        <xdr:cNvSpPr/>
      </xdr:nvSpPr>
      <xdr:spPr>
        <a:xfrm>
          <a:off x="15240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124583</xdr:rowOff>
    </xdr:from>
    <xdr:ext cx="762000" cy="259045"/>
    <xdr:sp macro="" textlink="">
      <xdr:nvSpPr>
        <xdr:cNvPr id="340" name="テキスト ボックス 339"/>
        <xdr:cNvSpPr txBox="1"/>
      </xdr:nvSpPr>
      <xdr:spPr>
        <a:xfrm>
          <a:off x="14909800" y="100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162137</xdr:rowOff>
    </xdr:from>
    <xdr:to>
      <xdr:col>68</xdr:col>
      <xdr:colOff>203200</xdr:colOff>
      <xdr:row>60</xdr:row>
      <xdr:rowOff>92287</xdr:rowOff>
    </xdr:to>
    <xdr:sp macro="" textlink="">
      <xdr:nvSpPr>
        <xdr:cNvPr id="341" name="楕円 340"/>
        <xdr:cNvSpPr/>
      </xdr:nvSpPr>
      <xdr:spPr>
        <a:xfrm>
          <a:off x="14351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102464</xdr:rowOff>
    </xdr:from>
    <xdr:ext cx="762000" cy="259045"/>
    <xdr:sp macro="" textlink="">
      <xdr:nvSpPr>
        <xdr:cNvPr id="342" name="テキスト ボックス 341"/>
        <xdr:cNvSpPr txBox="1"/>
      </xdr:nvSpPr>
      <xdr:spPr>
        <a:xfrm>
          <a:off x="14020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121920</xdr:rowOff>
    </xdr:from>
    <xdr:to>
      <xdr:col>64</xdr:col>
      <xdr:colOff>152400</xdr:colOff>
      <xdr:row>60</xdr:row>
      <xdr:rowOff>52070</xdr:rowOff>
    </xdr:to>
    <xdr:sp macro="" textlink="">
      <xdr:nvSpPr>
        <xdr:cNvPr id="343" name="楕円 342"/>
        <xdr:cNvSpPr/>
      </xdr:nvSpPr>
      <xdr:spPr>
        <a:xfrm>
          <a:off x="13462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62247</xdr:rowOff>
    </xdr:from>
    <xdr:ext cx="762000" cy="259045"/>
    <xdr:sp macro="" textlink="">
      <xdr:nvSpPr>
        <xdr:cNvPr id="344" name="テキスト ボックス 343"/>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年度単年度で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ヵ年平均では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％となり、前年度に比べて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分子要因において、平成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年以降に借入した地方債の元金償還が開始されたことにより、一般会計等公債費が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億円増加したため、分子全体としては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また、分母要因については、地方消費税交付金が増加したため、標準財政規模が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億円増加し、分母全体では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億円の増加となった。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170688</xdr:rowOff>
    </xdr:from>
    <xdr:to>
      <xdr:col>81</xdr:col>
      <xdr:colOff>44450</xdr:colOff>
      <xdr:row>39</xdr:row>
      <xdr:rowOff>105410</xdr:rowOff>
    </xdr:to>
    <xdr:cxnSp macro="">
      <xdr:nvCxnSpPr>
        <xdr:cNvPr id="376" name="直線コネクタ 375"/>
        <xdr:cNvCxnSpPr/>
      </xdr:nvCxnSpPr>
      <xdr:spPr>
        <a:xfrm>
          <a:off x="16179800" y="668578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74168</xdr:rowOff>
    </xdr:from>
    <xdr:to>
      <xdr:col>77</xdr:col>
      <xdr:colOff>44450</xdr:colOff>
      <xdr:row>38</xdr:row>
      <xdr:rowOff>170688</xdr:rowOff>
    </xdr:to>
    <xdr:cxnSp macro="">
      <xdr:nvCxnSpPr>
        <xdr:cNvPr id="379" name="直線コネクタ 378"/>
        <xdr:cNvCxnSpPr/>
      </xdr:nvCxnSpPr>
      <xdr:spPr>
        <a:xfrm>
          <a:off x="15290800" y="65892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45212</xdr:rowOff>
    </xdr:from>
    <xdr:to>
      <xdr:col>72</xdr:col>
      <xdr:colOff>203200</xdr:colOff>
      <xdr:row>38</xdr:row>
      <xdr:rowOff>74168</xdr:rowOff>
    </xdr:to>
    <xdr:cxnSp macro="">
      <xdr:nvCxnSpPr>
        <xdr:cNvPr id="382" name="直線コネクタ 381"/>
        <xdr:cNvCxnSpPr/>
      </xdr:nvCxnSpPr>
      <xdr:spPr>
        <a:xfrm>
          <a:off x="14401800" y="65603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16256</xdr:rowOff>
    </xdr:from>
    <xdr:to>
      <xdr:col>68</xdr:col>
      <xdr:colOff>152400</xdr:colOff>
      <xdr:row>38</xdr:row>
      <xdr:rowOff>45212</xdr:rowOff>
    </xdr:to>
    <xdr:cxnSp macro="">
      <xdr:nvCxnSpPr>
        <xdr:cNvPr id="385" name="直線コネクタ 384"/>
        <xdr:cNvCxnSpPr/>
      </xdr:nvCxnSpPr>
      <xdr:spPr>
        <a:xfrm>
          <a:off x="13512800" y="65313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5" name="楕円 394"/>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396"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119888</xdr:rowOff>
    </xdr:from>
    <xdr:to>
      <xdr:col>77</xdr:col>
      <xdr:colOff>95250</xdr:colOff>
      <xdr:row>39</xdr:row>
      <xdr:rowOff>50038</xdr:rowOff>
    </xdr:to>
    <xdr:sp macro="" textlink="">
      <xdr:nvSpPr>
        <xdr:cNvPr id="397" name="楕円 396"/>
        <xdr:cNvSpPr/>
      </xdr:nvSpPr>
      <xdr:spPr>
        <a:xfrm>
          <a:off x="16129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60215</xdr:rowOff>
    </xdr:from>
    <xdr:ext cx="736600" cy="259045"/>
    <xdr:sp macro="" textlink="">
      <xdr:nvSpPr>
        <xdr:cNvPr id="398" name="テキスト ボックス 397"/>
        <xdr:cNvSpPr txBox="1"/>
      </xdr:nvSpPr>
      <xdr:spPr>
        <a:xfrm>
          <a:off x="15798800" y="640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23368</xdr:rowOff>
    </xdr:from>
    <xdr:to>
      <xdr:col>73</xdr:col>
      <xdr:colOff>44450</xdr:colOff>
      <xdr:row>38</xdr:row>
      <xdr:rowOff>124968</xdr:rowOff>
    </xdr:to>
    <xdr:sp macro="" textlink="">
      <xdr:nvSpPr>
        <xdr:cNvPr id="399" name="楕円 398"/>
        <xdr:cNvSpPr/>
      </xdr:nvSpPr>
      <xdr:spPr>
        <a:xfrm>
          <a:off x="15240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135145</xdr:rowOff>
    </xdr:from>
    <xdr:ext cx="762000" cy="259045"/>
    <xdr:sp macro="" textlink="">
      <xdr:nvSpPr>
        <xdr:cNvPr id="400" name="テキスト ボックス 399"/>
        <xdr:cNvSpPr txBox="1"/>
      </xdr:nvSpPr>
      <xdr:spPr>
        <a:xfrm>
          <a:off x="14909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165862</xdr:rowOff>
    </xdr:from>
    <xdr:to>
      <xdr:col>68</xdr:col>
      <xdr:colOff>203200</xdr:colOff>
      <xdr:row>38</xdr:row>
      <xdr:rowOff>96012</xdr:rowOff>
    </xdr:to>
    <xdr:sp macro="" textlink="">
      <xdr:nvSpPr>
        <xdr:cNvPr id="401" name="楕円 400"/>
        <xdr:cNvSpPr/>
      </xdr:nvSpPr>
      <xdr:spPr>
        <a:xfrm>
          <a:off x="14351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106189</xdr:rowOff>
    </xdr:from>
    <xdr:ext cx="762000" cy="259045"/>
    <xdr:sp macro="" textlink="">
      <xdr:nvSpPr>
        <xdr:cNvPr id="402" name="テキスト ボックス 401"/>
        <xdr:cNvSpPr txBox="1"/>
      </xdr:nvSpPr>
      <xdr:spPr>
        <a:xfrm>
          <a:off x="14020800" y="627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136906</xdr:rowOff>
    </xdr:from>
    <xdr:to>
      <xdr:col>64</xdr:col>
      <xdr:colOff>152400</xdr:colOff>
      <xdr:row>38</xdr:row>
      <xdr:rowOff>67056</xdr:rowOff>
    </xdr:to>
    <xdr:sp macro="" textlink="">
      <xdr:nvSpPr>
        <xdr:cNvPr id="403" name="楕円 402"/>
        <xdr:cNvSpPr/>
      </xdr:nvSpPr>
      <xdr:spPr>
        <a:xfrm>
          <a:off x="13462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77233</xdr:rowOff>
    </xdr:from>
    <xdr:ext cx="762000" cy="259045"/>
    <xdr:sp macro="" textlink="">
      <xdr:nvSpPr>
        <xdr:cNvPr id="404" name="テキスト ボックス 403"/>
        <xdr:cNvSpPr txBox="1"/>
      </xdr:nvSpPr>
      <xdr:spPr>
        <a:xfrm>
          <a:off x="13131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分子要因において、地方債残高の増（</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億円）、充当可能基金の減（△</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億円）、充当可能特定歳入の減（△</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億円）により分子全体として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37.2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また、分母要因においては、地方消費税交付金が増加したため、標準財政規模が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億円増加し、分母全体では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億円の増加となった。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12192</xdr:rowOff>
    </xdr:from>
    <xdr:to>
      <xdr:col>81</xdr:col>
      <xdr:colOff>44450</xdr:colOff>
      <xdr:row>15</xdr:row>
      <xdr:rowOff>31369</xdr:rowOff>
    </xdr:to>
    <xdr:cxnSp macro="">
      <xdr:nvCxnSpPr>
        <xdr:cNvPr id="438" name="直線コネクタ 437"/>
        <xdr:cNvCxnSpPr/>
      </xdr:nvCxnSpPr>
      <xdr:spPr>
        <a:xfrm>
          <a:off x="16179800" y="2412492"/>
          <a:ext cx="8382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12192</xdr:rowOff>
    </xdr:from>
    <xdr:to>
      <xdr:col>77</xdr:col>
      <xdr:colOff>44450</xdr:colOff>
      <xdr:row>14</xdr:row>
      <xdr:rowOff>25061</xdr:rowOff>
    </xdr:to>
    <xdr:cxnSp macro="">
      <xdr:nvCxnSpPr>
        <xdr:cNvPr id="441" name="直線コネクタ 440"/>
        <xdr:cNvCxnSpPr/>
      </xdr:nvCxnSpPr>
      <xdr:spPr>
        <a:xfrm flipV="1">
          <a:off x="15290800" y="2412492"/>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39599</xdr:rowOff>
    </xdr:from>
    <xdr:ext cx="736600" cy="259045"/>
    <xdr:sp macro="" textlink="">
      <xdr:nvSpPr>
        <xdr:cNvPr id="443" name="テキスト ボックス 442"/>
        <xdr:cNvSpPr txBox="1"/>
      </xdr:nvSpPr>
      <xdr:spPr>
        <a:xfrm>
          <a:off x="15798800" y="261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25061</xdr:rowOff>
    </xdr:from>
    <xdr:to>
      <xdr:col>72</xdr:col>
      <xdr:colOff>203200</xdr:colOff>
      <xdr:row>14</xdr:row>
      <xdr:rowOff>70104</xdr:rowOff>
    </xdr:to>
    <xdr:cxnSp macro="">
      <xdr:nvCxnSpPr>
        <xdr:cNvPr id="444" name="直線コネクタ 443"/>
        <xdr:cNvCxnSpPr/>
      </xdr:nvCxnSpPr>
      <xdr:spPr>
        <a:xfrm flipV="1">
          <a:off x="14401800" y="2425361"/>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37990</xdr:rowOff>
    </xdr:from>
    <xdr:ext cx="762000" cy="259045"/>
    <xdr:sp macro="" textlink="">
      <xdr:nvSpPr>
        <xdr:cNvPr id="446" name="テキスト ボックス 445"/>
        <xdr:cNvSpPr txBox="1"/>
      </xdr:nvSpPr>
      <xdr:spPr>
        <a:xfrm>
          <a:off x="14909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70104</xdr:rowOff>
    </xdr:from>
    <xdr:to>
      <xdr:col>68</xdr:col>
      <xdr:colOff>152400</xdr:colOff>
      <xdr:row>14</xdr:row>
      <xdr:rowOff>107908</xdr:rowOff>
    </xdr:to>
    <xdr:cxnSp macro="">
      <xdr:nvCxnSpPr>
        <xdr:cNvPr id="447" name="直線コネクタ 446"/>
        <xdr:cNvCxnSpPr/>
      </xdr:nvCxnSpPr>
      <xdr:spPr>
        <a:xfrm flipV="1">
          <a:off x="13512800" y="2470404"/>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86250</xdr:rowOff>
    </xdr:from>
    <xdr:ext cx="762000" cy="259045"/>
    <xdr:sp macro="" textlink="">
      <xdr:nvSpPr>
        <xdr:cNvPr id="449" name="テキスト ボックス 448"/>
        <xdr:cNvSpPr txBox="1"/>
      </xdr:nvSpPr>
      <xdr:spPr>
        <a:xfrm>
          <a:off x="14020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100728</xdr:rowOff>
    </xdr:from>
    <xdr:ext cx="762000" cy="259045"/>
    <xdr:sp macro="" textlink="">
      <xdr:nvSpPr>
        <xdr:cNvPr id="451" name="テキスト ボックス 450"/>
        <xdr:cNvSpPr txBox="1"/>
      </xdr:nvSpPr>
      <xdr:spPr>
        <a:xfrm>
          <a:off x="13131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152019</xdr:rowOff>
    </xdr:from>
    <xdr:to>
      <xdr:col>81</xdr:col>
      <xdr:colOff>95250</xdr:colOff>
      <xdr:row>15</xdr:row>
      <xdr:rowOff>82169</xdr:rowOff>
    </xdr:to>
    <xdr:sp macro="" textlink="">
      <xdr:nvSpPr>
        <xdr:cNvPr id="457" name="楕円 456"/>
        <xdr:cNvSpPr/>
      </xdr:nvSpPr>
      <xdr:spPr>
        <a:xfrm>
          <a:off x="16967200" y="25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124096</xdr:rowOff>
    </xdr:from>
    <xdr:ext cx="762000" cy="259045"/>
    <xdr:sp macro="" textlink="">
      <xdr:nvSpPr>
        <xdr:cNvPr id="458" name="将来負担の状況該当値テキスト"/>
        <xdr:cNvSpPr txBox="1"/>
      </xdr:nvSpPr>
      <xdr:spPr>
        <a:xfrm>
          <a:off x="17106900" y="252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132842</xdr:rowOff>
    </xdr:from>
    <xdr:to>
      <xdr:col>77</xdr:col>
      <xdr:colOff>95250</xdr:colOff>
      <xdr:row>14</xdr:row>
      <xdr:rowOff>62992</xdr:rowOff>
    </xdr:to>
    <xdr:sp macro="" textlink="">
      <xdr:nvSpPr>
        <xdr:cNvPr id="459" name="楕円 458"/>
        <xdr:cNvSpPr/>
      </xdr:nvSpPr>
      <xdr:spPr>
        <a:xfrm>
          <a:off x="16129000" y="236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73169</xdr:rowOff>
    </xdr:from>
    <xdr:ext cx="736600" cy="259045"/>
    <xdr:sp macro="" textlink="">
      <xdr:nvSpPr>
        <xdr:cNvPr id="460" name="テキスト ボックス 459"/>
        <xdr:cNvSpPr txBox="1"/>
      </xdr:nvSpPr>
      <xdr:spPr>
        <a:xfrm>
          <a:off x="15798800" y="2130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145711</xdr:rowOff>
    </xdr:from>
    <xdr:to>
      <xdr:col>73</xdr:col>
      <xdr:colOff>44450</xdr:colOff>
      <xdr:row>14</xdr:row>
      <xdr:rowOff>75861</xdr:rowOff>
    </xdr:to>
    <xdr:sp macro="" textlink="">
      <xdr:nvSpPr>
        <xdr:cNvPr id="461" name="楕円 460"/>
        <xdr:cNvSpPr/>
      </xdr:nvSpPr>
      <xdr:spPr>
        <a:xfrm>
          <a:off x="15240000" y="23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86038</xdr:rowOff>
    </xdr:from>
    <xdr:ext cx="762000" cy="259045"/>
    <xdr:sp macro="" textlink="">
      <xdr:nvSpPr>
        <xdr:cNvPr id="462" name="テキスト ボックス 461"/>
        <xdr:cNvSpPr txBox="1"/>
      </xdr:nvSpPr>
      <xdr:spPr>
        <a:xfrm>
          <a:off x="14909800" y="214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19304</xdr:rowOff>
    </xdr:from>
    <xdr:to>
      <xdr:col>68</xdr:col>
      <xdr:colOff>203200</xdr:colOff>
      <xdr:row>14</xdr:row>
      <xdr:rowOff>120904</xdr:rowOff>
    </xdr:to>
    <xdr:sp macro="" textlink="">
      <xdr:nvSpPr>
        <xdr:cNvPr id="463" name="楕円 462"/>
        <xdr:cNvSpPr/>
      </xdr:nvSpPr>
      <xdr:spPr>
        <a:xfrm>
          <a:off x="14351000" y="24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131081</xdr:rowOff>
    </xdr:from>
    <xdr:ext cx="762000" cy="259045"/>
    <xdr:sp macro="" textlink="">
      <xdr:nvSpPr>
        <xdr:cNvPr id="464" name="テキスト ボックス 463"/>
        <xdr:cNvSpPr txBox="1"/>
      </xdr:nvSpPr>
      <xdr:spPr>
        <a:xfrm>
          <a:off x="14020800" y="218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57108</xdr:rowOff>
    </xdr:from>
    <xdr:to>
      <xdr:col>64</xdr:col>
      <xdr:colOff>152400</xdr:colOff>
      <xdr:row>14</xdr:row>
      <xdr:rowOff>158708</xdr:rowOff>
    </xdr:to>
    <xdr:sp macro="" textlink="">
      <xdr:nvSpPr>
        <xdr:cNvPr id="465" name="楕円 464"/>
        <xdr:cNvSpPr/>
      </xdr:nvSpPr>
      <xdr:spPr>
        <a:xfrm>
          <a:off x="13462000" y="24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168885</xdr:rowOff>
    </xdr:from>
    <xdr:ext cx="762000" cy="259045"/>
    <xdr:sp macro="" textlink="">
      <xdr:nvSpPr>
        <xdr:cNvPr id="466" name="テキスト ボックス 465"/>
        <xdr:cNvSpPr txBox="1"/>
      </xdr:nvSpPr>
      <xdr:spPr>
        <a:xfrm>
          <a:off x="13131800" y="222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86,295
84,267
18.37
41,630,627
40,252,333
1,331,940
17,817,060
31,176,887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に会計年度任用職員制度が開始されたことに伴い、これまで物件費に計上されていた非常勤職員賃金が人件費に計上されたことや、会計年度任用職員の期末手当が支給されたことなどにより、前年度から</a:t>
          </a:r>
          <a:r>
            <a:rPr kumimoji="1" lang="en-US" altLang="ja-JP" sz="1200">
              <a:latin typeface="ＭＳ Ｐゴシック" panose="020B0600070205080204" pitchFamily="50" charset="-128"/>
              <a:ea typeface="ＭＳ Ｐゴシック" panose="020B0600070205080204" pitchFamily="50" charset="-128"/>
            </a:rPr>
            <a:t>5.5</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25.3</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令和元年度までは類似団体平均値を下回る状況が続いていたが、令和２年度は同水準となっており、今後も、定年延長の制度設計に合わせて適正な人事管理・給与管理に努める。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51562</xdr:rowOff>
    </xdr:from>
    <xdr:to>
      <xdr:col>24</xdr:col>
      <xdr:colOff>25400</xdr:colOff>
      <xdr:row>36</xdr:row>
      <xdr:rowOff>40132</xdr:rowOff>
    </xdr:to>
    <xdr:cxnSp macro="">
      <xdr:nvCxnSpPr>
        <xdr:cNvPr id="64" name="直線コネクタ 63"/>
        <xdr:cNvCxnSpPr/>
      </xdr:nvCxnSpPr>
      <xdr:spPr>
        <a:xfrm>
          <a:off x="3987800" y="5709412"/>
          <a:ext cx="8382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113284</xdr:rowOff>
    </xdr:from>
    <xdr:to>
      <xdr:col>19</xdr:col>
      <xdr:colOff>187325</xdr:colOff>
      <xdr:row>33</xdr:row>
      <xdr:rowOff>51562</xdr:rowOff>
    </xdr:to>
    <xdr:cxnSp macro="">
      <xdr:nvCxnSpPr>
        <xdr:cNvPr id="67" name="直線コネクタ 66"/>
        <xdr:cNvCxnSpPr/>
      </xdr:nvCxnSpPr>
      <xdr:spPr>
        <a:xfrm>
          <a:off x="3098800" y="55996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113284</xdr:rowOff>
    </xdr:from>
    <xdr:to>
      <xdr:col>15</xdr:col>
      <xdr:colOff>98425</xdr:colOff>
      <xdr:row>32</xdr:row>
      <xdr:rowOff>168148</xdr:rowOff>
    </xdr:to>
    <xdr:cxnSp macro="">
      <xdr:nvCxnSpPr>
        <xdr:cNvPr id="70" name="直線コネクタ 69"/>
        <xdr:cNvCxnSpPr/>
      </xdr:nvCxnSpPr>
      <xdr:spPr>
        <a:xfrm flipV="1">
          <a:off x="2209800" y="55996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168148</xdr:rowOff>
    </xdr:from>
    <xdr:to>
      <xdr:col>11</xdr:col>
      <xdr:colOff>9525</xdr:colOff>
      <xdr:row>33</xdr:row>
      <xdr:rowOff>78994</xdr:rowOff>
    </xdr:to>
    <xdr:cxnSp macro="">
      <xdr:nvCxnSpPr>
        <xdr:cNvPr id="73" name="直線コネクタ 72"/>
        <xdr:cNvCxnSpPr/>
      </xdr:nvCxnSpPr>
      <xdr:spPr>
        <a:xfrm flipV="1">
          <a:off x="1320800" y="56545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160782</xdr:rowOff>
    </xdr:from>
    <xdr:to>
      <xdr:col>24</xdr:col>
      <xdr:colOff>76200</xdr:colOff>
      <xdr:row>36</xdr:row>
      <xdr:rowOff>90932</xdr:rowOff>
    </xdr:to>
    <xdr:sp macro="" textlink="">
      <xdr:nvSpPr>
        <xdr:cNvPr id="83" name="楕円 82"/>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132859</xdr:rowOff>
    </xdr:from>
    <xdr:ext cx="762000" cy="259045"/>
    <xdr:sp macro="" textlink="">
      <xdr:nvSpPr>
        <xdr:cNvPr id="84" name="人件費該当値テキスト"/>
        <xdr:cNvSpPr txBox="1"/>
      </xdr:nvSpPr>
      <xdr:spPr>
        <a:xfrm>
          <a:off x="49149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762</xdr:rowOff>
    </xdr:from>
    <xdr:to>
      <xdr:col>20</xdr:col>
      <xdr:colOff>38100</xdr:colOff>
      <xdr:row>33</xdr:row>
      <xdr:rowOff>102362</xdr:rowOff>
    </xdr:to>
    <xdr:sp macro="" textlink="">
      <xdr:nvSpPr>
        <xdr:cNvPr id="85" name="楕円 84"/>
        <xdr:cNvSpPr/>
      </xdr:nvSpPr>
      <xdr:spPr>
        <a:xfrm>
          <a:off x="3937000" y="56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112539</xdr:rowOff>
    </xdr:from>
    <xdr:ext cx="736600" cy="259045"/>
    <xdr:sp macro="" textlink="">
      <xdr:nvSpPr>
        <xdr:cNvPr id="86" name="テキスト ボックス 85"/>
        <xdr:cNvSpPr txBox="1"/>
      </xdr:nvSpPr>
      <xdr:spPr>
        <a:xfrm>
          <a:off x="3606800" y="5427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62484</xdr:rowOff>
    </xdr:from>
    <xdr:to>
      <xdr:col>15</xdr:col>
      <xdr:colOff>149225</xdr:colOff>
      <xdr:row>32</xdr:row>
      <xdr:rowOff>164084</xdr:rowOff>
    </xdr:to>
    <xdr:sp macro="" textlink="">
      <xdr:nvSpPr>
        <xdr:cNvPr id="87" name="楕円 86"/>
        <xdr:cNvSpPr/>
      </xdr:nvSpPr>
      <xdr:spPr>
        <a:xfrm>
          <a:off x="3048000" y="55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2811</xdr:rowOff>
    </xdr:from>
    <xdr:ext cx="762000" cy="259045"/>
    <xdr:sp macro="" textlink="">
      <xdr:nvSpPr>
        <xdr:cNvPr id="88" name="テキスト ボックス 87"/>
        <xdr:cNvSpPr txBox="1"/>
      </xdr:nvSpPr>
      <xdr:spPr>
        <a:xfrm>
          <a:off x="2717800" y="53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117348</xdr:rowOff>
    </xdr:from>
    <xdr:to>
      <xdr:col>11</xdr:col>
      <xdr:colOff>60325</xdr:colOff>
      <xdr:row>33</xdr:row>
      <xdr:rowOff>47498</xdr:rowOff>
    </xdr:to>
    <xdr:sp macro="" textlink="">
      <xdr:nvSpPr>
        <xdr:cNvPr id="89" name="楕円 88"/>
        <xdr:cNvSpPr/>
      </xdr:nvSpPr>
      <xdr:spPr>
        <a:xfrm>
          <a:off x="2159000" y="5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57675</xdr:rowOff>
    </xdr:from>
    <xdr:ext cx="762000" cy="259045"/>
    <xdr:sp macro="" textlink="">
      <xdr:nvSpPr>
        <xdr:cNvPr id="90" name="テキスト ボックス 89"/>
        <xdr:cNvSpPr txBox="1"/>
      </xdr:nvSpPr>
      <xdr:spPr>
        <a:xfrm>
          <a:off x="1828800" y="53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28194</xdr:rowOff>
    </xdr:from>
    <xdr:to>
      <xdr:col>6</xdr:col>
      <xdr:colOff>171450</xdr:colOff>
      <xdr:row>33</xdr:row>
      <xdr:rowOff>129794</xdr:rowOff>
    </xdr:to>
    <xdr:sp macro="" textlink="">
      <xdr:nvSpPr>
        <xdr:cNvPr id="91" name="楕円 90"/>
        <xdr:cNvSpPr/>
      </xdr:nvSpPr>
      <xdr:spPr>
        <a:xfrm>
          <a:off x="1270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139971</xdr:rowOff>
    </xdr:from>
    <xdr:ext cx="762000" cy="259045"/>
    <xdr:sp macro="" textlink="">
      <xdr:nvSpPr>
        <xdr:cNvPr id="92" name="テキスト ボックス 91"/>
        <xdr:cNvSpPr txBox="1"/>
      </xdr:nvSpPr>
      <xdr:spPr>
        <a:xfrm>
          <a:off x="939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令和２年度に会計年度任用職員制度が開始されたことに伴い、これまで物件費に計上されていた臨時職員賃金が人件費に計上されたことなどにより前年度から</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ポイント減少し</a:t>
          </a:r>
          <a:r>
            <a:rPr kumimoji="1" lang="en-US" altLang="ja-JP" sz="1100">
              <a:latin typeface="ＭＳ Ｐゴシック" panose="020B0600070205080204" pitchFamily="50" charset="-128"/>
              <a:ea typeface="ＭＳ Ｐゴシック" panose="020B0600070205080204" pitchFamily="50" charset="-128"/>
            </a:rPr>
            <a:t>21.8</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は類似団体と比べ高い数値となっており、経常収支比率の高止まりの原因の一つであると考えられる。この要因として公共施設の運営・維持管理費や借地料が考えられ、公共施設の統廃合や用途の見直しや借地の在り方を見直していくことで、経常経費の削減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19</xdr:row>
      <xdr:rowOff>86178</xdr:rowOff>
    </xdr:to>
    <xdr:cxnSp macro="">
      <xdr:nvCxnSpPr>
        <xdr:cNvPr id="122" name="直線コネクタ 121"/>
        <xdr:cNvCxnSpPr/>
      </xdr:nvCxnSpPr>
      <xdr:spPr>
        <a:xfrm flipV="1">
          <a:off x="16510000" y="2364014"/>
          <a:ext cx="0" cy="97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58255</xdr:rowOff>
    </xdr:from>
    <xdr:ext cx="762000" cy="259045"/>
    <xdr:sp macro="" textlink="">
      <xdr:nvSpPr>
        <xdr:cNvPr id="123" name="物件費最小値テキスト"/>
        <xdr:cNvSpPr txBox="1"/>
      </xdr:nvSpPr>
      <xdr:spPr>
        <a:xfrm>
          <a:off x="16598900" y="331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86178</xdr:rowOff>
    </xdr:from>
    <xdr:to>
      <xdr:col>82</xdr:col>
      <xdr:colOff>196850</xdr:colOff>
      <xdr:row>19</xdr:row>
      <xdr:rowOff>86178</xdr:rowOff>
    </xdr:to>
    <xdr:cxnSp macro="">
      <xdr:nvCxnSpPr>
        <xdr:cNvPr id="124" name="直線コネクタ 123"/>
        <xdr:cNvCxnSpPr/>
      </xdr:nvCxnSpPr>
      <xdr:spPr>
        <a:xfrm>
          <a:off x="16421100" y="334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5"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26" name="直線コネクタ 125"/>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7801</xdr:rowOff>
    </xdr:from>
    <xdr:to>
      <xdr:col>82</xdr:col>
      <xdr:colOff>107950</xdr:colOff>
      <xdr:row>20</xdr:row>
      <xdr:rowOff>58420</xdr:rowOff>
    </xdr:to>
    <xdr:cxnSp macro="">
      <xdr:nvCxnSpPr>
        <xdr:cNvPr id="127" name="直線コネクタ 126"/>
        <xdr:cNvCxnSpPr/>
      </xdr:nvCxnSpPr>
      <xdr:spPr>
        <a:xfrm flipV="1">
          <a:off x="15671800" y="3265351"/>
          <a:ext cx="8382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82930</xdr:rowOff>
    </xdr:from>
    <xdr:ext cx="762000" cy="259045"/>
    <xdr:sp macro="" textlink="">
      <xdr:nvSpPr>
        <xdr:cNvPr id="128" name="物件費平均値テキスト"/>
        <xdr:cNvSpPr txBox="1"/>
      </xdr:nvSpPr>
      <xdr:spPr>
        <a:xfrm>
          <a:off x="16598900" y="2654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66403</xdr:rowOff>
    </xdr:from>
    <xdr:to>
      <xdr:col>82</xdr:col>
      <xdr:colOff>158750</xdr:colOff>
      <xdr:row>16</xdr:row>
      <xdr:rowOff>168003</xdr:rowOff>
    </xdr:to>
    <xdr:sp macro="" textlink="">
      <xdr:nvSpPr>
        <xdr:cNvPr id="129" name="フローチャート: 判断 128"/>
        <xdr:cNvSpPr/>
      </xdr:nvSpPr>
      <xdr:spPr>
        <a:xfrm>
          <a:off x="16459200" y="280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58420</xdr:rowOff>
    </xdr:from>
    <xdr:to>
      <xdr:col>78</xdr:col>
      <xdr:colOff>69850</xdr:colOff>
      <xdr:row>20</xdr:row>
      <xdr:rowOff>58420</xdr:rowOff>
    </xdr:to>
    <xdr:cxnSp macro="">
      <xdr:nvCxnSpPr>
        <xdr:cNvPr id="130" name="直線コネクタ 129"/>
        <xdr:cNvCxnSpPr/>
      </xdr:nvCxnSpPr>
      <xdr:spPr>
        <a:xfrm>
          <a:off x="14782800" y="3487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138249</xdr:rowOff>
    </xdr:from>
    <xdr:to>
      <xdr:col>78</xdr:col>
      <xdr:colOff>120650</xdr:colOff>
      <xdr:row>17</xdr:row>
      <xdr:rowOff>68399</xdr:rowOff>
    </xdr:to>
    <xdr:sp macro="" textlink="">
      <xdr:nvSpPr>
        <xdr:cNvPr id="131" name="フローチャート: 判断 130"/>
        <xdr:cNvSpPr/>
      </xdr:nvSpPr>
      <xdr:spPr>
        <a:xfrm>
          <a:off x="15621000" y="288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78576</xdr:rowOff>
    </xdr:from>
    <xdr:ext cx="736600" cy="259045"/>
    <xdr:sp macro="" textlink="">
      <xdr:nvSpPr>
        <xdr:cNvPr id="132" name="テキスト ボックス 131"/>
        <xdr:cNvSpPr txBox="1"/>
      </xdr:nvSpPr>
      <xdr:spPr>
        <a:xfrm>
          <a:off x="15290800" y="2650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58420</xdr:rowOff>
    </xdr:from>
    <xdr:to>
      <xdr:col>73</xdr:col>
      <xdr:colOff>180975</xdr:colOff>
      <xdr:row>20</xdr:row>
      <xdr:rowOff>149860</xdr:rowOff>
    </xdr:to>
    <xdr:cxnSp macro="">
      <xdr:nvCxnSpPr>
        <xdr:cNvPr id="133" name="直線コネクタ 132"/>
        <xdr:cNvCxnSpPr/>
      </xdr:nvCxnSpPr>
      <xdr:spPr>
        <a:xfrm flipV="1">
          <a:off x="13893800" y="3487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112123</xdr:rowOff>
    </xdr:from>
    <xdr:to>
      <xdr:col>74</xdr:col>
      <xdr:colOff>31750</xdr:colOff>
      <xdr:row>17</xdr:row>
      <xdr:rowOff>42273</xdr:rowOff>
    </xdr:to>
    <xdr:sp macro="" textlink="">
      <xdr:nvSpPr>
        <xdr:cNvPr id="134" name="フローチャート: 判断 133"/>
        <xdr:cNvSpPr/>
      </xdr:nvSpPr>
      <xdr:spPr>
        <a:xfrm>
          <a:off x="14732000" y="285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52450</xdr:rowOff>
    </xdr:from>
    <xdr:ext cx="762000" cy="259045"/>
    <xdr:sp macro="" textlink="">
      <xdr:nvSpPr>
        <xdr:cNvPr id="135" name="テキスト ボックス 134"/>
        <xdr:cNvSpPr txBox="1"/>
      </xdr:nvSpPr>
      <xdr:spPr>
        <a:xfrm>
          <a:off x="14401800" y="262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123734</xdr:rowOff>
    </xdr:from>
    <xdr:to>
      <xdr:col>69</xdr:col>
      <xdr:colOff>92075</xdr:colOff>
      <xdr:row>20</xdr:row>
      <xdr:rowOff>149860</xdr:rowOff>
    </xdr:to>
    <xdr:cxnSp macro="">
      <xdr:nvCxnSpPr>
        <xdr:cNvPr id="136" name="直線コネクタ 135"/>
        <xdr:cNvCxnSpPr/>
      </xdr:nvCxnSpPr>
      <xdr:spPr>
        <a:xfrm>
          <a:off x="13004800" y="35527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99060</xdr:rowOff>
    </xdr:from>
    <xdr:to>
      <xdr:col>69</xdr:col>
      <xdr:colOff>142875</xdr:colOff>
      <xdr:row>17</xdr:row>
      <xdr:rowOff>29210</xdr:rowOff>
    </xdr:to>
    <xdr:sp macro="" textlink="">
      <xdr:nvSpPr>
        <xdr:cNvPr id="137" name="フローチャート: 判断 136"/>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38" name="テキスト ボックス 137"/>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85997</xdr:rowOff>
    </xdr:from>
    <xdr:to>
      <xdr:col>65</xdr:col>
      <xdr:colOff>53975</xdr:colOff>
      <xdr:row>17</xdr:row>
      <xdr:rowOff>16147</xdr:rowOff>
    </xdr:to>
    <xdr:sp macro="" textlink="">
      <xdr:nvSpPr>
        <xdr:cNvPr id="139" name="フローチャート: 判断 138"/>
        <xdr:cNvSpPr/>
      </xdr:nvSpPr>
      <xdr:spPr>
        <a:xfrm>
          <a:off x="12954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26324</xdr:rowOff>
    </xdr:from>
    <xdr:ext cx="762000" cy="259045"/>
    <xdr:sp macro="" textlink="">
      <xdr:nvSpPr>
        <xdr:cNvPr id="140" name="テキスト ボックス 139"/>
        <xdr:cNvSpPr txBox="1"/>
      </xdr:nvSpPr>
      <xdr:spPr>
        <a:xfrm>
          <a:off x="12623800" y="259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128451</xdr:rowOff>
    </xdr:from>
    <xdr:to>
      <xdr:col>82</xdr:col>
      <xdr:colOff>158750</xdr:colOff>
      <xdr:row>19</xdr:row>
      <xdr:rowOff>58601</xdr:rowOff>
    </xdr:to>
    <xdr:sp macro="" textlink="">
      <xdr:nvSpPr>
        <xdr:cNvPr id="146" name="楕円 145"/>
        <xdr:cNvSpPr/>
      </xdr:nvSpPr>
      <xdr:spPr>
        <a:xfrm>
          <a:off x="16459200" y="321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37028</xdr:rowOff>
    </xdr:from>
    <xdr:ext cx="762000" cy="259045"/>
    <xdr:sp macro="" textlink="">
      <xdr:nvSpPr>
        <xdr:cNvPr id="147" name="物件費該当値テキスト"/>
        <xdr:cNvSpPr txBox="1"/>
      </xdr:nvSpPr>
      <xdr:spPr>
        <a:xfrm>
          <a:off x="16598900" y="312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xdr:rowOff>
    </xdr:from>
    <xdr:to>
      <xdr:col>78</xdr:col>
      <xdr:colOff>120650</xdr:colOff>
      <xdr:row>20</xdr:row>
      <xdr:rowOff>109220</xdr:rowOff>
    </xdr:to>
    <xdr:sp macro="" textlink="">
      <xdr:nvSpPr>
        <xdr:cNvPr id="148" name="楕円 147"/>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93997</xdr:rowOff>
    </xdr:from>
    <xdr:ext cx="736600" cy="259045"/>
    <xdr:sp macro="" textlink="">
      <xdr:nvSpPr>
        <xdr:cNvPr id="149" name="テキスト ボックス 148"/>
        <xdr:cNvSpPr txBox="1"/>
      </xdr:nvSpPr>
      <xdr:spPr>
        <a:xfrm>
          <a:off x="15290800" y="352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7620</xdr:rowOff>
    </xdr:from>
    <xdr:to>
      <xdr:col>74</xdr:col>
      <xdr:colOff>31750</xdr:colOff>
      <xdr:row>20</xdr:row>
      <xdr:rowOff>109220</xdr:rowOff>
    </xdr:to>
    <xdr:sp macro="" textlink="">
      <xdr:nvSpPr>
        <xdr:cNvPr id="150" name="楕円 149"/>
        <xdr:cNvSpPr/>
      </xdr:nvSpPr>
      <xdr:spPr>
        <a:xfrm>
          <a:off x="14732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93997</xdr:rowOff>
    </xdr:from>
    <xdr:ext cx="762000" cy="259045"/>
    <xdr:sp macro="" textlink="">
      <xdr:nvSpPr>
        <xdr:cNvPr id="151" name="テキスト ボックス 150"/>
        <xdr:cNvSpPr txBox="1"/>
      </xdr:nvSpPr>
      <xdr:spPr>
        <a:xfrm>
          <a:off x="14401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99060</xdr:rowOff>
    </xdr:from>
    <xdr:to>
      <xdr:col>69</xdr:col>
      <xdr:colOff>142875</xdr:colOff>
      <xdr:row>21</xdr:row>
      <xdr:rowOff>29210</xdr:rowOff>
    </xdr:to>
    <xdr:sp macro="" textlink="">
      <xdr:nvSpPr>
        <xdr:cNvPr id="152" name="楕円 151"/>
        <xdr:cNvSpPr/>
      </xdr:nvSpPr>
      <xdr:spPr>
        <a:xfrm>
          <a:off x="13843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13987</xdr:rowOff>
    </xdr:from>
    <xdr:ext cx="762000" cy="259045"/>
    <xdr:sp macro="" textlink="">
      <xdr:nvSpPr>
        <xdr:cNvPr id="153" name="テキスト ボックス 152"/>
        <xdr:cNvSpPr txBox="1"/>
      </xdr:nvSpPr>
      <xdr:spPr>
        <a:xfrm>
          <a:off x="13512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72934</xdr:rowOff>
    </xdr:from>
    <xdr:to>
      <xdr:col>65</xdr:col>
      <xdr:colOff>53975</xdr:colOff>
      <xdr:row>21</xdr:row>
      <xdr:rowOff>3084</xdr:rowOff>
    </xdr:to>
    <xdr:sp macro="" textlink="">
      <xdr:nvSpPr>
        <xdr:cNvPr id="154" name="楕円 153"/>
        <xdr:cNvSpPr/>
      </xdr:nvSpPr>
      <xdr:spPr>
        <a:xfrm>
          <a:off x="12954000" y="35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159311</xdr:rowOff>
    </xdr:from>
    <xdr:ext cx="762000" cy="259045"/>
    <xdr:sp macro="" textlink="">
      <xdr:nvSpPr>
        <xdr:cNvPr id="155" name="テキスト ボックス 154"/>
        <xdr:cNvSpPr txBox="1"/>
      </xdr:nvSpPr>
      <xdr:spPr>
        <a:xfrm>
          <a:off x="12623800" y="358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運営経費の物件費の一部は扶助費として振り替えられており、令和２年度に会計年度任用職員制度が開始されたことに伴い、その物件費に含まれる非常勤職員賃金が大きく減少（人件費への振替）したため、扶助費は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％となった。しかし、医療費や障害福祉サービスなど、今後も扶助費が増加することが予想される。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5" name="直線コネクタ 184"/>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8"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9" name="直線コネクタ 188"/>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57</xdr:row>
      <xdr:rowOff>15422</xdr:rowOff>
    </xdr:to>
    <xdr:cxnSp macro="">
      <xdr:nvCxnSpPr>
        <xdr:cNvPr id="190" name="直線コネクタ 189"/>
        <xdr:cNvCxnSpPr/>
      </xdr:nvCxnSpPr>
      <xdr:spPr>
        <a:xfrm flipV="1">
          <a:off x="3987800" y="96247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2" name="フローチャート: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154215</xdr:rowOff>
    </xdr:from>
    <xdr:to>
      <xdr:col>19</xdr:col>
      <xdr:colOff>187325</xdr:colOff>
      <xdr:row>57</xdr:row>
      <xdr:rowOff>15422</xdr:rowOff>
    </xdr:to>
    <xdr:cxnSp macro="">
      <xdr:nvCxnSpPr>
        <xdr:cNvPr id="193" name="直線コネクタ 192"/>
        <xdr:cNvCxnSpPr/>
      </xdr:nvCxnSpPr>
      <xdr:spPr>
        <a:xfrm>
          <a:off x="3098800" y="9755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4" name="フローチャート: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5" name="テキスト ボックス 194"/>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154215</xdr:rowOff>
    </xdr:from>
    <xdr:to>
      <xdr:col>15</xdr:col>
      <xdr:colOff>98425</xdr:colOff>
      <xdr:row>56</xdr:row>
      <xdr:rowOff>165100</xdr:rowOff>
    </xdr:to>
    <xdr:cxnSp macro="">
      <xdr:nvCxnSpPr>
        <xdr:cNvPr id="196" name="直線コネクタ 195"/>
        <xdr:cNvCxnSpPr/>
      </xdr:nvCxnSpPr>
      <xdr:spPr>
        <a:xfrm flipV="1">
          <a:off x="2209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15422</xdr:rowOff>
    </xdr:to>
    <xdr:cxnSp macro="">
      <xdr:nvCxnSpPr>
        <xdr:cNvPr id="199" name="直線コネクタ 198"/>
        <xdr:cNvCxnSpPr/>
      </xdr:nvCxnSpPr>
      <xdr:spPr>
        <a:xfrm flipV="1">
          <a:off x="1320800" y="9766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200" name="フローチャート: 判断 199"/>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201" name="テキスト ボックス 200"/>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09" name="楕円 208"/>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116312</xdr:rowOff>
    </xdr:from>
    <xdr:ext cx="762000" cy="259045"/>
    <xdr:sp macro="" textlink="">
      <xdr:nvSpPr>
        <xdr:cNvPr id="210" name="扶助費該当値テキスト"/>
        <xdr:cNvSpPr txBox="1"/>
      </xdr:nvSpPr>
      <xdr:spPr>
        <a:xfrm>
          <a:off x="4914900" y="95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136072</xdr:rowOff>
    </xdr:from>
    <xdr:to>
      <xdr:col>20</xdr:col>
      <xdr:colOff>38100</xdr:colOff>
      <xdr:row>57</xdr:row>
      <xdr:rowOff>66222</xdr:rowOff>
    </xdr:to>
    <xdr:sp macro="" textlink="">
      <xdr:nvSpPr>
        <xdr:cNvPr id="211" name="楕円 210"/>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50999</xdr:rowOff>
    </xdr:from>
    <xdr:ext cx="736600" cy="259045"/>
    <xdr:sp macro="" textlink="">
      <xdr:nvSpPr>
        <xdr:cNvPr id="212" name="テキスト ボックス 211"/>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103415</xdr:rowOff>
    </xdr:from>
    <xdr:to>
      <xdr:col>15</xdr:col>
      <xdr:colOff>149225</xdr:colOff>
      <xdr:row>57</xdr:row>
      <xdr:rowOff>33565</xdr:rowOff>
    </xdr:to>
    <xdr:sp macro="" textlink="">
      <xdr:nvSpPr>
        <xdr:cNvPr id="213" name="楕円 212"/>
        <xdr:cNvSpPr/>
      </xdr:nvSpPr>
      <xdr:spPr>
        <a:xfrm>
          <a:off x="3048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18342</xdr:rowOff>
    </xdr:from>
    <xdr:ext cx="762000" cy="259045"/>
    <xdr:sp macro="" textlink="">
      <xdr:nvSpPr>
        <xdr:cNvPr id="214" name="テキスト ボックス 213"/>
        <xdr:cNvSpPr txBox="1"/>
      </xdr:nvSpPr>
      <xdr:spPr>
        <a:xfrm>
          <a:off x="2717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5" name="楕円 214"/>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6" name="テキスト ボックス 215"/>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136072</xdr:rowOff>
    </xdr:from>
    <xdr:to>
      <xdr:col>6</xdr:col>
      <xdr:colOff>171450</xdr:colOff>
      <xdr:row>57</xdr:row>
      <xdr:rowOff>66222</xdr:rowOff>
    </xdr:to>
    <xdr:sp macro="" textlink="">
      <xdr:nvSpPr>
        <xdr:cNvPr id="217" name="楕円 216"/>
        <xdr:cNvSpPr/>
      </xdr:nvSpPr>
      <xdr:spPr>
        <a:xfrm>
          <a:off x="1270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50999</xdr:rowOff>
    </xdr:from>
    <xdr:ext cx="762000" cy="259045"/>
    <xdr:sp macro="" textlink="">
      <xdr:nvSpPr>
        <xdr:cNvPr id="218" name="テキスト ボックス 217"/>
        <xdr:cNvSpPr txBox="1"/>
      </xdr:nvSpPr>
      <xdr:spPr>
        <a:xfrm>
          <a:off x="939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に下水道事業会計が事業会計へ移行（公営企業法の適用）したことにより、これまで「繰出金」に計上されていた一般会計から下水道会計への繰出金が「補助費等」に計上されたことなどにより、前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高齢化に進展、要介護認定者の増加のため今後も特別会計への繰出金は増加する見込みである。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50" name="直線コネクタ 249"/>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51"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2" name="直線コネクタ 251"/>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69850</xdr:rowOff>
    </xdr:from>
    <xdr:to>
      <xdr:col>82</xdr:col>
      <xdr:colOff>107950</xdr:colOff>
      <xdr:row>57</xdr:row>
      <xdr:rowOff>98425</xdr:rowOff>
    </xdr:to>
    <xdr:cxnSp macro="">
      <xdr:nvCxnSpPr>
        <xdr:cNvPr id="255" name="直線コネクタ 254"/>
        <xdr:cNvCxnSpPr/>
      </xdr:nvCxnSpPr>
      <xdr:spPr>
        <a:xfrm flipV="1">
          <a:off x="15671800" y="9671050"/>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6"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79375</xdr:rowOff>
    </xdr:from>
    <xdr:to>
      <xdr:col>78</xdr:col>
      <xdr:colOff>69850</xdr:colOff>
      <xdr:row>57</xdr:row>
      <xdr:rowOff>98425</xdr:rowOff>
    </xdr:to>
    <xdr:cxnSp macro="">
      <xdr:nvCxnSpPr>
        <xdr:cNvPr id="258" name="直線コネクタ 257"/>
        <xdr:cNvCxnSpPr/>
      </xdr:nvCxnSpPr>
      <xdr:spPr>
        <a:xfrm>
          <a:off x="14782800" y="98520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9" name="フローチャート: 判断 258"/>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60" name="テキスト ボックス 259"/>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79375</xdr:rowOff>
    </xdr:from>
    <xdr:to>
      <xdr:col>73</xdr:col>
      <xdr:colOff>180975</xdr:colOff>
      <xdr:row>57</xdr:row>
      <xdr:rowOff>117475</xdr:rowOff>
    </xdr:to>
    <xdr:cxnSp macro="">
      <xdr:nvCxnSpPr>
        <xdr:cNvPr id="261" name="直線コネクタ 260"/>
        <xdr:cNvCxnSpPr/>
      </xdr:nvCxnSpPr>
      <xdr:spPr>
        <a:xfrm flipV="1">
          <a:off x="13893800" y="98520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2" name="フローチャート: 判断 261"/>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3" name="テキスト ボックス 262"/>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117475</xdr:rowOff>
    </xdr:from>
    <xdr:to>
      <xdr:col>69</xdr:col>
      <xdr:colOff>92075</xdr:colOff>
      <xdr:row>57</xdr:row>
      <xdr:rowOff>146050</xdr:rowOff>
    </xdr:to>
    <xdr:cxnSp macro="">
      <xdr:nvCxnSpPr>
        <xdr:cNvPr id="264" name="直線コネクタ 263"/>
        <xdr:cNvCxnSpPr/>
      </xdr:nvCxnSpPr>
      <xdr:spPr>
        <a:xfrm flipV="1">
          <a:off x="13004800" y="98901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5" name="フローチャート: 判断 264"/>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6" name="テキスト ボックス 265"/>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7" name="フローチャート: 判断 266"/>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8" name="テキスト ボックス 267"/>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74" name="楕円 273"/>
        <xdr:cNvSpPr/>
      </xdr:nvSpPr>
      <xdr:spPr>
        <a:xfrm>
          <a:off x="16459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35577</xdr:rowOff>
    </xdr:from>
    <xdr:ext cx="762000" cy="259045"/>
    <xdr:sp macro="" textlink="">
      <xdr:nvSpPr>
        <xdr:cNvPr id="275" name="その他該当値テキスト"/>
        <xdr:cNvSpPr txBox="1"/>
      </xdr:nvSpPr>
      <xdr:spPr>
        <a:xfrm>
          <a:off x="16598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47625</xdr:rowOff>
    </xdr:from>
    <xdr:to>
      <xdr:col>78</xdr:col>
      <xdr:colOff>120650</xdr:colOff>
      <xdr:row>57</xdr:row>
      <xdr:rowOff>149225</xdr:rowOff>
    </xdr:to>
    <xdr:sp macro="" textlink="">
      <xdr:nvSpPr>
        <xdr:cNvPr id="276" name="楕円 275"/>
        <xdr:cNvSpPr/>
      </xdr:nvSpPr>
      <xdr:spPr>
        <a:xfrm>
          <a:off x="15621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159402</xdr:rowOff>
    </xdr:from>
    <xdr:ext cx="736600" cy="259045"/>
    <xdr:sp macro="" textlink="">
      <xdr:nvSpPr>
        <xdr:cNvPr id="277" name="テキスト ボックス 276"/>
        <xdr:cNvSpPr txBox="1"/>
      </xdr:nvSpPr>
      <xdr:spPr>
        <a:xfrm>
          <a:off x="15290800" y="958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28575</xdr:rowOff>
    </xdr:from>
    <xdr:to>
      <xdr:col>74</xdr:col>
      <xdr:colOff>31750</xdr:colOff>
      <xdr:row>57</xdr:row>
      <xdr:rowOff>130175</xdr:rowOff>
    </xdr:to>
    <xdr:sp macro="" textlink="">
      <xdr:nvSpPr>
        <xdr:cNvPr id="278" name="楕円 277"/>
        <xdr:cNvSpPr/>
      </xdr:nvSpPr>
      <xdr:spPr>
        <a:xfrm>
          <a:off x="147320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140352</xdr:rowOff>
    </xdr:from>
    <xdr:ext cx="762000" cy="259045"/>
    <xdr:sp macro="" textlink="">
      <xdr:nvSpPr>
        <xdr:cNvPr id="279" name="テキスト ボックス 278"/>
        <xdr:cNvSpPr txBox="1"/>
      </xdr:nvSpPr>
      <xdr:spPr>
        <a:xfrm>
          <a:off x="14401800" y="957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66675</xdr:rowOff>
    </xdr:from>
    <xdr:to>
      <xdr:col>69</xdr:col>
      <xdr:colOff>142875</xdr:colOff>
      <xdr:row>57</xdr:row>
      <xdr:rowOff>168275</xdr:rowOff>
    </xdr:to>
    <xdr:sp macro="" textlink="">
      <xdr:nvSpPr>
        <xdr:cNvPr id="280" name="楕円 279"/>
        <xdr:cNvSpPr/>
      </xdr:nvSpPr>
      <xdr:spPr>
        <a:xfrm>
          <a:off x="138430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7002</xdr:rowOff>
    </xdr:from>
    <xdr:ext cx="762000" cy="259045"/>
    <xdr:sp macro="" textlink="">
      <xdr:nvSpPr>
        <xdr:cNvPr id="281" name="テキスト ボックス 280"/>
        <xdr:cNvSpPr txBox="1"/>
      </xdr:nvSpPr>
      <xdr:spPr>
        <a:xfrm>
          <a:off x="13512800" y="960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82" name="楕円 281"/>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83" name="テキスト ボックス 282"/>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下水道事業会計が事業会計へ移行（公営企業法の適用）したことにより、これまで「繰出金」に計上されていた一般会計から下水道会計への繰出金が「補助費等」に計上されたことなどにより、前年度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8" name="直線コネクタ 307"/>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9"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10" name="直線コネクタ 309"/>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11"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2" name="直線コネクタ 311"/>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37</xdr:row>
      <xdr:rowOff>37846</xdr:rowOff>
    </xdr:to>
    <xdr:cxnSp macro="">
      <xdr:nvCxnSpPr>
        <xdr:cNvPr id="313" name="直線コネクタ 312"/>
        <xdr:cNvCxnSpPr/>
      </xdr:nvCxnSpPr>
      <xdr:spPr>
        <a:xfrm>
          <a:off x="15671800" y="62717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4"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5" name="フローチャート: 判断 314"/>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136144</xdr:rowOff>
    </xdr:to>
    <xdr:cxnSp macro="">
      <xdr:nvCxnSpPr>
        <xdr:cNvPr id="316" name="直線コネクタ 315"/>
        <xdr:cNvCxnSpPr/>
      </xdr:nvCxnSpPr>
      <xdr:spPr>
        <a:xfrm flipV="1">
          <a:off x="14782800" y="6271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7" name="フローチャート: 判断 316"/>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8" name="テキスト ボックス 317"/>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168148</xdr:rowOff>
    </xdr:to>
    <xdr:cxnSp macro="">
      <xdr:nvCxnSpPr>
        <xdr:cNvPr id="319" name="直線コネクタ 318"/>
        <xdr:cNvCxnSpPr/>
      </xdr:nvCxnSpPr>
      <xdr:spPr>
        <a:xfrm flipV="1">
          <a:off x="13893800" y="6308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20" name="フローチャート: 判断 31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1" name="テキスト ボックス 32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168148</xdr:rowOff>
    </xdr:to>
    <xdr:cxnSp macro="">
      <xdr:nvCxnSpPr>
        <xdr:cNvPr id="322" name="直線コネクタ 321"/>
        <xdr:cNvCxnSpPr/>
      </xdr:nvCxnSpPr>
      <xdr:spPr>
        <a:xfrm>
          <a:off x="13004800" y="6308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フローチャート: 判断 324"/>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6" name="テキスト ボックス 325"/>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32" name="楕円 331"/>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33"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34" name="楕円 333"/>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35" name="テキスト ボックス 334"/>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6" name="楕円 335"/>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37" name="テキスト ボックス 336"/>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8" name="楕円 337"/>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39" name="テキスト ボックス 338"/>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40" name="楕円 339"/>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41" name="テキスト ボックス 340"/>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令和２年度は、平成２８年度から令和元年度に借入した合併特例債や臨時財政対策債の元金償還が開始したことにより、前年度から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6" name="直線コネクタ 365"/>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7"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8" name="直線コネクタ 367"/>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9"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70" name="直線コネクタ 369"/>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xdr:rowOff>
    </xdr:from>
    <xdr:to>
      <xdr:col>24</xdr:col>
      <xdr:colOff>25400</xdr:colOff>
      <xdr:row>77</xdr:row>
      <xdr:rowOff>78994</xdr:rowOff>
    </xdr:to>
    <xdr:cxnSp macro="">
      <xdr:nvCxnSpPr>
        <xdr:cNvPr id="371" name="直線コネクタ 370"/>
        <xdr:cNvCxnSpPr/>
      </xdr:nvCxnSpPr>
      <xdr:spPr>
        <a:xfrm>
          <a:off x="3987800" y="13212063"/>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2"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3" name="フローチャート: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77</xdr:row>
      <xdr:rowOff>10413</xdr:rowOff>
    </xdr:to>
    <xdr:cxnSp macro="">
      <xdr:nvCxnSpPr>
        <xdr:cNvPr id="374" name="直線コネクタ 373"/>
        <xdr:cNvCxnSpPr/>
      </xdr:nvCxnSpPr>
      <xdr:spPr>
        <a:xfrm>
          <a:off x="3098800" y="13129768"/>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5" name="フローチャート: 判断 374"/>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6" name="テキスト ボックス 375"/>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99568</xdr:rowOff>
    </xdr:to>
    <xdr:cxnSp macro="">
      <xdr:nvCxnSpPr>
        <xdr:cNvPr id="377" name="直線コネクタ 376"/>
        <xdr:cNvCxnSpPr/>
      </xdr:nvCxnSpPr>
      <xdr:spPr>
        <a:xfrm>
          <a:off x="2209800" y="130886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8" name="フローチャート: 判断 377"/>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9" name="テキスト ボックス 378"/>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58420</xdr:rowOff>
    </xdr:to>
    <xdr:cxnSp macro="">
      <xdr:nvCxnSpPr>
        <xdr:cNvPr id="380" name="直線コネクタ 379"/>
        <xdr:cNvCxnSpPr/>
      </xdr:nvCxnSpPr>
      <xdr:spPr>
        <a:xfrm>
          <a:off x="1320800" y="13042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1" name="フローチャート: 判断 380"/>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2" name="テキスト ボックス 381"/>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3" name="フローチャート: 判断 382"/>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4" name="テキスト ボックス 383"/>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90" name="楕円 389"/>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44721</xdr:rowOff>
    </xdr:from>
    <xdr:ext cx="762000" cy="259045"/>
    <xdr:sp macro="" textlink="">
      <xdr:nvSpPr>
        <xdr:cNvPr id="391" name="公債費該当値テキスト"/>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131063</xdr:rowOff>
    </xdr:from>
    <xdr:to>
      <xdr:col>20</xdr:col>
      <xdr:colOff>38100</xdr:colOff>
      <xdr:row>77</xdr:row>
      <xdr:rowOff>61213</xdr:rowOff>
    </xdr:to>
    <xdr:sp macro="" textlink="">
      <xdr:nvSpPr>
        <xdr:cNvPr id="392" name="楕円 391"/>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71391</xdr:rowOff>
    </xdr:from>
    <xdr:ext cx="736600" cy="259045"/>
    <xdr:sp macro="" textlink="">
      <xdr:nvSpPr>
        <xdr:cNvPr id="393" name="テキスト ボックス 392"/>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94" name="楕円 393"/>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95" name="テキスト ボックス 394"/>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6" name="楕円 395"/>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7" name="テキスト ボックス 396"/>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8" name="楕円 397"/>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9" name="テキスト ボックス 398"/>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令和２年度は、会計年度任用職員制度開始や下水道会計の公営企業法適用などにより、経費の計上区分変更され、各経費の数値に大きな増減が出ている。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をはじめとした経常収支比率の高止まり要因のため、公債費以外の経常経費も増加傾向にあり、今後、物件費の削減、扶助費の見直しを行うとともに、同種の公共施設やサービスを中心に見直し、経常経費の削減に努める必要があ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5" name="直線コネクタ 424"/>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6"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7" name="直線コネクタ 426"/>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56135</xdr:rowOff>
    </xdr:from>
    <xdr:to>
      <xdr:col>82</xdr:col>
      <xdr:colOff>107950</xdr:colOff>
      <xdr:row>79</xdr:row>
      <xdr:rowOff>97282</xdr:rowOff>
    </xdr:to>
    <xdr:cxnSp macro="">
      <xdr:nvCxnSpPr>
        <xdr:cNvPr id="430" name="直線コネクタ 429"/>
        <xdr:cNvCxnSpPr/>
      </xdr:nvCxnSpPr>
      <xdr:spPr>
        <a:xfrm>
          <a:off x="15671800" y="13600685"/>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31"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2" name="フローチャート: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14987</xdr:rowOff>
    </xdr:from>
    <xdr:to>
      <xdr:col>78</xdr:col>
      <xdr:colOff>69850</xdr:colOff>
      <xdr:row>79</xdr:row>
      <xdr:rowOff>56135</xdr:rowOff>
    </xdr:to>
    <xdr:cxnSp macro="">
      <xdr:nvCxnSpPr>
        <xdr:cNvPr id="433" name="直線コネクタ 432"/>
        <xdr:cNvCxnSpPr/>
      </xdr:nvCxnSpPr>
      <xdr:spPr>
        <a:xfrm>
          <a:off x="14782800" y="135595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4" name="フローチャート: 判断 433"/>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5" name="テキスト ボックス 434"/>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14987</xdr:rowOff>
    </xdr:from>
    <xdr:to>
      <xdr:col>73</xdr:col>
      <xdr:colOff>180975</xdr:colOff>
      <xdr:row>79</xdr:row>
      <xdr:rowOff>161289</xdr:rowOff>
    </xdr:to>
    <xdr:cxnSp macro="">
      <xdr:nvCxnSpPr>
        <xdr:cNvPr id="436" name="直線コネクタ 435"/>
        <xdr:cNvCxnSpPr/>
      </xdr:nvCxnSpPr>
      <xdr:spPr>
        <a:xfrm flipV="1">
          <a:off x="13893800" y="13559537"/>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7" name="フローチャート: 判断 436"/>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8" name="テキスト ボックス 437"/>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161289</xdr:rowOff>
    </xdr:from>
    <xdr:to>
      <xdr:col>69</xdr:col>
      <xdr:colOff>92075</xdr:colOff>
      <xdr:row>80</xdr:row>
      <xdr:rowOff>3556</xdr:rowOff>
    </xdr:to>
    <xdr:cxnSp macro="">
      <xdr:nvCxnSpPr>
        <xdr:cNvPr id="439" name="直線コネクタ 438"/>
        <xdr:cNvCxnSpPr/>
      </xdr:nvCxnSpPr>
      <xdr:spPr>
        <a:xfrm flipV="1">
          <a:off x="13004800" y="137058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0" name="フローチャート: 判断 439"/>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1" name="テキスト ボックス 440"/>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2" name="フローチャート: 判断 441"/>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3" name="テキスト ボックス 442"/>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46482</xdr:rowOff>
    </xdr:from>
    <xdr:to>
      <xdr:col>82</xdr:col>
      <xdr:colOff>158750</xdr:colOff>
      <xdr:row>79</xdr:row>
      <xdr:rowOff>148082</xdr:rowOff>
    </xdr:to>
    <xdr:sp macro="" textlink="">
      <xdr:nvSpPr>
        <xdr:cNvPr id="449" name="楕円 448"/>
        <xdr:cNvSpPr/>
      </xdr:nvSpPr>
      <xdr:spPr>
        <a:xfrm>
          <a:off x="164592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18559</xdr:rowOff>
    </xdr:from>
    <xdr:ext cx="762000" cy="259045"/>
    <xdr:sp macro="" textlink="">
      <xdr:nvSpPr>
        <xdr:cNvPr id="450" name="公債費以外該当値テキスト"/>
        <xdr:cNvSpPr txBox="1"/>
      </xdr:nvSpPr>
      <xdr:spPr>
        <a:xfrm>
          <a:off x="165989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5335</xdr:rowOff>
    </xdr:from>
    <xdr:to>
      <xdr:col>78</xdr:col>
      <xdr:colOff>120650</xdr:colOff>
      <xdr:row>79</xdr:row>
      <xdr:rowOff>106935</xdr:rowOff>
    </xdr:to>
    <xdr:sp macro="" textlink="">
      <xdr:nvSpPr>
        <xdr:cNvPr id="451" name="楕円 450"/>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91712</xdr:rowOff>
    </xdr:from>
    <xdr:ext cx="736600" cy="259045"/>
    <xdr:sp macro="" textlink="">
      <xdr:nvSpPr>
        <xdr:cNvPr id="452" name="テキスト ボックス 451"/>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135637</xdr:rowOff>
    </xdr:from>
    <xdr:to>
      <xdr:col>74</xdr:col>
      <xdr:colOff>31750</xdr:colOff>
      <xdr:row>79</xdr:row>
      <xdr:rowOff>65787</xdr:rowOff>
    </xdr:to>
    <xdr:sp macro="" textlink="">
      <xdr:nvSpPr>
        <xdr:cNvPr id="453" name="楕円 452"/>
        <xdr:cNvSpPr/>
      </xdr:nvSpPr>
      <xdr:spPr>
        <a:xfrm>
          <a:off x="14732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50564</xdr:rowOff>
    </xdr:from>
    <xdr:ext cx="762000" cy="259045"/>
    <xdr:sp macro="" textlink="">
      <xdr:nvSpPr>
        <xdr:cNvPr id="454" name="テキスト ボックス 453"/>
        <xdr:cNvSpPr txBox="1"/>
      </xdr:nvSpPr>
      <xdr:spPr>
        <a:xfrm>
          <a:off x="14401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110489</xdr:rowOff>
    </xdr:from>
    <xdr:to>
      <xdr:col>69</xdr:col>
      <xdr:colOff>142875</xdr:colOff>
      <xdr:row>80</xdr:row>
      <xdr:rowOff>40639</xdr:rowOff>
    </xdr:to>
    <xdr:sp macro="" textlink="">
      <xdr:nvSpPr>
        <xdr:cNvPr id="455" name="楕円 454"/>
        <xdr:cNvSpPr/>
      </xdr:nvSpPr>
      <xdr:spPr>
        <a:xfrm>
          <a:off x="13843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25416</xdr:rowOff>
    </xdr:from>
    <xdr:ext cx="762000" cy="259045"/>
    <xdr:sp macro="" textlink="">
      <xdr:nvSpPr>
        <xdr:cNvPr id="456" name="テキスト ボックス 455"/>
        <xdr:cNvSpPr txBox="1"/>
      </xdr:nvSpPr>
      <xdr:spPr>
        <a:xfrm>
          <a:off x="13512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124206</xdr:rowOff>
    </xdr:from>
    <xdr:to>
      <xdr:col>65</xdr:col>
      <xdr:colOff>53975</xdr:colOff>
      <xdr:row>80</xdr:row>
      <xdr:rowOff>54356</xdr:rowOff>
    </xdr:to>
    <xdr:sp macro="" textlink="">
      <xdr:nvSpPr>
        <xdr:cNvPr id="457" name="楕円 456"/>
        <xdr:cNvSpPr/>
      </xdr:nvSpPr>
      <xdr:spPr>
        <a:xfrm>
          <a:off x="12954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39133</xdr:rowOff>
    </xdr:from>
    <xdr:ext cx="762000" cy="259045"/>
    <xdr:sp macro="" textlink="">
      <xdr:nvSpPr>
        <xdr:cNvPr id="458" name="テキスト ボックス 457"/>
        <xdr:cNvSpPr txBox="1"/>
      </xdr:nvSpPr>
      <xdr:spPr>
        <a:xfrm>
          <a:off x="12623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27194</xdr:rowOff>
    </xdr:from>
    <xdr:to>
      <xdr:col>29</xdr:col>
      <xdr:colOff>127000</xdr:colOff>
      <xdr:row>18</xdr:row>
      <xdr:rowOff>93015</xdr:rowOff>
    </xdr:to>
    <xdr:cxnSp macro="">
      <xdr:nvCxnSpPr>
        <xdr:cNvPr id="52" name="直線コネクタ 51"/>
        <xdr:cNvCxnSpPr/>
      </xdr:nvCxnSpPr>
      <xdr:spPr bwMode="auto">
        <a:xfrm flipV="1">
          <a:off x="5003800" y="3160919"/>
          <a:ext cx="647700" cy="65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87594</xdr:rowOff>
    </xdr:from>
    <xdr:to>
      <xdr:col>26</xdr:col>
      <xdr:colOff>50800</xdr:colOff>
      <xdr:row>18</xdr:row>
      <xdr:rowOff>93015</xdr:rowOff>
    </xdr:to>
    <xdr:cxnSp macro="">
      <xdr:nvCxnSpPr>
        <xdr:cNvPr id="55" name="直線コネクタ 54"/>
        <xdr:cNvCxnSpPr/>
      </xdr:nvCxnSpPr>
      <xdr:spPr bwMode="auto">
        <a:xfrm>
          <a:off x="4305300" y="3221319"/>
          <a:ext cx="698500" cy="5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87104</xdr:rowOff>
    </xdr:from>
    <xdr:to>
      <xdr:col>22</xdr:col>
      <xdr:colOff>114300</xdr:colOff>
      <xdr:row>18</xdr:row>
      <xdr:rowOff>87594</xdr:rowOff>
    </xdr:to>
    <xdr:cxnSp macro="">
      <xdr:nvCxnSpPr>
        <xdr:cNvPr id="58" name="直線コネクタ 57"/>
        <xdr:cNvCxnSpPr/>
      </xdr:nvCxnSpPr>
      <xdr:spPr bwMode="auto">
        <a:xfrm>
          <a:off x="3606800" y="3220829"/>
          <a:ext cx="698500" cy="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87104</xdr:rowOff>
    </xdr:from>
    <xdr:to>
      <xdr:col>18</xdr:col>
      <xdr:colOff>177800</xdr:colOff>
      <xdr:row>18</xdr:row>
      <xdr:rowOff>97538</xdr:rowOff>
    </xdr:to>
    <xdr:cxnSp macro="">
      <xdr:nvCxnSpPr>
        <xdr:cNvPr id="61" name="直線コネクタ 60"/>
        <xdr:cNvCxnSpPr/>
      </xdr:nvCxnSpPr>
      <xdr:spPr bwMode="auto">
        <a:xfrm flipV="1">
          <a:off x="2908300" y="3220829"/>
          <a:ext cx="698500" cy="10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147844</xdr:rowOff>
    </xdr:from>
    <xdr:to>
      <xdr:col>29</xdr:col>
      <xdr:colOff>177800</xdr:colOff>
      <xdr:row>18</xdr:row>
      <xdr:rowOff>77994</xdr:rowOff>
    </xdr:to>
    <xdr:sp macro="" textlink="">
      <xdr:nvSpPr>
        <xdr:cNvPr id="71" name="楕円 70"/>
        <xdr:cNvSpPr/>
      </xdr:nvSpPr>
      <xdr:spPr bwMode="auto">
        <a:xfrm>
          <a:off x="5600700" y="311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119921</xdr:rowOff>
    </xdr:from>
    <xdr:ext cx="762000" cy="259045"/>
    <xdr:sp macro="" textlink="">
      <xdr:nvSpPr>
        <xdr:cNvPr id="72" name="人口1人当たり決算額の推移該当値テキスト130"/>
        <xdr:cNvSpPr txBox="1"/>
      </xdr:nvSpPr>
      <xdr:spPr>
        <a:xfrm>
          <a:off x="5740400" y="308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42215</xdr:rowOff>
    </xdr:from>
    <xdr:to>
      <xdr:col>26</xdr:col>
      <xdr:colOff>101600</xdr:colOff>
      <xdr:row>18</xdr:row>
      <xdr:rowOff>143815</xdr:rowOff>
    </xdr:to>
    <xdr:sp macro="" textlink="">
      <xdr:nvSpPr>
        <xdr:cNvPr id="73" name="楕円 72"/>
        <xdr:cNvSpPr/>
      </xdr:nvSpPr>
      <xdr:spPr bwMode="auto">
        <a:xfrm>
          <a:off x="4953000" y="317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128592</xdr:rowOff>
    </xdr:from>
    <xdr:ext cx="736600" cy="259045"/>
    <xdr:sp macro="" textlink="">
      <xdr:nvSpPr>
        <xdr:cNvPr id="74" name="テキスト ボックス 73"/>
        <xdr:cNvSpPr txBox="1"/>
      </xdr:nvSpPr>
      <xdr:spPr>
        <a:xfrm>
          <a:off x="4622800" y="326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36794</xdr:rowOff>
    </xdr:from>
    <xdr:to>
      <xdr:col>22</xdr:col>
      <xdr:colOff>165100</xdr:colOff>
      <xdr:row>18</xdr:row>
      <xdr:rowOff>138394</xdr:rowOff>
    </xdr:to>
    <xdr:sp macro="" textlink="">
      <xdr:nvSpPr>
        <xdr:cNvPr id="75" name="楕円 74"/>
        <xdr:cNvSpPr/>
      </xdr:nvSpPr>
      <xdr:spPr bwMode="auto">
        <a:xfrm>
          <a:off x="4254500" y="3170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123171</xdr:rowOff>
    </xdr:from>
    <xdr:ext cx="762000" cy="259045"/>
    <xdr:sp macro="" textlink="">
      <xdr:nvSpPr>
        <xdr:cNvPr id="76" name="テキスト ボックス 75"/>
        <xdr:cNvSpPr txBox="1"/>
      </xdr:nvSpPr>
      <xdr:spPr>
        <a:xfrm>
          <a:off x="3924300" y="325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36304</xdr:rowOff>
    </xdr:from>
    <xdr:to>
      <xdr:col>19</xdr:col>
      <xdr:colOff>38100</xdr:colOff>
      <xdr:row>18</xdr:row>
      <xdr:rowOff>137904</xdr:rowOff>
    </xdr:to>
    <xdr:sp macro="" textlink="">
      <xdr:nvSpPr>
        <xdr:cNvPr id="77" name="楕円 76"/>
        <xdr:cNvSpPr/>
      </xdr:nvSpPr>
      <xdr:spPr bwMode="auto">
        <a:xfrm>
          <a:off x="3556000" y="3170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122681</xdr:rowOff>
    </xdr:from>
    <xdr:ext cx="762000" cy="259045"/>
    <xdr:sp macro="" textlink="">
      <xdr:nvSpPr>
        <xdr:cNvPr id="78" name="テキスト ボックス 77"/>
        <xdr:cNvSpPr txBox="1"/>
      </xdr:nvSpPr>
      <xdr:spPr>
        <a:xfrm>
          <a:off x="3225800" y="325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46738</xdr:rowOff>
    </xdr:from>
    <xdr:to>
      <xdr:col>15</xdr:col>
      <xdr:colOff>101600</xdr:colOff>
      <xdr:row>18</xdr:row>
      <xdr:rowOff>148338</xdr:rowOff>
    </xdr:to>
    <xdr:sp macro="" textlink="">
      <xdr:nvSpPr>
        <xdr:cNvPr id="79" name="楕円 78"/>
        <xdr:cNvSpPr/>
      </xdr:nvSpPr>
      <xdr:spPr bwMode="auto">
        <a:xfrm>
          <a:off x="2857500" y="3180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133115</xdr:rowOff>
    </xdr:from>
    <xdr:ext cx="762000" cy="259045"/>
    <xdr:sp macro="" textlink="">
      <xdr:nvSpPr>
        <xdr:cNvPr id="80" name="テキスト ボックス 79"/>
        <xdr:cNvSpPr txBox="1"/>
      </xdr:nvSpPr>
      <xdr:spPr>
        <a:xfrm>
          <a:off x="2527300" y="326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126581</xdr:rowOff>
    </xdr:from>
    <xdr:to>
      <xdr:col>29</xdr:col>
      <xdr:colOff>127000</xdr:colOff>
      <xdr:row>37</xdr:row>
      <xdr:rowOff>62573</xdr:rowOff>
    </xdr:to>
    <xdr:cxnSp macro="">
      <xdr:nvCxnSpPr>
        <xdr:cNvPr id="114" name="直線コネクタ 113"/>
        <xdr:cNvCxnSpPr/>
      </xdr:nvCxnSpPr>
      <xdr:spPr bwMode="auto">
        <a:xfrm flipV="1">
          <a:off x="5003800" y="7079831"/>
          <a:ext cx="647700" cy="107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62573</xdr:rowOff>
    </xdr:from>
    <xdr:to>
      <xdr:col>26</xdr:col>
      <xdr:colOff>50800</xdr:colOff>
      <xdr:row>37</xdr:row>
      <xdr:rowOff>146659</xdr:rowOff>
    </xdr:to>
    <xdr:cxnSp macro="">
      <xdr:nvCxnSpPr>
        <xdr:cNvPr id="117" name="直線コネクタ 116"/>
        <xdr:cNvCxnSpPr/>
      </xdr:nvCxnSpPr>
      <xdr:spPr bwMode="auto">
        <a:xfrm flipV="1">
          <a:off x="4305300" y="7187273"/>
          <a:ext cx="698500" cy="84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146659</xdr:rowOff>
    </xdr:from>
    <xdr:to>
      <xdr:col>22</xdr:col>
      <xdr:colOff>114300</xdr:colOff>
      <xdr:row>37</xdr:row>
      <xdr:rowOff>179769</xdr:rowOff>
    </xdr:to>
    <xdr:cxnSp macro="">
      <xdr:nvCxnSpPr>
        <xdr:cNvPr id="120" name="直線コネクタ 119"/>
        <xdr:cNvCxnSpPr/>
      </xdr:nvCxnSpPr>
      <xdr:spPr bwMode="auto">
        <a:xfrm flipV="1">
          <a:off x="3606800" y="7271359"/>
          <a:ext cx="698500" cy="33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179769</xdr:rowOff>
    </xdr:from>
    <xdr:to>
      <xdr:col>18</xdr:col>
      <xdr:colOff>177800</xdr:colOff>
      <xdr:row>37</xdr:row>
      <xdr:rowOff>273723</xdr:rowOff>
    </xdr:to>
    <xdr:cxnSp macro="">
      <xdr:nvCxnSpPr>
        <xdr:cNvPr id="123" name="直線コネクタ 122"/>
        <xdr:cNvCxnSpPr/>
      </xdr:nvCxnSpPr>
      <xdr:spPr bwMode="auto">
        <a:xfrm flipV="1">
          <a:off x="2908300" y="7304469"/>
          <a:ext cx="698500" cy="93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75781</xdr:rowOff>
    </xdr:from>
    <xdr:to>
      <xdr:col>29</xdr:col>
      <xdr:colOff>177800</xdr:colOff>
      <xdr:row>37</xdr:row>
      <xdr:rowOff>5931</xdr:rowOff>
    </xdr:to>
    <xdr:sp macro="" textlink="">
      <xdr:nvSpPr>
        <xdr:cNvPr id="133" name="楕円 132"/>
        <xdr:cNvSpPr/>
      </xdr:nvSpPr>
      <xdr:spPr bwMode="auto">
        <a:xfrm>
          <a:off x="5600700" y="7029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47858</xdr:rowOff>
    </xdr:from>
    <xdr:ext cx="762000" cy="259045"/>
    <xdr:sp macro="" textlink="">
      <xdr:nvSpPr>
        <xdr:cNvPr id="134" name="人口1人当たり決算額の推移該当値テキスト445"/>
        <xdr:cNvSpPr txBox="1"/>
      </xdr:nvSpPr>
      <xdr:spPr>
        <a:xfrm>
          <a:off x="5740400" y="700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11773</xdr:rowOff>
    </xdr:from>
    <xdr:to>
      <xdr:col>26</xdr:col>
      <xdr:colOff>101600</xdr:colOff>
      <xdr:row>37</xdr:row>
      <xdr:rowOff>113373</xdr:rowOff>
    </xdr:to>
    <xdr:sp macro="" textlink="">
      <xdr:nvSpPr>
        <xdr:cNvPr id="135" name="楕円 134"/>
        <xdr:cNvSpPr/>
      </xdr:nvSpPr>
      <xdr:spPr bwMode="auto">
        <a:xfrm>
          <a:off x="4953000" y="7136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98150</xdr:rowOff>
    </xdr:from>
    <xdr:ext cx="736600" cy="259045"/>
    <xdr:sp macro="" textlink="">
      <xdr:nvSpPr>
        <xdr:cNvPr id="136" name="テキスト ボックス 135"/>
        <xdr:cNvSpPr txBox="1"/>
      </xdr:nvSpPr>
      <xdr:spPr>
        <a:xfrm>
          <a:off x="4622800" y="7222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95859</xdr:rowOff>
    </xdr:from>
    <xdr:to>
      <xdr:col>22</xdr:col>
      <xdr:colOff>165100</xdr:colOff>
      <xdr:row>37</xdr:row>
      <xdr:rowOff>197459</xdr:rowOff>
    </xdr:to>
    <xdr:sp macro="" textlink="">
      <xdr:nvSpPr>
        <xdr:cNvPr id="137" name="楕円 136"/>
        <xdr:cNvSpPr/>
      </xdr:nvSpPr>
      <xdr:spPr bwMode="auto">
        <a:xfrm>
          <a:off x="4254500" y="7220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182236</xdr:rowOff>
    </xdr:from>
    <xdr:ext cx="762000" cy="259045"/>
    <xdr:sp macro="" textlink="">
      <xdr:nvSpPr>
        <xdr:cNvPr id="138" name="テキスト ボックス 137"/>
        <xdr:cNvSpPr txBox="1"/>
      </xdr:nvSpPr>
      <xdr:spPr>
        <a:xfrm>
          <a:off x="3924300" y="730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128969</xdr:rowOff>
    </xdr:from>
    <xdr:to>
      <xdr:col>19</xdr:col>
      <xdr:colOff>38100</xdr:colOff>
      <xdr:row>37</xdr:row>
      <xdr:rowOff>230569</xdr:rowOff>
    </xdr:to>
    <xdr:sp macro="" textlink="">
      <xdr:nvSpPr>
        <xdr:cNvPr id="139" name="楕円 138"/>
        <xdr:cNvSpPr/>
      </xdr:nvSpPr>
      <xdr:spPr bwMode="auto">
        <a:xfrm>
          <a:off x="3556000" y="7253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215346</xdr:rowOff>
    </xdr:from>
    <xdr:ext cx="762000" cy="259045"/>
    <xdr:sp macro="" textlink="">
      <xdr:nvSpPr>
        <xdr:cNvPr id="140" name="テキスト ボックス 139"/>
        <xdr:cNvSpPr txBox="1"/>
      </xdr:nvSpPr>
      <xdr:spPr>
        <a:xfrm>
          <a:off x="3225800" y="734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222923</xdr:rowOff>
    </xdr:from>
    <xdr:to>
      <xdr:col>15</xdr:col>
      <xdr:colOff>101600</xdr:colOff>
      <xdr:row>37</xdr:row>
      <xdr:rowOff>324523</xdr:rowOff>
    </xdr:to>
    <xdr:sp macro="" textlink="">
      <xdr:nvSpPr>
        <xdr:cNvPr id="141" name="楕円 140"/>
        <xdr:cNvSpPr/>
      </xdr:nvSpPr>
      <xdr:spPr bwMode="auto">
        <a:xfrm>
          <a:off x="2857500" y="7347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309300</xdr:rowOff>
    </xdr:from>
    <xdr:ext cx="762000" cy="259045"/>
    <xdr:sp macro="" textlink="">
      <xdr:nvSpPr>
        <xdr:cNvPr id="142" name="テキスト ボックス 141"/>
        <xdr:cNvSpPr txBox="1"/>
      </xdr:nvSpPr>
      <xdr:spPr>
        <a:xfrm>
          <a:off x="2527300" y="743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86,295
84,267
18.37
41,630,627
40,252,333
1,331,940
17,817,060
31,176,887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30962</xdr:rowOff>
    </xdr:from>
    <xdr:to>
      <xdr:col>24</xdr:col>
      <xdr:colOff>63500</xdr:colOff>
      <xdr:row>38</xdr:row>
      <xdr:rowOff>106858</xdr:rowOff>
    </xdr:to>
    <xdr:cxnSp macro="">
      <xdr:nvCxnSpPr>
        <xdr:cNvPr id="61" name="直線コネクタ 60"/>
        <xdr:cNvCxnSpPr/>
      </xdr:nvCxnSpPr>
      <xdr:spPr>
        <a:xfrm flipV="1">
          <a:off x="3797300" y="6374612"/>
          <a:ext cx="838200" cy="24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104477</xdr:rowOff>
    </xdr:from>
    <xdr:to>
      <xdr:col>19</xdr:col>
      <xdr:colOff>177800</xdr:colOff>
      <xdr:row>38</xdr:row>
      <xdr:rowOff>106858</xdr:rowOff>
    </xdr:to>
    <xdr:cxnSp macro="">
      <xdr:nvCxnSpPr>
        <xdr:cNvPr id="64" name="直線コネクタ 63"/>
        <xdr:cNvCxnSpPr/>
      </xdr:nvCxnSpPr>
      <xdr:spPr>
        <a:xfrm>
          <a:off x="2908300" y="6619577"/>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104477</xdr:rowOff>
    </xdr:from>
    <xdr:to>
      <xdr:col>15</xdr:col>
      <xdr:colOff>50800</xdr:colOff>
      <xdr:row>38</xdr:row>
      <xdr:rowOff>134651</xdr:rowOff>
    </xdr:to>
    <xdr:cxnSp macro="">
      <xdr:nvCxnSpPr>
        <xdr:cNvPr id="67" name="直線コネクタ 66"/>
        <xdr:cNvCxnSpPr/>
      </xdr:nvCxnSpPr>
      <xdr:spPr>
        <a:xfrm flipV="1">
          <a:off x="2019300" y="6619577"/>
          <a:ext cx="889000" cy="3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134651</xdr:rowOff>
    </xdr:from>
    <xdr:to>
      <xdr:col>10</xdr:col>
      <xdr:colOff>114300</xdr:colOff>
      <xdr:row>38</xdr:row>
      <xdr:rowOff>140557</xdr:rowOff>
    </xdr:to>
    <xdr:cxnSp macro="">
      <xdr:nvCxnSpPr>
        <xdr:cNvPr id="70" name="直線コネクタ 69"/>
        <xdr:cNvCxnSpPr/>
      </xdr:nvCxnSpPr>
      <xdr:spPr>
        <a:xfrm flipV="1">
          <a:off x="1130300" y="6649751"/>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151612</xdr:rowOff>
    </xdr:from>
    <xdr:to>
      <xdr:col>24</xdr:col>
      <xdr:colOff>114300</xdr:colOff>
      <xdr:row>37</xdr:row>
      <xdr:rowOff>81762</xdr:rowOff>
    </xdr:to>
    <xdr:sp macro="" textlink="">
      <xdr:nvSpPr>
        <xdr:cNvPr id="80" name="楕円 79"/>
        <xdr:cNvSpPr/>
      </xdr:nvSpPr>
      <xdr:spPr>
        <a:xfrm>
          <a:off x="4584700" y="63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130039</xdr:rowOff>
    </xdr:from>
    <xdr:ext cx="534377" cy="259045"/>
    <xdr:sp macro="" textlink="">
      <xdr:nvSpPr>
        <xdr:cNvPr id="81" name="人件費該当値テキスト"/>
        <xdr:cNvSpPr txBox="1"/>
      </xdr:nvSpPr>
      <xdr:spPr>
        <a:xfrm>
          <a:off x="4686300" y="630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56058</xdr:rowOff>
    </xdr:from>
    <xdr:to>
      <xdr:col>20</xdr:col>
      <xdr:colOff>38100</xdr:colOff>
      <xdr:row>38</xdr:row>
      <xdr:rowOff>157658</xdr:rowOff>
    </xdr:to>
    <xdr:sp macro="" textlink="">
      <xdr:nvSpPr>
        <xdr:cNvPr id="82" name="楕円 81"/>
        <xdr:cNvSpPr/>
      </xdr:nvSpPr>
      <xdr:spPr>
        <a:xfrm>
          <a:off x="3746500" y="65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148785</xdr:rowOff>
    </xdr:from>
    <xdr:ext cx="534377" cy="259045"/>
    <xdr:sp macro="" textlink="">
      <xdr:nvSpPr>
        <xdr:cNvPr id="83" name="テキスト ボックス 82"/>
        <xdr:cNvSpPr txBox="1"/>
      </xdr:nvSpPr>
      <xdr:spPr>
        <a:xfrm>
          <a:off x="3530111" y="6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53677</xdr:rowOff>
    </xdr:from>
    <xdr:to>
      <xdr:col>15</xdr:col>
      <xdr:colOff>101600</xdr:colOff>
      <xdr:row>38</xdr:row>
      <xdr:rowOff>155277</xdr:rowOff>
    </xdr:to>
    <xdr:sp macro="" textlink="">
      <xdr:nvSpPr>
        <xdr:cNvPr id="84" name="楕円 83"/>
        <xdr:cNvSpPr/>
      </xdr:nvSpPr>
      <xdr:spPr>
        <a:xfrm>
          <a:off x="2857500" y="656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146404</xdr:rowOff>
    </xdr:from>
    <xdr:ext cx="534377" cy="259045"/>
    <xdr:sp macro="" textlink="">
      <xdr:nvSpPr>
        <xdr:cNvPr id="85" name="テキスト ボックス 84"/>
        <xdr:cNvSpPr txBox="1"/>
      </xdr:nvSpPr>
      <xdr:spPr>
        <a:xfrm>
          <a:off x="2641111" y="666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83851</xdr:rowOff>
    </xdr:from>
    <xdr:to>
      <xdr:col>10</xdr:col>
      <xdr:colOff>165100</xdr:colOff>
      <xdr:row>39</xdr:row>
      <xdr:rowOff>14001</xdr:rowOff>
    </xdr:to>
    <xdr:sp macro="" textlink="">
      <xdr:nvSpPr>
        <xdr:cNvPr id="86" name="楕円 85"/>
        <xdr:cNvSpPr/>
      </xdr:nvSpPr>
      <xdr:spPr>
        <a:xfrm>
          <a:off x="1968500" y="65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5128</xdr:rowOff>
    </xdr:from>
    <xdr:ext cx="534377" cy="259045"/>
    <xdr:sp macro="" textlink="">
      <xdr:nvSpPr>
        <xdr:cNvPr id="87" name="テキスト ボックス 86"/>
        <xdr:cNvSpPr txBox="1"/>
      </xdr:nvSpPr>
      <xdr:spPr>
        <a:xfrm>
          <a:off x="1752111" y="66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89757</xdr:rowOff>
    </xdr:from>
    <xdr:to>
      <xdr:col>6</xdr:col>
      <xdr:colOff>38100</xdr:colOff>
      <xdr:row>39</xdr:row>
      <xdr:rowOff>19907</xdr:rowOff>
    </xdr:to>
    <xdr:sp macro="" textlink="">
      <xdr:nvSpPr>
        <xdr:cNvPr id="88" name="楕円 87"/>
        <xdr:cNvSpPr/>
      </xdr:nvSpPr>
      <xdr:spPr>
        <a:xfrm>
          <a:off x="1079500" y="66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11034</xdr:rowOff>
    </xdr:from>
    <xdr:ext cx="534377" cy="259045"/>
    <xdr:sp macro="" textlink="">
      <xdr:nvSpPr>
        <xdr:cNvPr id="89" name="テキスト ボックス 88"/>
        <xdr:cNvSpPr txBox="1"/>
      </xdr:nvSpPr>
      <xdr:spPr>
        <a:xfrm>
          <a:off x="863111" y="669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112040</xdr:rowOff>
    </xdr:from>
    <xdr:to>
      <xdr:col>24</xdr:col>
      <xdr:colOff>63500</xdr:colOff>
      <xdr:row>57</xdr:row>
      <xdr:rowOff>150334</xdr:rowOff>
    </xdr:to>
    <xdr:cxnSp macro="">
      <xdr:nvCxnSpPr>
        <xdr:cNvPr id="117" name="直線コネクタ 116"/>
        <xdr:cNvCxnSpPr/>
      </xdr:nvCxnSpPr>
      <xdr:spPr>
        <a:xfrm>
          <a:off x="3797300" y="9884690"/>
          <a:ext cx="838200" cy="3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112040</xdr:rowOff>
    </xdr:from>
    <xdr:to>
      <xdr:col>19</xdr:col>
      <xdr:colOff>177800</xdr:colOff>
      <xdr:row>57</xdr:row>
      <xdr:rowOff>117498</xdr:rowOff>
    </xdr:to>
    <xdr:cxnSp macro="">
      <xdr:nvCxnSpPr>
        <xdr:cNvPr id="120" name="直線コネクタ 119"/>
        <xdr:cNvCxnSpPr/>
      </xdr:nvCxnSpPr>
      <xdr:spPr>
        <a:xfrm flipV="1">
          <a:off x="2908300" y="9884690"/>
          <a:ext cx="889000" cy="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117498</xdr:rowOff>
    </xdr:from>
    <xdr:to>
      <xdr:col>15</xdr:col>
      <xdr:colOff>50800</xdr:colOff>
      <xdr:row>57</xdr:row>
      <xdr:rowOff>132531</xdr:rowOff>
    </xdr:to>
    <xdr:cxnSp macro="">
      <xdr:nvCxnSpPr>
        <xdr:cNvPr id="123" name="直線コネクタ 122"/>
        <xdr:cNvCxnSpPr/>
      </xdr:nvCxnSpPr>
      <xdr:spPr>
        <a:xfrm flipV="1">
          <a:off x="2019300" y="9890148"/>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132531</xdr:rowOff>
    </xdr:from>
    <xdr:to>
      <xdr:col>10</xdr:col>
      <xdr:colOff>114300</xdr:colOff>
      <xdr:row>57</xdr:row>
      <xdr:rowOff>137195</xdr:rowOff>
    </xdr:to>
    <xdr:cxnSp macro="">
      <xdr:nvCxnSpPr>
        <xdr:cNvPr id="126" name="直線コネクタ 125"/>
        <xdr:cNvCxnSpPr/>
      </xdr:nvCxnSpPr>
      <xdr:spPr>
        <a:xfrm flipV="1">
          <a:off x="1130300" y="9905181"/>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23692</xdr:rowOff>
    </xdr:from>
    <xdr:ext cx="534377" cy="259045"/>
    <xdr:sp macro="" textlink="">
      <xdr:nvSpPr>
        <xdr:cNvPr id="130" name="テキスト ボックス 129"/>
        <xdr:cNvSpPr txBox="1"/>
      </xdr:nvSpPr>
      <xdr:spPr>
        <a:xfrm>
          <a:off x="863111" y="996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99534</xdr:rowOff>
    </xdr:from>
    <xdr:to>
      <xdr:col>24</xdr:col>
      <xdr:colOff>114300</xdr:colOff>
      <xdr:row>58</xdr:row>
      <xdr:rowOff>29684</xdr:rowOff>
    </xdr:to>
    <xdr:sp macro="" textlink="">
      <xdr:nvSpPr>
        <xdr:cNvPr id="136" name="楕円 135"/>
        <xdr:cNvSpPr/>
      </xdr:nvSpPr>
      <xdr:spPr>
        <a:xfrm>
          <a:off x="4584700" y="987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122411</xdr:rowOff>
    </xdr:from>
    <xdr:ext cx="534377" cy="259045"/>
    <xdr:sp macro="" textlink="">
      <xdr:nvSpPr>
        <xdr:cNvPr id="137" name="物件費該当値テキスト"/>
        <xdr:cNvSpPr txBox="1"/>
      </xdr:nvSpPr>
      <xdr:spPr>
        <a:xfrm>
          <a:off x="4686300" y="972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61240</xdr:rowOff>
    </xdr:from>
    <xdr:to>
      <xdr:col>20</xdr:col>
      <xdr:colOff>38100</xdr:colOff>
      <xdr:row>57</xdr:row>
      <xdr:rowOff>162840</xdr:rowOff>
    </xdr:to>
    <xdr:sp macro="" textlink="">
      <xdr:nvSpPr>
        <xdr:cNvPr id="138" name="楕円 137"/>
        <xdr:cNvSpPr/>
      </xdr:nvSpPr>
      <xdr:spPr>
        <a:xfrm>
          <a:off x="3746500" y="98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7917</xdr:rowOff>
    </xdr:from>
    <xdr:ext cx="534377" cy="259045"/>
    <xdr:sp macro="" textlink="">
      <xdr:nvSpPr>
        <xdr:cNvPr id="139" name="テキスト ボックス 138"/>
        <xdr:cNvSpPr txBox="1"/>
      </xdr:nvSpPr>
      <xdr:spPr>
        <a:xfrm>
          <a:off x="3530111" y="960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66698</xdr:rowOff>
    </xdr:from>
    <xdr:to>
      <xdr:col>15</xdr:col>
      <xdr:colOff>101600</xdr:colOff>
      <xdr:row>57</xdr:row>
      <xdr:rowOff>168298</xdr:rowOff>
    </xdr:to>
    <xdr:sp macro="" textlink="">
      <xdr:nvSpPr>
        <xdr:cNvPr id="140" name="楕円 139"/>
        <xdr:cNvSpPr/>
      </xdr:nvSpPr>
      <xdr:spPr>
        <a:xfrm>
          <a:off x="2857500" y="983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13375</xdr:rowOff>
    </xdr:from>
    <xdr:ext cx="534377" cy="259045"/>
    <xdr:sp macro="" textlink="">
      <xdr:nvSpPr>
        <xdr:cNvPr id="141" name="テキスト ボックス 140"/>
        <xdr:cNvSpPr txBox="1"/>
      </xdr:nvSpPr>
      <xdr:spPr>
        <a:xfrm>
          <a:off x="2641111" y="961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81731</xdr:rowOff>
    </xdr:from>
    <xdr:to>
      <xdr:col>10</xdr:col>
      <xdr:colOff>165100</xdr:colOff>
      <xdr:row>58</xdr:row>
      <xdr:rowOff>11881</xdr:rowOff>
    </xdr:to>
    <xdr:sp macro="" textlink="">
      <xdr:nvSpPr>
        <xdr:cNvPr id="142" name="楕円 141"/>
        <xdr:cNvSpPr/>
      </xdr:nvSpPr>
      <xdr:spPr>
        <a:xfrm>
          <a:off x="1968500" y="985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28408</xdr:rowOff>
    </xdr:from>
    <xdr:ext cx="534377" cy="259045"/>
    <xdr:sp macro="" textlink="">
      <xdr:nvSpPr>
        <xdr:cNvPr id="143" name="テキスト ボックス 142"/>
        <xdr:cNvSpPr txBox="1"/>
      </xdr:nvSpPr>
      <xdr:spPr>
        <a:xfrm>
          <a:off x="1752111" y="962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86395</xdr:rowOff>
    </xdr:from>
    <xdr:to>
      <xdr:col>6</xdr:col>
      <xdr:colOff>38100</xdr:colOff>
      <xdr:row>58</xdr:row>
      <xdr:rowOff>16545</xdr:rowOff>
    </xdr:to>
    <xdr:sp macro="" textlink="">
      <xdr:nvSpPr>
        <xdr:cNvPr id="144" name="楕円 143"/>
        <xdr:cNvSpPr/>
      </xdr:nvSpPr>
      <xdr:spPr>
        <a:xfrm>
          <a:off x="1079500" y="98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33072</xdr:rowOff>
    </xdr:from>
    <xdr:ext cx="534377" cy="259045"/>
    <xdr:sp macro="" textlink="">
      <xdr:nvSpPr>
        <xdr:cNvPr id="145" name="テキスト ボックス 144"/>
        <xdr:cNvSpPr txBox="1"/>
      </xdr:nvSpPr>
      <xdr:spPr>
        <a:xfrm>
          <a:off x="863111" y="963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166790</xdr:rowOff>
    </xdr:from>
    <xdr:to>
      <xdr:col>24</xdr:col>
      <xdr:colOff>63500</xdr:colOff>
      <xdr:row>78</xdr:row>
      <xdr:rowOff>425</xdr:rowOff>
    </xdr:to>
    <xdr:cxnSp macro="">
      <xdr:nvCxnSpPr>
        <xdr:cNvPr id="170" name="直線コネクタ 169"/>
        <xdr:cNvCxnSpPr/>
      </xdr:nvCxnSpPr>
      <xdr:spPr>
        <a:xfrm>
          <a:off x="3797300" y="13368440"/>
          <a:ext cx="838200" cy="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165246</xdr:rowOff>
    </xdr:from>
    <xdr:to>
      <xdr:col>19</xdr:col>
      <xdr:colOff>177800</xdr:colOff>
      <xdr:row>77</xdr:row>
      <xdr:rowOff>166790</xdr:rowOff>
    </xdr:to>
    <xdr:cxnSp macro="">
      <xdr:nvCxnSpPr>
        <xdr:cNvPr id="173" name="直線コネクタ 172"/>
        <xdr:cNvCxnSpPr/>
      </xdr:nvCxnSpPr>
      <xdr:spPr>
        <a:xfrm>
          <a:off x="2908300" y="13366896"/>
          <a:ext cx="8890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165246</xdr:rowOff>
    </xdr:from>
    <xdr:to>
      <xdr:col>15</xdr:col>
      <xdr:colOff>50800</xdr:colOff>
      <xdr:row>77</xdr:row>
      <xdr:rowOff>166103</xdr:rowOff>
    </xdr:to>
    <xdr:cxnSp macro="">
      <xdr:nvCxnSpPr>
        <xdr:cNvPr id="176" name="直線コネクタ 175"/>
        <xdr:cNvCxnSpPr/>
      </xdr:nvCxnSpPr>
      <xdr:spPr>
        <a:xfrm flipV="1">
          <a:off x="2019300" y="13366896"/>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166103</xdr:rowOff>
    </xdr:from>
    <xdr:to>
      <xdr:col>10</xdr:col>
      <xdr:colOff>114300</xdr:colOff>
      <xdr:row>77</xdr:row>
      <xdr:rowOff>169247</xdr:rowOff>
    </xdr:to>
    <xdr:cxnSp macro="">
      <xdr:nvCxnSpPr>
        <xdr:cNvPr id="179" name="直線コネクタ 178"/>
        <xdr:cNvCxnSpPr/>
      </xdr:nvCxnSpPr>
      <xdr:spPr>
        <a:xfrm flipV="1">
          <a:off x="1130300" y="13367753"/>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121075</xdr:rowOff>
    </xdr:from>
    <xdr:to>
      <xdr:col>24</xdr:col>
      <xdr:colOff>114300</xdr:colOff>
      <xdr:row>78</xdr:row>
      <xdr:rowOff>51225</xdr:rowOff>
    </xdr:to>
    <xdr:sp macro="" textlink="">
      <xdr:nvSpPr>
        <xdr:cNvPr id="189" name="楕円 188"/>
        <xdr:cNvSpPr/>
      </xdr:nvSpPr>
      <xdr:spPr>
        <a:xfrm>
          <a:off x="4584700" y="133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36002</xdr:rowOff>
    </xdr:from>
    <xdr:ext cx="378565" cy="259045"/>
    <xdr:sp macro="" textlink="">
      <xdr:nvSpPr>
        <xdr:cNvPr id="190" name="維持補修費該当値テキスト"/>
        <xdr:cNvSpPr txBox="1"/>
      </xdr:nvSpPr>
      <xdr:spPr>
        <a:xfrm>
          <a:off x="4686300" y="13237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115990</xdr:rowOff>
    </xdr:from>
    <xdr:to>
      <xdr:col>20</xdr:col>
      <xdr:colOff>38100</xdr:colOff>
      <xdr:row>78</xdr:row>
      <xdr:rowOff>46140</xdr:rowOff>
    </xdr:to>
    <xdr:sp macro="" textlink="">
      <xdr:nvSpPr>
        <xdr:cNvPr id="191" name="楕円 190"/>
        <xdr:cNvSpPr/>
      </xdr:nvSpPr>
      <xdr:spPr>
        <a:xfrm>
          <a:off x="3746500" y="133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37267</xdr:rowOff>
    </xdr:from>
    <xdr:ext cx="378565" cy="259045"/>
    <xdr:sp macro="" textlink="">
      <xdr:nvSpPr>
        <xdr:cNvPr id="192" name="テキスト ボックス 191"/>
        <xdr:cNvSpPr txBox="1"/>
      </xdr:nvSpPr>
      <xdr:spPr>
        <a:xfrm>
          <a:off x="3608017" y="13410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114446</xdr:rowOff>
    </xdr:from>
    <xdr:to>
      <xdr:col>15</xdr:col>
      <xdr:colOff>101600</xdr:colOff>
      <xdr:row>78</xdr:row>
      <xdr:rowOff>44596</xdr:rowOff>
    </xdr:to>
    <xdr:sp macro="" textlink="">
      <xdr:nvSpPr>
        <xdr:cNvPr id="193" name="楕円 192"/>
        <xdr:cNvSpPr/>
      </xdr:nvSpPr>
      <xdr:spPr>
        <a:xfrm>
          <a:off x="2857500" y="1331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35723</xdr:rowOff>
    </xdr:from>
    <xdr:ext cx="378565" cy="259045"/>
    <xdr:sp macro="" textlink="">
      <xdr:nvSpPr>
        <xdr:cNvPr id="194" name="テキスト ボックス 193"/>
        <xdr:cNvSpPr txBox="1"/>
      </xdr:nvSpPr>
      <xdr:spPr>
        <a:xfrm>
          <a:off x="2719017" y="13408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115303</xdr:rowOff>
    </xdr:from>
    <xdr:to>
      <xdr:col>10</xdr:col>
      <xdr:colOff>165100</xdr:colOff>
      <xdr:row>78</xdr:row>
      <xdr:rowOff>45453</xdr:rowOff>
    </xdr:to>
    <xdr:sp macro="" textlink="">
      <xdr:nvSpPr>
        <xdr:cNvPr id="195" name="楕円 194"/>
        <xdr:cNvSpPr/>
      </xdr:nvSpPr>
      <xdr:spPr>
        <a:xfrm>
          <a:off x="1968500" y="1331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36580</xdr:rowOff>
    </xdr:from>
    <xdr:ext cx="378565" cy="259045"/>
    <xdr:sp macro="" textlink="">
      <xdr:nvSpPr>
        <xdr:cNvPr id="196" name="テキスト ボックス 195"/>
        <xdr:cNvSpPr txBox="1"/>
      </xdr:nvSpPr>
      <xdr:spPr>
        <a:xfrm>
          <a:off x="1830017" y="13409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118447</xdr:rowOff>
    </xdr:from>
    <xdr:to>
      <xdr:col>6</xdr:col>
      <xdr:colOff>38100</xdr:colOff>
      <xdr:row>78</xdr:row>
      <xdr:rowOff>48597</xdr:rowOff>
    </xdr:to>
    <xdr:sp macro="" textlink="">
      <xdr:nvSpPr>
        <xdr:cNvPr id="197" name="楕円 196"/>
        <xdr:cNvSpPr/>
      </xdr:nvSpPr>
      <xdr:spPr>
        <a:xfrm>
          <a:off x="1079500" y="1332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39724</xdr:rowOff>
    </xdr:from>
    <xdr:ext cx="378565" cy="259045"/>
    <xdr:sp macro="" textlink="">
      <xdr:nvSpPr>
        <xdr:cNvPr id="198" name="テキスト ボックス 197"/>
        <xdr:cNvSpPr txBox="1"/>
      </xdr:nvSpPr>
      <xdr:spPr>
        <a:xfrm>
          <a:off x="941017" y="13412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81127</xdr:rowOff>
    </xdr:from>
    <xdr:to>
      <xdr:col>24</xdr:col>
      <xdr:colOff>63500</xdr:colOff>
      <xdr:row>98</xdr:row>
      <xdr:rowOff>113424</xdr:rowOff>
    </xdr:to>
    <xdr:cxnSp macro="">
      <xdr:nvCxnSpPr>
        <xdr:cNvPr id="228" name="直線コネクタ 227"/>
        <xdr:cNvCxnSpPr/>
      </xdr:nvCxnSpPr>
      <xdr:spPr>
        <a:xfrm flipV="1">
          <a:off x="3797300" y="16883227"/>
          <a:ext cx="838200" cy="3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113424</xdr:rowOff>
    </xdr:from>
    <xdr:to>
      <xdr:col>19</xdr:col>
      <xdr:colOff>177800</xdr:colOff>
      <xdr:row>98</xdr:row>
      <xdr:rowOff>152273</xdr:rowOff>
    </xdr:to>
    <xdr:cxnSp macro="">
      <xdr:nvCxnSpPr>
        <xdr:cNvPr id="231" name="直線コネクタ 230"/>
        <xdr:cNvCxnSpPr/>
      </xdr:nvCxnSpPr>
      <xdr:spPr>
        <a:xfrm flipV="1">
          <a:off x="2908300" y="16915524"/>
          <a:ext cx="889000" cy="3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151879</xdr:rowOff>
    </xdr:from>
    <xdr:to>
      <xdr:col>15</xdr:col>
      <xdr:colOff>50800</xdr:colOff>
      <xdr:row>98</xdr:row>
      <xdr:rowOff>152273</xdr:rowOff>
    </xdr:to>
    <xdr:cxnSp macro="">
      <xdr:nvCxnSpPr>
        <xdr:cNvPr id="234" name="直線コネクタ 233"/>
        <xdr:cNvCxnSpPr/>
      </xdr:nvCxnSpPr>
      <xdr:spPr>
        <a:xfrm>
          <a:off x="2019300" y="16953979"/>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128536</xdr:rowOff>
    </xdr:from>
    <xdr:to>
      <xdr:col>10</xdr:col>
      <xdr:colOff>114300</xdr:colOff>
      <xdr:row>98</xdr:row>
      <xdr:rowOff>151879</xdr:rowOff>
    </xdr:to>
    <xdr:cxnSp macro="">
      <xdr:nvCxnSpPr>
        <xdr:cNvPr id="237" name="直線コネクタ 236"/>
        <xdr:cNvCxnSpPr/>
      </xdr:nvCxnSpPr>
      <xdr:spPr>
        <a:xfrm>
          <a:off x="1130300" y="16930636"/>
          <a:ext cx="889000" cy="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30327</xdr:rowOff>
    </xdr:from>
    <xdr:to>
      <xdr:col>24</xdr:col>
      <xdr:colOff>114300</xdr:colOff>
      <xdr:row>98</xdr:row>
      <xdr:rowOff>131927</xdr:rowOff>
    </xdr:to>
    <xdr:sp macro="" textlink="">
      <xdr:nvSpPr>
        <xdr:cNvPr id="247" name="楕円 246"/>
        <xdr:cNvSpPr/>
      </xdr:nvSpPr>
      <xdr:spPr>
        <a:xfrm>
          <a:off x="4584700" y="1683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8754</xdr:rowOff>
    </xdr:from>
    <xdr:ext cx="534377" cy="259045"/>
    <xdr:sp macro="" textlink="">
      <xdr:nvSpPr>
        <xdr:cNvPr id="248" name="扶助費該当値テキスト"/>
        <xdr:cNvSpPr txBox="1"/>
      </xdr:nvSpPr>
      <xdr:spPr>
        <a:xfrm>
          <a:off x="4686300" y="1681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62624</xdr:rowOff>
    </xdr:from>
    <xdr:to>
      <xdr:col>20</xdr:col>
      <xdr:colOff>38100</xdr:colOff>
      <xdr:row>98</xdr:row>
      <xdr:rowOff>164224</xdr:rowOff>
    </xdr:to>
    <xdr:sp macro="" textlink="">
      <xdr:nvSpPr>
        <xdr:cNvPr id="249" name="楕円 248"/>
        <xdr:cNvSpPr/>
      </xdr:nvSpPr>
      <xdr:spPr>
        <a:xfrm>
          <a:off x="3746500" y="168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155351</xdr:rowOff>
    </xdr:from>
    <xdr:ext cx="534377" cy="259045"/>
    <xdr:sp macro="" textlink="">
      <xdr:nvSpPr>
        <xdr:cNvPr id="250" name="テキスト ボックス 249"/>
        <xdr:cNvSpPr txBox="1"/>
      </xdr:nvSpPr>
      <xdr:spPr>
        <a:xfrm>
          <a:off x="3530111" y="1695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101473</xdr:rowOff>
    </xdr:from>
    <xdr:to>
      <xdr:col>15</xdr:col>
      <xdr:colOff>101600</xdr:colOff>
      <xdr:row>99</xdr:row>
      <xdr:rowOff>31623</xdr:rowOff>
    </xdr:to>
    <xdr:sp macro="" textlink="">
      <xdr:nvSpPr>
        <xdr:cNvPr id="251" name="楕円 250"/>
        <xdr:cNvSpPr/>
      </xdr:nvSpPr>
      <xdr:spPr>
        <a:xfrm>
          <a:off x="2857500" y="169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22750</xdr:rowOff>
    </xdr:from>
    <xdr:ext cx="534377" cy="259045"/>
    <xdr:sp macro="" textlink="">
      <xdr:nvSpPr>
        <xdr:cNvPr id="252" name="テキスト ボックス 251"/>
        <xdr:cNvSpPr txBox="1"/>
      </xdr:nvSpPr>
      <xdr:spPr>
        <a:xfrm>
          <a:off x="2641111" y="1699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101079</xdr:rowOff>
    </xdr:from>
    <xdr:to>
      <xdr:col>10</xdr:col>
      <xdr:colOff>165100</xdr:colOff>
      <xdr:row>99</xdr:row>
      <xdr:rowOff>31229</xdr:rowOff>
    </xdr:to>
    <xdr:sp macro="" textlink="">
      <xdr:nvSpPr>
        <xdr:cNvPr id="253" name="楕円 252"/>
        <xdr:cNvSpPr/>
      </xdr:nvSpPr>
      <xdr:spPr>
        <a:xfrm>
          <a:off x="1968500" y="169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22356</xdr:rowOff>
    </xdr:from>
    <xdr:ext cx="534377" cy="259045"/>
    <xdr:sp macro="" textlink="">
      <xdr:nvSpPr>
        <xdr:cNvPr id="254" name="テキスト ボックス 253"/>
        <xdr:cNvSpPr txBox="1"/>
      </xdr:nvSpPr>
      <xdr:spPr>
        <a:xfrm>
          <a:off x="1752111" y="1699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77736</xdr:rowOff>
    </xdr:from>
    <xdr:to>
      <xdr:col>6</xdr:col>
      <xdr:colOff>38100</xdr:colOff>
      <xdr:row>99</xdr:row>
      <xdr:rowOff>7886</xdr:rowOff>
    </xdr:to>
    <xdr:sp macro="" textlink="">
      <xdr:nvSpPr>
        <xdr:cNvPr id="255" name="楕円 254"/>
        <xdr:cNvSpPr/>
      </xdr:nvSpPr>
      <xdr:spPr>
        <a:xfrm>
          <a:off x="1079500" y="1687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170463</xdr:rowOff>
    </xdr:from>
    <xdr:ext cx="534377" cy="259045"/>
    <xdr:sp macro="" textlink="">
      <xdr:nvSpPr>
        <xdr:cNvPr id="256" name="テキスト ボックス 255"/>
        <xdr:cNvSpPr txBox="1"/>
      </xdr:nvSpPr>
      <xdr:spPr>
        <a:xfrm>
          <a:off x="863111" y="1697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136458</xdr:rowOff>
    </xdr:from>
    <xdr:to>
      <xdr:col>55</xdr:col>
      <xdr:colOff>0</xdr:colOff>
      <xdr:row>37</xdr:row>
      <xdr:rowOff>144899</xdr:rowOff>
    </xdr:to>
    <xdr:cxnSp macro="">
      <xdr:nvCxnSpPr>
        <xdr:cNvPr id="283" name="直線コネクタ 282"/>
        <xdr:cNvCxnSpPr/>
      </xdr:nvCxnSpPr>
      <xdr:spPr>
        <a:xfrm flipV="1">
          <a:off x="9639300" y="5965758"/>
          <a:ext cx="838200" cy="5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144899</xdr:rowOff>
    </xdr:from>
    <xdr:to>
      <xdr:col>50</xdr:col>
      <xdr:colOff>114300</xdr:colOff>
      <xdr:row>37</xdr:row>
      <xdr:rowOff>148963</xdr:rowOff>
    </xdr:to>
    <xdr:cxnSp macro="">
      <xdr:nvCxnSpPr>
        <xdr:cNvPr id="286" name="直線コネクタ 285"/>
        <xdr:cNvCxnSpPr/>
      </xdr:nvCxnSpPr>
      <xdr:spPr>
        <a:xfrm flipV="1">
          <a:off x="8750300" y="6488549"/>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147651</xdr:rowOff>
    </xdr:from>
    <xdr:to>
      <xdr:col>45</xdr:col>
      <xdr:colOff>177800</xdr:colOff>
      <xdr:row>37</xdr:row>
      <xdr:rowOff>148963</xdr:rowOff>
    </xdr:to>
    <xdr:cxnSp macro="">
      <xdr:nvCxnSpPr>
        <xdr:cNvPr id="289" name="直線コネクタ 288"/>
        <xdr:cNvCxnSpPr/>
      </xdr:nvCxnSpPr>
      <xdr:spPr>
        <a:xfrm>
          <a:off x="7861300" y="6491301"/>
          <a:ext cx="88900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137025</xdr:rowOff>
    </xdr:from>
    <xdr:to>
      <xdr:col>41</xdr:col>
      <xdr:colOff>50800</xdr:colOff>
      <xdr:row>37</xdr:row>
      <xdr:rowOff>147651</xdr:rowOff>
    </xdr:to>
    <xdr:cxnSp macro="">
      <xdr:nvCxnSpPr>
        <xdr:cNvPr id="292" name="直線コネクタ 291"/>
        <xdr:cNvCxnSpPr/>
      </xdr:nvCxnSpPr>
      <xdr:spPr>
        <a:xfrm>
          <a:off x="6972300" y="6480675"/>
          <a:ext cx="889000" cy="1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85658</xdr:rowOff>
    </xdr:from>
    <xdr:to>
      <xdr:col>55</xdr:col>
      <xdr:colOff>50800</xdr:colOff>
      <xdr:row>35</xdr:row>
      <xdr:rowOff>15808</xdr:rowOff>
    </xdr:to>
    <xdr:sp macro="" textlink="">
      <xdr:nvSpPr>
        <xdr:cNvPr id="302" name="楕円 301"/>
        <xdr:cNvSpPr/>
      </xdr:nvSpPr>
      <xdr:spPr>
        <a:xfrm>
          <a:off x="10426700" y="59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10556</xdr:rowOff>
    </xdr:from>
    <xdr:ext cx="599010" cy="259045"/>
    <xdr:sp macro="" textlink="">
      <xdr:nvSpPr>
        <xdr:cNvPr id="303" name="補助費等該当値テキスト"/>
        <xdr:cNvSpPr txBox="1"/>
      </xdr:nvSpPr>
      <xdr:spPr>
        <a:xfrm>
          <a:off x="10528300" y="583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94099</xdr:rowOff>
    </xdr:from>
    <xdr:to>
      <xdr:col>50</xdr:col>
      <xdr:colOff>165100</xdr:colOff>
      <xdr:row>38</xdr:row>
      <xdr:rowOff>24248</xdr:rowOff>
    </xdr:to>
    <xdr:sp macro="" textlink="">
      <xdr:nvSpPr>
        <xdr:cNvPr id="304" name="楕円 303"/>
        <xdr:cNvSpPr/>
      </xdr:nvSpPr>
      <xdr:spPr>
        <a:xfrm>
          <a:off x="9588500" y="64377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15375</xdr:rowOff>
    </xdr:from>
    <xdr:ext cx="534377" cy="259045"/>
    <xdr:sp macro="" textlink="">
      <xdr:nvSpPr>
        <xdr:cNvPr id="305" name="テキスト ボックス 304"/>
        <xdr:cNvSpPr txBox="1"/>
      </xdr:nvSpPr>
      <xdr:spPr>
        <a:xfrm>
          <a:off x="9372111" y="653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98163</xdr:rowOff>
    </xdr:from>
    <xdr:to>
      <xdr:col>46</xdr:col>
      <xdr:colOff>38100</xdr:colOff>
      <xdr:row>38</xdr:row>
      <xdr:rowOff>28313</xdr:rowOff>
    </xdr:to>
    <xdr:sp macro="" textlink="">
      <xdr:nvSpPr>
        <xdr:cNvPr id="306" name="楕円 305"/>
        <xdr:cNvSpPr/>
      </xdr:nvSpPr>
      <xdr:spPr>
        <a:xfrm>
          <a:off x="8699500" y="644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19440</xdr:rowOff>
    </xdr:from>
    <xdr:ext cx="534377" cy="259045"/>
    <xdr:sp macro="" textlink="">
      <xdr:nvSpPr>
        <xdr:cNvPr id="307" name="テキスト ボックス 306"/>
        <xdr:cNvSpPr txBox="1"/>
      </xdr:nvSpPr>
      <xdr:spPr>
        <a:xfrm>
          <a:off x="8483111" y="653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96851</xdr:rowOff>
    </xdr:from>
    <xdr:to>
      <xdr:col>41</xdr:col>
      <xdr:colOff>101600</xdr:colOff>
      <xdr:row>38</xdr:row>
      <xdr:rowOff>27001</xdr:rowOff>
    </xdr:to>
    <xdr:sp macro="" textlink="">
      <xdr:nvSpPr>
        <xdr:cNvPr id="308" name="楕円 307"/>
        <xdr:cNvSpPr/>
      </xdr:nvSpPr>
      <xdr:spPr>
        <a:xfrm>
          <a:off x="7810500" y="644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18128</xdr:rowOff>
    </xdr:from>
    <xdr:ext cx="534377" cy="259045"/>
    <xdr:sp macro="" textlink="">
      <xdr:nvSpPr>
        <xdr:cNvPr id="309" name="テキスト ボックス 308"/>
        <xdr:cNvSpPr txBox="1"/>
      </xdr:nvSpPr>
      <xdr:spPr>
        <a:xfrm>
          <a:off x="7594111" y="653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86225</xdr:rowOff>
    </xdr:from>
    <xdr:to>
      <xdr:col>36</xdr:col>
      <xdr:colOff>165100</xdr:colOff>
      <xdr:row>38</xdr:row>
      <xdr:rowOff>16376</xdr:rowOff>
    </xdr:to>
    <xdr:sp macro="" textlink="">
      <xdr:nvSpPr>
        <xdr:cNvPr id="310" name="楕円 309"/>
        <xdr:cNvSpPr/>
      </xdr:nvSpPr>
      <xdr:spPr>
        <a:xfrm>
          <a:off x="6921500" y="64298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7503</xdr:rowOff>
    </xdr:from>
    <xdr:ext cx="534377" cy="259045"/>
    <xdr:sp macro="" textlink="">
      <xdr:nvSpPr>
        <xdr:cNvPr id="311" name="テキスト ボックス 310"/>
        <xdr:cNvSpPr txBox="1"/>
      </xdr:nvSpPr>
      <xdr:spPr>
        <a:xfrm>
          <a:off x="6705111" y="65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162815</xdr:rowOff>
    </xdr:from>
    <xdr:to>
      <xdr:col>55</xdr:col>
      <xdr:colOff>0</xdr:colOff>
      <xdr:row>59</xdr:row>
      <xdr:rowOff>16446</xdr:rowOff>
    </xdr:to>
    <xdr:cxnSp macro="">
      <xdr:nvCxnSpPr>
        <xdr:cNvPr id="342" name="直線コネクタ 341"/>
        <xdr:cNvCxnSpPr/>
      </xdr:nvCxnSpPr>
      <xdr:spPr>
        <a:xfrm>
          <a:off x="9639300" y="10106915"/>
          <a:ext cx="838200" cy="2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162815</xdr:rowOff>
    </xdr:from>
    <xdr:to>
      <xdr:col>50</xdr:col>
      <xdr:colOff>114300</xdr:colOff>
      <xdr:row>59</xdr:row>
      <xdr:rowOff>3811</xdr:rowOff>
    </xdr:to>
    <xdr:cxnSp macro="">
      <xdr:nvCxnSpPr>
        <xdr:cNvPr id="345" name="直線コネクタ 344"/>
        <xdr:cNvCxnSpPr/>
      </xdr:nvCxnSpPr>
      <xdr:spPr>
        <a:xfrm flipV="1">
          <a:off x="8750300" y="10106915"/>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118959</xdr:rowOff>
    </xdr:from>
    <xdr:to>
      <xdr:col>45</xdr:col>
      <xdr:colOff>177800</xdr:colOff>
      <xdr:row>59</xdr:row>
      <xdr:rowOff>3811</xdr:rowOff>
    </xdr:to>
    <xdr:cxnSp macro="">
      <xdr:nvCxnSpPr>
        <xdr:cNvPr id="348" name="直線コネクタ 347"/>
        <xdr:cNvCxnSpPr/>
      </xdr:nvCxnSpPr>
      <xdr:spPr>
        <a:xfrm>
          <a:off x="7861300" y="10063059"/>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118959</xdr:rowOff>
    </xdr:from>
    <xdr:to>
      <xdr:col>41</xdr:col>
      <xdr:colOff>50800</xdr:colOff>
      <xdr:row>58</xdr:row>
      <xdr:rowOff>131842</xdr:rowOff>
    </xdr:to>
    <xdr:cxnSp macro="">
      <xdr:nvCxnSpPr>
        <xdr:cNvPr id="351" name="直線コネクタ 350"/>
        <xdr:cNvCxnSpPr/>
      </xdr:nvCxnSpPr>
      <xdr:spPr>
        <a:xfrm flipV="1">
          <a:off x="6972300" y="10063059"/>
          <a:ext cx="8890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137096</xdr:rowOff>
    </xdr:from>
    <xdr:to>
      <xdr:col>55</xdr:col>
      <xdr:colOff>50800</xdr:colOff>
      <xdr:row>59</xdr:row>
      <xdr:rowOff>67246</xdr:rowOff>
    </xdr:to>
    <xdr:sp macro="" textlink="">
      <xdr:nvSpPr>
        <xdr:cNvPr id="361" name="楕円 360"/>
        <xdr:cNvSpPr/>
      </xdr:nvSpPr>
      <xdr:spPr>
        <a:xfrm>
          <a:off x="10426700" y="1008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52023</xdr:rowOff>
    </xdr:from>
    <xdr:ext cx="534377" cy="259045"/>
    <xdr:sp macro="" textlink="">
      <xdr:nvSpPr>
        <xdr:cNvPr id="362" name="普通建設事業費該当値テキスト"/>
        <xdr:cNvSpPr txBox="1"/>
      </xdr:nvSpPr>
      <xdr:spPr>
        <a:xfrm>
          <a:off x="10528300" y="999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112015</xdr:rowOff>
    </xdr:from>
    <xdr:to>
      <xdr:col>50</xdr:col>
      <xdr:colOff>165100</xdr:colOff>
      <xdr:row>59</xdr:row>
      <xdr:rowOff>42165</xdr:rowOff>
    </xdr:to>
    <xdr:sp macro="" textlink="">
      <xdr:nvSpPr>
        <xdr:cNvPr id="363" name="楕円 362"/>
        <xdr:cNvSpPr/>
      </xdr:nvSpPr>
      <xdr:spPr>
        <a:xfrm>
          <a:off x="9588500" y="100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33292</xdr:rowOff>
    </xdr:from>
    <xdr:ext cx="534377" cy="259045"/>
    <xdr:sp macro="" textlink="">
      <xdr:nvSpPr>
        <xdr:cNvPr id="364" name="テキスト ボックス 363"/>
        <xdr:cNvSpPr txBox="1"/>
      </xdr:nvSpPr>
      <xdr:spPr>
        <a:xfrm>
          <a:off x="9372111" y="101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124461</xdr:rowOff>
    </xdr:from>
    <xdr:to>
      <xdr:col>46</xdr:col>
      <xdr:colOff>38100</xdr:colOff>
      <xdr:row>59</xdr:row>
      <xdr:rowOff>54611</xdr:rowOff>
    </xdr:to>
    <xdr:sp macro="" textlink="">
      <xdr:nvSpPr>
        <xdr:cNvPr id="365" name="楕円 364"/>
        <xdr:cNvSpPr/>
      </xdr:nvSpPr>
      <xdr:spPr>
        <a:xfrm>
          <a:off x="8699500" y="100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45738</xdr:rowOff>
    </xdr:from>
    <xdr:ext cx="534377" cy="259045"/>
    <xdr:sp macro="" textlink="">
      <xdr:nvSpPr>
        <xdr:cNvPr id="366" name="テキスト ボックス 365"/>
        <xdr:cNvSpPr txBox="1"/>
      </xdr:nvSpPr>
      <xdr:spPr>
        <a:xfrm>
          <a:off x="8483111" y="1016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68159</xdr:rowOff>
    </xdr:from>
    <xdr:to>
      <xdr:col>41</xdr:col>
      <xdr:colOff>101600</xdr:colOff>
      <xdr:row>58</xdr:row>
      <xdr:rowOff>169759</xdr:rowOff>
    </xdr:to>
    <xdr:sp macro="" textlink="">
      <xdr:nvSpPr>
        <xdr:cNvPr id="367" name="楕円 366"/>
        <xdr:cNvSpPr/>
      </xdr:nvSpPr>
      <xdr:spPr>
        <a:xfrm>
          <a:off x="7810500" y="100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160886</xdr:rowOff>
    </xdr:from>
    <xdr:ext cx="534377" cy="259045"/>
    <xdr:sp macro="" textlink="">
      <xdr:nvSpPr>
        <xdr:cNvPr id="368" name="テキスト ボックス 367"/>
        <xdr:cNvSpPr txBox="1"/>
      </xdr:nvSpPr>
      <xdr:spPr>
        <a:xfrm>
          <a:off x="7594111" y="101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81042</xdr:rowOff>
    </xdr:from>
    <xdr:to>
      <xdr:col>36</xdr:col>
      <xdr:colOff>165100</xdr:colOff>
      <xdr:row>59</xdr:row>
      <xdr:rowOff>11192</xdr:rowOff>
    </xdr:to>
    <xdr:sp macro="" textlink="">
      <xdr:nvSpPr>
        <xdr:cNvPr id="369" name="楕円 368"/>
        <xdr:cNvSpPr/>
      </xdr:nvSpPr>
      <xdr:spPr>
        <a:xfrm>
          <a:off x="6921500" y="100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2319</xdr:rowOff>
    </xdr:from>
    <xdr:ext cx="534377" cy="259045"/>
    <xdr:sp macro="" textlink="">
      <xdr:nvSpPr>
        <xdr:cNvPr id="370" name="テキスト ボックス 369"/>
        <xdr:cNvSpPr txBox="1"/>
      </xdr:nvSpPr>
      <xdr:spPr>
        <a:xfrm>
          <a:off x="6705111" y="1011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124416</xdr:rowOff>
    </xdr:from>
    <xdr:to>
      <xdr:col>55</xdr:col>
      <xdr:colOff>0</xdr:colOff>
      <xdr:row>78</xdr:row>
      <xdr:rowOff>130282</xdr:rowOff>
    </xdr:to>
    <xdr:cxnSp macro="">
      <xdr:nvCxnSpPr>
        <xdr:cNvPr id="397" name="直線コネクタ 396"/>
        <xdr:cNvCxnSpPr/>
      </xdr:nvCxnSpPr>
      <xdr:spPr>
        <a:xfrm flipV="1">
          <a:off x="9639300" y="13497516"/>
          <a:ext cx="838200" cy="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126944</xdr:rowOff>
    </xdr:from>
    <xdr:to>
      <xdr:col>50</xdr:col>
      <xdr:colOff>114300</xdr:colOff>
      <xdr:row>78</xdr:row>
      <xdr:rowOff>130282</xdr:rowOff>
    </xdr:to>
    <xdr:cxnSp macro="">
      <xdr:nvCxnSpPr>
        <xdr:cNvPr id="400" name="直線コネクタ 399"/>
        <xdr:cNvCxnSpPr/>
      </xdr:nvCxnSpPr>
      <xdr:spPr>
        <a:xfrm>
          <a:off x="8750300" y="13500044"/>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91475</xdr:rowOff>
    </xdr:from>
    <xdr:to>
      <xdr:col>45</xdr:col>
      <xdr:colOff>177800</xdr:colOff>
      <xdr:row>78</xdr:row>
      <xdr:rowOff>126944</xdr:rowOff>
    </xdr:to>
    <xdr:cxnSp macro="">
      <xdr:nvCxnSpPr>
        <xdr:cNvPr id="403" name="直線コネクタ 402"/>
        <xdr:cNvCxnSpPr/>
      </xdr:nvCxnSpPr>
      <xdr:spPr>
        <a:xfrm>
          <a:off x="7861300" y="13464575"/>
          <a:ext cx="889000" cy="3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91475</xdr:rowOff>
    </xdr:from>
    <xdr:to>
      <xdr:col>41</xdr:col>
      <xdr:colOff>50800</xdr:colOff>
      <xdr:row>78</xdr:row>
      <xdr:rowOff>114526</xdr:rowOff>
    </xdr:to>
    <xdr:cxnSp macro="">
      <xdr:nvCxnSpPr>
        <xdr:cNvPr id="406" name="直線コネクタ 405"/>
        <xdr:cNvCxnSpPr/>
      </xdr:nvCxnSpPr>
      <xdr:spPr>
        <a:xfrm flipV="1">
          <a:off x="6972300" y="13464575"/>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73616</xdr:rowOff>
    </xdr:from>
    <xdr:to>
      <xdr:col>55</xdr:col>
      <xdr:colOff>50800</xdr:colOff>
      <xdr:row>79</xdr:row>
      <xdr:rowOff>3766</xdr:rowOff>
    </xdr:to>
    <xdr:sp macro="" textlink="">
      <xdr:nvSpPr>
        <xdr:cNvPr id="416" name="楕円 415"/>
        <xdr:cNvSpPr/>
      </xdr:nvSpPr>
      <xdr:spPr>
        <a:xfrm>
          <a:off x="10426700" y="1344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159993</xdr:rowOff>
    </xdr:from>
    <xdr:ext cx="469744" cy="259045"/>
    <xdr:sp macro="" textlink="">
      <xdr:nvSpPr>
        <xdr:cNvPr id="417" name="普通建設事業費 （ うち新規整備　）該当値テキスト"/>
        <xdr:cNvSpPr txBox="1"/>
      </xdr:nvSpPr>
      <xdr:spPr>
        <a:xfrm>
          <a:off x="10528300" y="1336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79482</xdr:rowOff>
    </xdr:from>
    <xdr:to>
      <xdr:col>50</xdr:col>
      <xdr:colOff>165100</xdr:colOff>
      <xdr:row>79</xdr:row>
      <xdr:rowOff>9632</xdr:rowOff>
    </xdr:to>
    <xdr:sp macro="" textlink="">
      <xdr:nvSpPr>
        <xdr:cNvPr id="418" name="楕円 417"/>
        <xdr:cNvSpPr/>
      </xdr:nvSpPr>
      <xdr:spPr>
        <a:xfrm>
          <a:off x="9588500" y="134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759</xdr:rowOff>
    </xdr:from>
    <xdr:ext cx="469744" cy="259045"/>
    <xdr:sp macro="" textlink="">
      <xdr:nvSpPr>
        <xdr:cNvPr id="419" name="テキスト ボックス 418"/>
        <xdr:cNvSpPr txBox="1"/>
      </xdr:nvSpPr>
      <xdr:spPr>
        <a:xfrm>
          <a:off x="9404428" y="135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76144</xdr:rowOff>
    </xdr:from>
    <xdr:to>
      <xdr:col>46</xdr:col>
      <xdr:colOff>38100</xdr:colOff>
      <xdr:row>79</xdr:row>
      <xdr:rowOff>6294</xdr:rowOff>
    </xdr:to>
    <xdr:sp macro="" textlink="">
      <xdr:nvSpPr>
        <xdr:cNvPr id="420" name="楕円 419"/>
        <xdr:cNvSpPr/>
      </xdr:nvSpPr>
      <xdr:spPr>
        <a:xfrm>
          <a:off x="8699500" y="1344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168871</xdr:rowOff>
    </xdr:from>
    <xdr:ext cx="469744" cy="259045"/>
    <xdr:sp macro="" textlink="">
      <xdr:nvSpPr>
        <xdr:cNvPr id="421" name="テキスト ボックス 420"/>
        <xdr:cNvSpPr txBox="1"/>
      </xdr:nvSpPr>
      <xdr:spPr>
        <a:xfrm>
          <a:off x="8515428" y="1354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40675</xdr:rowOff>
    </xdr:from>
    <xdr:to>
      <xdr:col>41</xdr:col>
      <xdr:colOff>101600</xdr:colOff>
      <xdr:row>78</xdr:row>
      <xdr:rowOff>142275</xdr:rowOff>
    </xdr:to>
    <xdr:sp macro="" textlink="">
      <xdr:nvSpPr>
        <xdr:cNvPr id="422" name="楕円 421"/>
        <xdr:cNvSpPr/>
      </xdr:nvSpPr>
      <xdr:spPr>
        <a:xfrm>
          <a:off x="7810500" y="1341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133402</xdr:rowOff>
    </xdr:from>
    <xdr:ext cx="534377" cy="259045"/>
    <xdr:sp macro="" textlink="">
      <xdr:nvSpPr>
        <xdr:cNvPr id="423" name="テキスト ボックス 422"/>
        <xdr:cNvSpPr txBox="1"/>
      </xdr:nvSpPr>
      <xdr:spPr>
        <a:xfrm>
          <a:off x="7594111" y="1350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63726</xdr:rowOff>
    </xdr:from>
    <xdr:to>
      <xdr:col>36</xdr:col>
      <xdr:colOff>165100</xdr:colOff>
      <xdr:row>78</xdr:row>
      <xdr:rowOff>165326</xdr:rowOff>
    </xdr:to>
    <xdr:sp macro="" textlink="">
      <xdr:nvSpPr>
        <xdr:cNvPr id="424" name="楕円 423"/>
        <xdr:cNvSpPr/>
      </xdr:nvSpPr>
      <xdr:spPr>
        <a:xfrm>
          <a:off x="6921500" y="1343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156453</xdr:rowOff>
    </xdr:from>
    <xdr:ext cx="469744" cy="259045"/>
    <xdr:sp macro="" textlink="">
      <xdr:nvSpPr>
        <xdr:cNvPr id="425" name="テキスト ボックス 424"/>
        <xdr:cNvSpPr txBox="1"/>
      </xdr:nvSpPr>
      <xdr:spPr>
        <a:xfrm>
          <a:off x="6737428" y="1352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61562</xdr:rowOff>
    </xdr:from>
    <xdr:to>
      <xdr:col>55</xdr:col>
      <xdr:colOff>0</xdr:colOff>
      <xdr:row>98</xdr:row>
      <xdr:rowOff>129750</xdr:rowOff>
    </xdr:to>
    <xdr:cxnSp macro="">
      <xdr:nvCxnSpPr>
        <xdr:cNvPr id="456" name="直線コネクタ 455"/>
        <xdr:cNvCxnSpPr/>
      </xdr:nvCxnSpPr>
      <xdr:spPr>
        <a:xfrm>
          <a:off x="9639300" y="16863662"/>
          <a:ext cx="838200" cy="6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59668</xdr:rowOff>
    </xdr:from>
    <xdr:to>
      <xdr:col>50</xdr:col>
      <xdr:colOff>114300</xdr:colOff>
      <xdr:row>98</xdr:row>
      <xdr:rowOff>61562</xdr:rowOff>
    </xdr:to>
    <xdr:cxnSp macro="">
      <xdr:nvCxnSpPr>
        <xdr:cNvPr id="459" name="直線コネクタ 458"/>
        <xdr:cNvCxnSpPr/>
      </xdr:nvCxnSpPr>
      <xdr:spPr>
        <a:xfrm>
          <a:off x="8750300" y="16861768"/>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124972</xdr:rowOff>
    </xdr:from>
    <xdr:to>
      <xdr:col>45</xdr:col>
      <xdr:colOff>177800</xdr:colOff>
      <xdr:row>98</xdr:row>
      <xdr:rowOff>59668</xdr:rowOff>
    </xdr:to>
    <xdr:cxnSp macro="">
      <xdr:nvCxnSpPr>
        <xdr:cNvPr id="462" name="直線コネクタ 461"/>
        <xdr:cNvCxnSpPr/>
      </xdr:nvCxnSpPr>
      <xdr:spPr>
        <a:xfrm>
          <a:off x="7861300" y="16755622"/>
          <a:ext cx="889000" cy="10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124972</xdr:rowOff>
    </xdr:from>
    <xdr:to>
      <xdr:col>41</xdr:col>
      <xdr:colOff>50800</xdr:colOff>
      <xdr:row>97</xdr:row>
      <xdr:rowOff>160458</xdr:rowOff>
    </xdr:to>
    <xdr:cxnSp macro="">
      <xdr:nvCxnSpPr>
        <xdr:cNvPr id="465" name="直線コネクタ 464"/>
        <xdr:cNvCxnSpPr/>
      </xdr:nvCxnSpPr>
      <xdr:spPr>
        <a:xfrm flipV="1">
          <a:off x="6972300" y="16755622"/>
          <a:ext cx="889000" cy="3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78950</xdr:rowOff>
    </xdr:from>
    <xdr:to>
      <xdr:col>55</xdr:col>
      <xdr:colOff>50800</xdr:colOff>
      <xdr:row>99</xdr:row>
      <xdr:rowOff>9100</xdr:rowOff>
    </xdr:to>
    <xdr:sp macro="" textlink="">
      <xdr:nvSpPr>
        <xdr:cNvPr id="475" name="楕円 474"/>
        <xdr:cNvSpPr/>
      </xdr:nvSpPr>
      <xdr:spPr>
        <a:xfrm>
          <a:off x="10426700" y="168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165327</xdr:rowOff>
    </xdr:from>
    <xdr:ext cx="534377" cy="259045"/>
    <xdr:sp macro="" textlink="">
      <xdr:nvSpPr>
        <xdr:cNvPr id="476" name="普通建設事業費 （ うち更新整備　）該当値テキスト"/>
        <xdr:cNvSpPr txBox="1"/>
      </xdr:nvSpPr>
      <xdr:spPr>
        <a:xfrm>
          <a:off x="10528300" y="1679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10762</xdr:rowOff>
    </xdr:from>
    <xdr:to>
      <xdr:col>50</xdr:col>
      <xdr:colOff>165100</xdr:colOff>
      <xdr:row>98</xdr:row>
      <xdr:rowOff>112362</xdr:rowOff>
    </xdr:to>
    <xdr:sp macro="" textlink="">
      <xdr:nvSpPr>
        <xdr:cNvPr id="477" name="楕円 476"/>
        <xdr:cNvSpPr/>
      </xdr:nvSpPr>
      <xdr:spPr>
        <a:xfrm>
          <a:off x="9588500" y="1681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103489</xdr:rowOff>
    </xdr:from>
    <xdr:ext cx="534377" cy="259045"/>
    <xdr:sp macro="" textlink="">
      <xdr:nvSpPr>
        <xdr:cNvPr id="478" name="テキスト ボックス 477"/>
        <xdr:cNvSpPr txBox="1"/>
      </xdr:nvSpPr>
      <xdr:spPr>
        <a:xfrm>
          <a:off x="9372111" y="1690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8868</xdr:rowOff>
    </xdr:from>
    <xdr:to>
      <xdr:col>46</xdr:col>
      <xdr:colOff>38100</xdr:colOff>
      <xdr:row>98</xdr:row>
      <xdr:rowOff>110468</xdr:rowOff>
    </xdr:to>
    <xdr:sp macro="" textlink="">
      <xdr:nvSpPr>
        <xdr:cNvPr id="479" name="楕円 478"/>
        <xdr:cNvSpPr/>
      </xdr:nvSpPr>
      <xdr:spPr>
        <a:xfrm>
          <a:off x="8699500" y="1681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101595</xdr:rowOff>
    </xdr:from>
    <xdr:ext cx="534377" cy="259045"/>
    <xdr:sp macro="" textlink="">
      <xdr:nvSpPr>
        <xdr:cNvPr id="480" name="テキスト ボックス 479"/>
        <xdr:cNvSpPr txBox="1"/>
      </xdr:nvSpPr>
      <xdr:spPr>
        <a:xfrm>
          <a:off x="8483111" y="1690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74172</xdr:rowOff>
    </xdr:from>
    <xdr:to>
      <xdr:col>41</xdr:col>
      <xdr:colOff>101600</xdr:colOff>
      <xdr:row>98</xdr:row>
      <xdr:rowOff>4322</xdr:rowOff>
    </xdr:to>
    <xdr:sp macro="" textlink="">
      <xdr:nvSpPr>
        <xdr:cNvPr id="481" name="楕円 480"/>
        <xdr:cNvSpPr/>
      </xdr:nvSpPr>
      <xdr:spPr>
        <a:xfrm>
          <a:off x="7810500" y="1670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20849</xdr:rowOff>
    </xdr:from>
    <xdr:ext cx="534377" cy="259045"/>
    <xdr:sp macro="" textlink="">
      <xdr:nvSpPr>
        <xdr:cNvPr id="482" name="テキスト ボックス 481"/>
        <xdr:cNvSpPr txBox="1"/>
      </xdr:nvSpPr>
      <xdr:spPr>
        <a:xfrm>
          <a:off x="7594111" y="1648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109658</xdr:rowOff>
    </xdr:from>
    <xdr:to>
      <xdr:col>36</xdr:col>
      <xdr:colOff>165100</xdr:colOff>
      <xdr:row>98</xdr:row>
      <xdr:rowOff>39808</xdr:rowOff>
    </xdr:to>
    <xdr:sp macro="" textlink="">
      <xdr:nvSpPr>
        <xdr:cNvPr id="483" name="楕円 482"/>
        <xdr:cNvSpPr/>
      </xdr:nvSpPr>
      <xdr:spPr>
        <a:xfrm>
          <a:off x="6921500" y="1674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30935</xdr:rowOff>
    </xdr:from>
    <xdr:ext cx="534377" cy="259045"/>
    <xdr:sp macro="" textlink="">
      <xdr:nvSpPr>
        <xdr:cNvPr id="484" name="テキスト ボックス 483"/>
        <xdr:cNvSpPr txBox="1"/>
      </xdr:nvSpPr>
      <xdr:spPr>
        <a:xfrm>
          <a:off x="6705111" y="1683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129451</xdr:rowOff>
    </xdr:from>
    <xdr:to>
      <xdr:col>85</xdr:col>
      <xdr:colOff>127000</xdr:colOff>
      <xdr:row>76</xdr:row>
      <xdr:rowOff>21286</xdr:rowOff>
    </xdr:to>
    <xdr:cxnSp macro="">
      <xdr:nvCxnSpPr>
        <xdr:cNvPr id="619" name="直線コネクタ 618"/>
        <xdr:cNvCxnSpPr/>
      </xdr:nvCxnSpPr>
      <xdr:spPr>
        <a:xfrm flipV="1">
          <a:off x="15481300" y="12988201"/>
          <a:ext cx="838200" cy="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129566</xdr:rowOff>
    </xdr:from>
    <xdr:to>
      <xdr:col>81</xdr:col>
      <xdr:colOff>50800</xdr:colOff>
      <xdr:row>76</xdr:row>
      <xdr:rowOff>21286</xdr:rowOff>
    </xdr:to>
    <xdr:cxnSp macro="">
      <xdr:nvCxnSpPr>
        <xdr:cNvPr id="622" name="直線コネクタ 621"/>
        <xdr:cNvCxnSpPr/>
      </xdr:nvCxnSpPr>
      <xdr:spPr>
        <a:xfrm>
          <a:off x="14592300" y="12988316"/>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129566</xdr:rowOff>
    </xdr:from>
    <xdr:to>
      <xdr:col>76</xdr:col>
      <xdr:colOff>114300</xdr:colOff>
      <xdr:row>76</xdr:row>
      <xdr:rowOff>147968</xdr:rowOff>
    </xdr:to>
    <xdr:cxnSp macro="">
      <xdr:nvCxnSpPr>
        <xdr:cNvPr id="625" name="直線コネクタ 624"/>
        <xdr:cNvCxnSpPr/>
      </xdr:nvCxnSpPr>
      <xdr:spPr>
        <a:xfrm flipV="1">
          <a:off x="13703300" y="12988316"/>
          <a:ext cx="889000" cy="18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147968</xdr:rowOff>
    </xdr:from>
    <xdr:to>
      <xdr:col>71</xdr:col>
      <xdr:colOff>177800</xdr:colOff>
      <xdr:row>77</xdr:row>
      <xdr:rowOff>22219</xdr:rowOff>
    </xdr:to>
    <xdr:cxnSp macro="">
      <xdr:nvCxnSpPr>
        <xdr:cNvPr id="628" name="直線コネクタ 627"/>
        <xdr:cNvCxnSpPr/>
      </xdr:nvCxnSpPr>
      <xdr:spPr>
        <a:xfrm flipV="1">
          <a:off x="12814300" y="13178168"/>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78651</xdr:rowOff>
    </xdr:from>
    <xdr:to>
      <xdr:col>85</xdr:col>
      <xdr:colOff>177800</xdr:colOff>
      <xdr:row>76</xdr:row>
      <xdr:rowOff>8801</xdr:rowOff>
    </xdr:to>
    <xdr:sp macro="" textlink="">
      <xdr:nvSpPr>
        <xdr:cNvPr id="638" name="楕円 637"/>
        <xdr:cNvSpPr/>
      </xdr:nvSpPr>
      <xdr:spPr>
        <a:xfrm>
          <a:off x="16268700" y="129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57078</xdr:rowOff>
    </xdr:from>
    <xdr:ext cx="534377" cy="259045"/>
    <xdr:sp macro="" textlink="">
      <xdr:nvSpPr>
        <xdr:cNvPr id="639" name="公債費該当値テキスト"/>
        <xdr:cNvSpPr txBox="1"/>
      </xdr:nvSpPr>
      <xdr:spPr>
        <a:xfrm>
          <a:off x="16370300" y="1291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141936</xdr:rowOff>
    </xdr:from>
    <xdr:to>
      <xdr:col>81</xdr:col>
      <xdr:colOff>101600</xdr:colOff>
      <xdr:row>76</xdr:row>
      <xdr:rowOff>72086</xdr:rowOff>
    </xdr:to>
    <xdr:sp macro="" textlink="">
      <xdr:nvSpPr>
        <xdr:cNvPr id="640" name="楕円 639"/>
        <xdr:cNvSpPr/>
      </xdr:nvSpPr>
      <xdr:spPr>
        <a:xfrm>
          <a:off x="15430500" y="130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63213</xdr:rowOff>
    </xdr:from>
    <xdr:ext cx="534377" cy="259045"/>
    <xdr:sp macro="" textlink="">
      <xdr:nvSpPr>
        <xdr:cNvPr id="641" name="テキスト ボックス 640"/>
        <xdr:cNvSpPr txBox="1"/>
      </xdr:nvSpPr>
      <xdr:spPr>
        <a:xfrm>
          <a:off x="15214111" y="1309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78766</xdr:rowOff>
    </xdr:from>
    <xdr:to>
      <xdr:col>76</xdr:col>
      <xdr:colOff>165100</xdr:colOff>
      <xdr:row>76</xdr:row>
      <xdr:rowOff>8916</xdr:rowOff>
    </xdr:to>
    <xdr:sp macro="" textlink="">
      <xdr:nvSpPr>
        <xdr:cNvPr id="642" name="楕円 641"/>
        <xdr:cNvSpPr/>
      </xdr:nvSpPr>
      <xdr:spPr>
        <a:xfrm>
          <a:off x="14541500" y="1293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43</xdr:rowOff>
    </xdr:from>
    <xdr:ext cx="534377" cy="259045"/>
    <xdr:sp macro="" textlink="">
      <xdr:nvSpPr>
        <xdr:cNvPr id="643" name="テキスト ボックス 642"/>
        <xdr:cNvSpPr txBox="1"/>
      </xdr:nvSpPr>
      <xdr:spPr>
        <a:xfrm>
          <a:off x="14325111" y="1303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97168</xdr:rowOff>
    </xdr:from>
    <xdr:to>
      <xdr:col>72</xdr:col>
      <xdr:colOff>38100</xdr:colOff>
      <xdr:row>77</xdr:row>
      <xdr:rowOff>27318</xdr:rowOff>
    </xdr:to>
    <xdr:sp macro="" textlink="">
      <xdr:nvSpPr>
        <xdr:cNvPr id="644" name="楕円 643"/>
        <xdr:cNvSpPr/>
      </xdr:nvSpPr>
      <xdr:spPr>
        <a:xfrm>
          <a:off x="13652500" y="131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18445</xdr:rowOff>
    </xdr:from>
    <xdr:ext cx="534377" cy="259045"/>
    <xdr:sp macro="" textlink="">
      <xdr:nvSpPr>
        <xdr:cNvPr id="645" name="テキスト ボックス 644"/>
        <xdr:cNvSpPr txBox="1"/>
      </xdr:nvSpPr>
      <xdr:spPr>
        <a:xfrm>
          <a:off x="13436111" y="1322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142869</xdr:rowOff>
    </xdr:from>
    <xdr:to>
      <xdr:col>67</xdr:col>
      <xdr:colOff>101600</xdr:colOff>
      <xdr:row>77</xdr:row>
      <xdr:rowOff>73019</xdr:rowOff>
    </xdr:to>
    <xdr:sp macro="" textlink="">
      <xdr:nvSpPr>
        <xdr:cNvPr id="646" name="楕円 645"/>
        <xdr:cNvSpPr/>
      </xdr:nvSpPr>
      <xdr:spPr>
        <a:xfrm>
          <a:off x="12763500" y="1317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64146</xdr:rowOff>
    </xdr:from>
    <xdr:ext cx="534377" cy="259045"/>
    <xdr:sp macro="" textlink="">
      <xdr:nvSpPr>
        <xdr:cNvPr id="647" name="テキスト ボックス 646"/>
        <xdr:cNvSpPr txBox="1"/>
      </xdr:nvSpPr>
      <xdr:spPr>
        <a:xfrm>
          <a:off x="12547111" y="1326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4394</xdr:rowOff>
    </xdr:from>
    <xdr:to>
      <xdr:col>85</xdr:col>
      <xdr:colOff>127000</xdr:colOff>
      <xdr:row>98</xdr:row>
      <xdr:rowOff>102591</xdr:rowOff>
    </xdr:to>
    <xdr:cxnSp macro="">
      <xdr:nvCxnSpPr>
        <xdr:cNvPr id="676" name="直線コネクタ 675"/>
        <xdr:cNvCxnSpPr/>
      </xdr:nvCxnSpPr>
      <xdr:spPr>
        <a:xfrm flipV="1">
          <a:off x="15481300" y="16635044"/>
          <a:ext cx="838200" cy="2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7" name="積立金平均値テキスト"/>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102591</xdr:rowOff>
    </xdr:from>
    <xdr:to>
      <xdr:col>81</xdr:col>
      <xdr:colOff>50800</xdr:colOff>
      <xdr:row>98</xdr:row>
      <xdr:rowOff>122986</xdr:rowOff>
    </xdr:to>
    <xdr:cxnSp macro="">
      <xdr:nvCxnSpPr>
        <xdr:cNvPr id="679" name="直線コネクタ 678"/>
        <xdr:cNvCxnSpPr/>
      </xdr:nvCxnSpPr>
      <xdr:spPr>
        <a:xfrm flipV="1">
          <a:off x="14592300" y="16904691"/>
          <a:ext cx="889000" cy="2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122986</xdr:rowOff>
    </xdr:from>
    <xdr:to>
      <xdr:col>76</xdr:col>
      <xdr:colOff>114300</xdr:colOff>
      <xdr:row>99</xdr:row>
      <xdr:rowOff>21667</xdr:rowOff>
    </xdr:to>
    <xdr:cxnSp macro="">
      <xdr:nvCxnSpPr>
        <xdr:cNvPr id="682" name="直線コネクタ 681"/>
        <xdr:cNvCxnSpPr/>
      </xdr:nvCxnSpPr>
      <xdr:spPr>
        <a:xfrm flipV="1">
          <a:off x="13703300" y="16925086"/>
          <a:ext cx="889000" cy="7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155156</xdr:rowOff>
    </xdr:from>
    <xdr:to>
      <xdr:col>71</xdr:col>
      <xdr:colOff>177800</xdr:colOff>
      <xdr:row>99</xdr:row>
      <xdr:rowOff>21667</xdr:rowOff>
    </xdr:to>
    <xdr:cxnSp macro="">
      <xdr:nvCxnSpPr>
        <xdr:cNvPr id="685" name="直線コネクタ 684"/>
        <xdr:cNvCxnSpPr/>
      </xdr:nvCxnSpPr>
      <xdr:spPr>
        <a:xfrm>
          <a:off x="12814300" y="16957256"/>
          <a:ext cx="889000" cy="3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125044</xdr:rowOff>
    </xdr:from>
    <xdr:to>
      <xdr:col>85</xdr:col>
      <xdr:colOff>177800</xdr:colOff>
      <xdr:row>97</xdr:row>
      <xdr:rowOff>55194</xdr:rowOff>
    </xdr:to>
    <xdr:sp macro="" textlink="">
      <xdr:nvSpPr>
        <xdr:cNvPr id="695" name="楕円 694"/>
        <xdr:cNvSpPr/>
      </xdr:nvSpPr>
      <xdr:spPr>
        <a:xfrm>
          <a:off x="16268700" y="165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147921</xdr:rowOff>
    </xdr:from>
    <xdr:ext cx="534377" cy="259045"/>
    <xdr:sp macro="" textlink="">
      <xdr:nvSpPr>
        <xdr:cNvPr id="696" name="積立金該当値テキスト"/>
        <xdr:cNvSpPr txBox="1"/>
      </xdr:nvSpPr>
      <xdr:spPr>
        <a:xfrm>
          <a:off x="16370300" y="1643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51791</xdr:rowOff>
    </xdr:from>
    <xdr:to>
      <xdr:col>81</xdr:col>
      <xdr:colOff>101600</xdr:colOff>
      <xdr:row>98</xdr:row>
      <xdr:rowOff>153391</xdr:rowOff>
    </xdr:to>
    <xdr:sp macro="" textlink="">
      <xdr:nvSpPr>
        <xdr:cNvPr id="697" name="楕円 696"/>
        <xdr:cNvSpPr/>
      </xdr:nvSpPr>
      <xdr:spPr>
        <a:xfrm>
          <a:off x="15430500" y="1685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144518</xdr:rowOff>
    </xdr:from>
    <xdr:ext cx="469744" cy="259045"/>
    <xdr:sp macro="" textlink="">
      <xdr:nvSpPr>
        <xdr:cNvPr id="698" name="テキスト ボックス 697"/>
        <xdr:cNvSpPr txBox="1"/>
      </xdr:nvSpPr>
      <xdr:spPr>
        <a:xfrm>
          <a:off x="15246428" y="1694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72186</xdr:rowOff>
    </xdr:from>
    <xdr:to>
      <xdr:col>76</xdr:col>
      <xdr:colOff>165100</xdr:colOff>
      <xdr:row>99</xdr:row>
      <xdr:rowOff>2336</xdr:rowOff>
    </xdr:to>
    <xdr:sp macro="" textlink="">
      <xdr:nvSpPr>
        <xdr:cNvPr id="699" name="楕円 698"/>
        <xdr:cNvSpPr/>
      </xdr:nvSpPr>
      <xdr:spPr>
        <a:xfrm>
          <a:off x="14541500" y="168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164913</xdr:rowOff>
    </xdr:from>
    <xdr:ext cx="469744" cy="259045"/>
    <xdr:sp macro="" textlink="">
      <xdr:nvSpPr>
        <xdr:cNvPr id="700" name="テキスト ボックス 699"/>
        <xdr:cNvSpPr txBox="1"/>
      </xdr:nvSpPr>
      <xdr:spPr>
        <a:xfrm>
          <a:off x="14357428" y="1696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142317</xdr:rowOff>
    </xdr:from>
    <xdr:to>
      <xdr:col>72</xdr:col>
      <xdr:colOff>38100</xdr:colOff>
      <xdr:row>99</xdr:row>
      <xdr:rowOff>72467</xdr:rowOff>
    </xdr:to>
    <xdr:sp macro="" textlink="">
      <xdr:nvSpPr>
        <xdr:cNvPr id="701" name="楕円 700"/>
        <xdr:cNvSpPr/>
      </xdr:nvSpPr>
      <xdr:spPr>
        <a:xfrm>
          <a:off x="13652500" y="1694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63594</xdr:rowOff>
    </xdr:from>
    <xdr:ext cx="469744" cy="259045"/>
    <xdr:sp macro="" textlink="">
      <xdr:nvSpPr>
        <xdr:cNvPr id="702" name="テキスト ボックス 701"/>
        <xdr:cNvSpPr txBox="1"/>
      </xdr:nvSpPr>
      <xdr:spPr>
        <a:xfrm>
          <a:off x="13468428" y="1703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104356</xdr:rowOff>
    </xdr:from>
    <xdr:to>
      <xdr:col>67</xdr:col>
      <xdr:colOff>101600</xdr:colOff>
      <xdr:row>99</xdr:row>
      <xdr:rowOff>34506</xdr:rowOff>
    </xdr:to>
    <xdr:sp macro="" textlink="">
      <xdr:nvSpPr>
        <xdr:cNvPr id="703" name="楕円 702"/>
        <xdr:cNvSpPr/>
      </xdr:nvSpPr>
      <xdr:spPr>
        <a:xfrm>
          <a:off x="12763500" y="1690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25633</xdr:rowOff>
    </xdr:from>
    <xdr:ext cx="469744" cy="259045"/>
    <xdr:sp macro="" textlink="">
      <xdr:nvSpPr>
        <xdr:cNvPr id="704" name="テキスト ボックス 703"/>
        <xdr:cNvSpPr txBox="1"/>
      </xdr:nvSpPr>
      <xdr:spPr>
        <a:xfrm>
          <a:off x="12579428" y="1699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148349</xdr:rowOff>
    </xdr:from>
    <xdr:to>
      <xdr:col>116</xdr:col>
      <xdr:colOff>63500</xdr:colOff>
      <xdr:row>58</xdr:row>
      <xdr:rowOff>148349</xdr:rowOff>
    </xdr:to>
    <xdr:cxnSp macro="">
      <xdr:nvCxnSpPr>
        <xdr:cNvPr id="790" name="直線コネクタ 789"/>
        <xdr:cNvCxnSpPr/>
      </xdr:nvCxnSpPr>
      <xdr:spPr>
        <a:xfrm>
          <a:off x="21323300" y="100924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148234</xdr:rowOff>
    </xdr:from>
    <xdr:to>
      <xdr:col>111</xdr:col>
      <xdr:colOff>177800</xdr:colOff>
      <xdr:row>58</xdr:row>
      <xdr:rowOff>148349</xdr:rowOff>
    </xdr:to>
    <xdr:cxnSp macro="">
      <xdr:nvCxnSpPr>
        <xdr:cNvPr id="793" name="直線コネクタ 792"/>
        <xdr:cNvCxnSpPr/>
      </xdr:nvCxnSpPr>
      <xdr:spPr>
        <a:xfrm>
          <a:off x="20434300" y="1009233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147854</xdr:rowOff>
    </xdr:from>
    <xdr:to>
      <xdr:col>107</xdr:col>
      <xdr:colOff>50800</xdr:colOff>
      <xdr:row>58</xdr:row>
      <xdr:rowOff>148234</xdr:rowOff>
    </xdr:to>
    <xdr:cxnSp macro="">
      <xdr:nvCxnSpPr>
        <xdr:cNvPr id="796" name="直線コネクタ 795"/>
        <xdr:cNvCxnSpPr/>
      </xdr:nvCxnSpPr>
      <xdr:spPr>
        <a:xfrm>
          <a:off x="19545300" y="1009195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147510</xdr:rowOff>
    </xdr:from>
    <xdr:to>
      <xdr:col>102</xdr:col>
      <xdr:colOff>114300</xdr:colOff>
      <xdr:row>58</xdr:row>
      <xdr:rowOff>147854</xdr:rowOff>
    </xdr:to>
    <xdr:cxnSp macro="">
      <xdr:nvCxnSpPr>
        <xdr:cNvPr id="799" name="直線コネクタ 798"/>
        <xdr:cNvCxnSpPr/>
      </xdr:nvCxnSpPr>
      <xdr:spPr>
        <a:xfrm>
          <a:off x="18656300" y="10091610"/>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97549</xdr:rowOff>
    </xdr:from>
    <xdr:to>
      <xdr:col>116</xdr:col>
      <xdr:colOff>114300</xdr:colOff>
      <xdr:row>59</xdr:row>
      <xdr:rowOff>27699</xdr:rowOff>
    </xdr:to>
    <xdr:sp macro="" textlink="">
      <xdr:nvSpPr>
        <xdr:cNvPr id="809" name="楕円 808"/>
        <xdr:cNvSpPr/>
      </xdr:nvSpPr>
      <xdr:spPr>
        <a:xfrm>
          <a:off x="22110700" y="100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12476</xdr:rowOff>
    </xdr:from>
    <xdr:ext cx="469744" cy="259045"/>
    <xdr:sp macro="" textlink="">
      <xdr:nvSpPr>
        <xdr:cNvPr id="810" name="貸付金該当値テキスト"/>
        <xdr:cNvSpPr txBox="1"/>
      </xdr:nvSpPr>
      <xdr:spPr>
        <a:xfrm>
          <a:off x="22212300" y="995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97549</xdr:rowOff>
    </xdr:from>
    <xdr:to>
      <xdr:col>112</xdr:col>
      <xdr:colOff>38100</xdr:colOff>
      <xdr:row>59</xdr:row>
      <xdr:rowOff>27699</xdr:rowOff>
    </xdr:to>
    <xdr:sp macro="" textlink="">
      <xdr:nvSpPr>
        <xdr:cNvPr id="811" name="楕円 810"/>
        <xdr:cNvSpPr/>
      </xdr:nvSpPr>
      <xdr:spPr>
        <a:xfrm>
          <a:off x="21272500" y="100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18826</xdr:rowOff>
    </xdr:from>
    <xdr:ext cx="469744" cy="259045"/>
    <xdr:sp macro="" textlink="">
      <xdr:nvSpPr>
        <xdr:cNvPr id="812" name="テキスト ボックス 811"/>
        <xdr:cNvSpPr txBox="1"/>
      </xdr:nvSpPr>
      <xdr:spPr>
        <a:xfrm>
          <a:off x="21088428" y="1013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97434</xdr:rowOff>
    </xdr:from>
    <xdr:to>
      <xdr:col>107</xdr:col>
      <xdr:colOff>101600</xdr:colOff>
      <xdr:row>59</xdr:row>
      <xdr:rowOff>27584</xdr:rowOff>
    </xdr:to>
    <xdr:sp macro="" textlink="">
      <xdr:nvSpPr>
        <xdr:cNvPr id="813" name="楕円 812"/>
        <xdr:cNvSpPr/>
      </xdr:nvSpPr>
      <xdr:spPr>
        <a:xfrm>
          <a:off x="20383500" y="100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18711</xdr:rowOff>
    </xdr:from>
    <xdr:ext cx="469744" cy="259045"/>
    <xdr:sp macro="" textlink="">
      <xdr:nvSpPr>
        <xdr:cNvPr id="814" name="テキスト ボックス 813"/>
        <xdr:cNvSpPr txBox="1"/>
      </xdr:nvSpPr>
      <xdr:spPr>
        <a:xfrm>
          <a:off x="20199428" y="1013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97054</xdr:rowOff>
    </xdr:from>
    <xdr:to>
      <xdr:col>102</xdr:col>
      <xdr:colOff>165100</xdr:colOff>
      <xdr:row>59</xdr:row>
      <xdr:rowOff>27204</xdr:rowOff>
    </xdr:to>
    <xdr:sp macro="" textlink="">
      <xdr:nvSpPr>
        <xdr:cNvPr id="815" name="楕円 814"/>
        <xdr:cNvSpPr/>
      </xdr:nvSpPr>
      <xdr:spPr>
        <a:xfrm>
          <a:off x="19494500" y="100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18331</xdr:rowOff>
    </xdr:from>
    <xdr:ext cx="469744" cy="259045"/>
    <xdr:sp macro="" textlink="">
      <xdr:nvSpPr>
        <xdr:cNvPr id="816" name="テキスト ボックス 815"/>
        <xdr:cNvSpPr txBox="1"/>
      </xdr:nvSpPr>
      <xdr:spPr>
        <a:xfrm>
          <a:off x="19310428" y="1013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96710</xdr:rowOff>
    </xdr:from>
    <xdr:to>
      <xdr:col>98</xdr:col>
      <xdr:colOff>38100</xdr:colOff>
      <xdr:row>59</xdr:row>
      <xdr:rowOff>26860</xdr:rowOff>
    </xdr:to>
    <xdr:sp macro="" textlink="">
      <xdr:nvSpPr>
        <xdr:cNvPr id="817" name="楕円 816"/>
        <xdr:cNvSpPr/>
      </xdr:nvSpPr>
      <xdr:spPr>
        <a:xfrm>
          <a:off x="18605500" y="1004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17987</xdr:rowOff>
    </xdr:from>
    <xdr:ext cx="469744" cy="259045"/>
    <xdr:sp macro="" textlink="">
      <xdr:nvSpPr>
        <xdr:cNvPr id="818" name="テキスト ボックス 817"/>
        <xdr:cNvSpPr txBox="1"/>
      </xdr:nvSpPr>
      <xdr:spPr>
        <a:xfrm>
          <a:off x="18421428" y="1013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84967</xdr:rowOff>
    </xdr:from>
    <xdr:to>
      <xdr:col>116</xdr:col>
      <xdr:colOff>63500</xdr:colOff>
      <xdr:row>75</xdr:row>
      <xdr:rowOff>141627</xdr:rowOff>
    </xdr:to>
    <xdr:cxnSp macro="">
      <xdr:nvCxnSpPr>
        <xdr:cNvPr id="850" name="直線コネクタ 849"/>
        <xdr:cNvCxnSpPr/>
      </xdr:nvCxnSpPr>
      <xdr:spPr>
        <a:xfrm>
          <a:off x="21323300" y="12772267"/>
          <a:ext cx="838200" cy="22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84967</xdr:rowOff>
    </xdr:from>
    <xdr:to>
      <xdr:col>111</xdr:col>
      <xdr:colOff>177800</xdr:colOff>
      <xdr:row>74</xdr:row>
      <xdr:rowOff>147375</xdr:rowOff>
    </xdr:to>
    <xdr:cxnSp macro="">
      <xdr:nvCxnSpPr>
        <xdr:cNvPr id="853" name="直線コネクタ 852"/>
        <xdr:cNvCxnSpPr/>
      </xdr:nvCxnSpPr>
      <xdr:spPr>
        <a:xfrm flipV="1">
          <a:off x="20434300" y="12772267"/>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88102</xdr:rowOff>
    </xdr:from>
    <xdr:to>
      <xdr:col>107</xdr:col>
      <xdr:colOff>50800</xdr:colOff>
      <xdr:row>74</xdr:row>
      <xdr:rowOff>147375</xdr:rowOff>
    </xdr:to>
    <xdr:cxnSp macro="">
      <xdr:nvCxnSpPr>
        <xdr:cNvPr id="856" name="直線コネクタ 855"/>
        <xdr:cNvCxnSpPr/>
      </xdr:nvCxnSpPr>
      <xdr:spPr>
        <a:xfrm>
          <a:off x="19545300" y="12775402"/>
          <a:ext cx="889000" cy="5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7569</xdr:rowOff>
    </xdr:from>
    <xdr:to>
      <xdr:col>102</xdr:col>
      <xdr:colOff>114300</xdr:colOff>
      <xdr:row>74</xdr:row>
      <xdr:rowOff>88102</xdr:rowOff>
    </xdr:to>
    <xdr:cxnSp macro="">
      <xdr:nvCxnSpPr>
        <xdr:cNvPr id="859" name="直線コネクタ 858"/>
        <xdr:cNvCxnSpPr/>
      </xdr:nvCxnSpPr>
      <xdr:spPr>
        <a:xfrm>
          <a:off x="18656300" y="12694869"/>
          <a:ext cx="889000" cy="8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90827</xdr:rowOff>
    </xdr:from>
    <xdr:to>
      <xdr:col>116</xdr:col>
      <xdr:colOff>114300</xdr:colOff>
      <xdr:row>76</xdr:row>
      <xdr:rowOff>20977</xdr:rowOff>
    </xdr:to>
    <xdr:sp macro="" textlink="">
      <xdr:nvSpPr>
        <xdr:cNvPr id="869" name="楕円 868"/>
        <xdr:cNvSpPr/>
      </xdr:nvSpPr>
      <xdr:spPr>
        <a:xfrm>
          <a:off x="22110700" y="1294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69254</xdr:rowOff>
    </xdr:from>
    <xdr:ext cx="534377" cy="259045"/>
    <xdr:sp macro="" textlink="">
      <xdr:nvSpPr>
        <xdr:cNvPr id="870" name="繰出金該当値テキスト"/>
        <xdr:cNvSpPr txBox="1"/>
      </xdr:nvSpPr>
      <xdr:spPr>
        <a:xfrm>
          <a:off x="22212300" y="1292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34167</xdr:rowOff>
    </xdr:from>
    <xdr:to>
      <xdr:col>112</xdr:col>
      <xdr:colOff>38100</xdr:colOff>
      <xdr:row>74</xdr:row>
      <xdr:rowOff>135767</xdr:rowOff>
    </xdr:to>
    <xdr:sp macro="" textlink="">
      <xdr:nvSpPr>
        <xdr:cNvPr id="871" name="楕円 870"/>
        <xdr:cNvSpPr/>
      </xdr:nvSpPr>
      <xdr:spPr>
        <a:xfrm>
          <a:off x="21272500" y="1272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126894</xdr:rowOff>
    </xdr:from>
    <xdr:ext cx="534377" cy="259045"/>
    <xdr:sp macro="" textlink="">
      <xdr:nvSpPr>
        <xdr:cNvPr id="872" name="テキスト ボックス 871"/>
        <xdr:cNvSpPr txBox="1"/>
      </xdr:nvSpPr>
      <xdr:spPr>
        <a:xfrm>
          <a:off x="21056111" y="1281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96575</xdr:rowOff>
    </xdr:from>
    <xdr:to>
      <xdr:col>107</xdr:col>
      <xdr:colOff>101600</xdr:colOff>
      <xdr:row>75</xdr:row>
      <xdr:rowOff>26725</xdr:rowOff>
    </xdr:to>
    <xdr:sp macro="" textlink="">
      <xdr:nvSpPr>
        <xdr:cNvPr id="873" name="楕円 872"/>
        <xdr:cNvSpPr/>
      </xdr:nvSpPr>
      <xdr:spPr>
        <a:xfrm>
          <a:off x="20383500" y="127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17852</xdr:rowOff>
    </xdr:from>
    <xdr:ext cx="534377" cy="259045"/>
    <xdr:sp macro="" textlink="">
      <xdr:nvSpPr>
        <xdr:cNvPr id="874" name="テキスト ボックス 873"/>
        <xdr:cNvSpPr txBox="1"/>
      </xdr:nvSpPr>
      <xdr:spPr>
        <a:xfrm>
          <a:off x="20167111" y="1287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37302</xdr:rowOff>
    </xdr:from>
    <xdr:to>
      <xdr:col>102</xdr:col>
      <xdr:colOff>165100</xdr:colOff>
      <xdr:row>74</xdr:row>
      <xdr:rowOff>138902</xdr:rowOff>
    </xdr:to>
    <xdr:sp macro="" textlink="">
      <xdr:nvSpPr>
        <xdr:cNvPr id="875" name="楕円 874"/>
        <xdr:cNvSpPr/>
      </xdr:nvSpPr>
      <xdr:spPr>
        <a:xfrm>
          <a:off x="19494500" y="1272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130029</xdr:rowOff>
    </xdr:from>
    <xdr:ext cx="534377" cy="259045"/>
    <xdr:sp macro="" textlink="">
      <xdr:nvSpPr>
        <xdr:cNvPr id="876" name="テキスト ボックス 875"/>
        <xdr:cNvSpPr txBox="1"/>
      </xdr:nvSpPr>
      <xdr:spPr>
        <a:xfrm>
          <a:off x="19278111" y="1281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128219</xdr:rowOff>
    </xdr:from>
    <xdr:to>
      <xdr:col>98</xdr:col>
      <xdr:colOff>38100</xdr:colOff>
      <xdr:row>74</xdr:row>
      <xdr:rowOff>58369</xdr:rowOff>
    </xdr:to>
    <xdr:sp macro="" textlink="">
      <xdr:nvSpPr>
        <xdr:cNvPr id="877" name="楕円 876"/>
        <xdr:cNvSpPr/>
      </xdr:nvSpPr>
      <xdr:spPr>
        <a:xfrm>
          <a:off x="18605500" y="126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49496</xdr:rowOff>
    </xdr:from>
    <xdr:ext cx="534377" cy="259045"/>
    <xdr:sp macro="" textlink="">
      <xdr:nvSpPr>
        <xdr:cNvPr id="878" name="テキスト ボックス 877"/>
        <xdr:cNvSpPr txBox="1"/>
      </xdr:nvSpPr>
      <xdr:spPr>
        <a:xfrm>
          <a:off x="18389111" y="1273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類似団体内順位で順位が高いものは、物件費や積立金である。公共施設の維持管理・運営経費や借地料などが物件費の順位を押し上げている要因である。また、積立金については、合併特例債を活用し、まちづくり振興基金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億円積み立てたことが要因であり、地域住民の連帯の強化又は地域における地域振興などの事業に今後充当していく予定である。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一方で、普通建設事業費については</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位となっており、非常に低い順位となっている。普通建設事業費の財源となる地方債のうち交付税措置が有利な合併特例債（合併した市町村が新しいまちづくりのため、新市建設計画に基づき実施する事業に充当可能）は、令和３年度に発行限度額に達する一方で、今後、既存施設の改修・更新時期が集中することが予想される。このため、利用頻度の低い施設や同種の施設などについては統廃合や用途の見直しを進めていか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86,295
84,267
18.37
41,630,627
40,252,333
1,331,940
17,817,060
31,176,887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153873</xdr:rowOff>
    </xdr:from>
    <xdr:to>
      <xdr:col>24</xdr:col>
      <xdr:colOff>63500</xdr:colOff>
      <xdr:row>36</xdr:row>
      <xdr:rowOff>142443</xdr:rowOff>
    </xdr:to>
    <xdr:cxnSp macro="">
      <xdr:nvCxnSpPr>
        <xdr:cNvPr id="59" name="直線コネクタ 58"/>
        <xdr:cNvCxnSpPr/>
      </xdr:nvCxnSpPr>
      <xdr:spPr>
        <a:xfrm>
          <a:off x="3797300" y="6154623"/>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153873</xdr:rowOff>
    </xdr:from>
    <xdr:to>
      <xdr:col>19</xdr:col>
      <xdr:colOff>177800</xdr:colOff>
      <xdr:row>36</xdr:row>
      <xdr:rowOff>35001</xdr:rowOff>
    </xdr:to>
    <xdr:cxnSp macro="">
      <xdr:nvCxnSpPr>
        <xdr:cNvPr id="62" name="直線コネクタ 61"/>
        <xdr:cNvCxnSpPr/>
      </xdr:nvCxnSpPr>
      <xdr:spPr>
        <a:xfrm flipV="1">
          <a:off x="2908300" y="6154623"/>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35001</xdr:rowOff>
    </xdr:from>
    <xdr:to>
      <xdr:col>15</xdr:col>
      <xdr:colOff>50800</xdr:colOff>
      <xdr:row>36</xdr:row>
      <xdr:rowOff>48260</xdr:rowOff>
    </xdr:to>
    <xdr:cxnSp macro="">
      <xdr:nvCxnSpPr>
        <xdr:cNvPr id="65" name="直線コネクタ 64"/>
        <xdr:cNvCxnSpPr/>
      </xdr:nvCxnSpPr>
      <xdr:spPr>
        <a:xfrm flipV="1">
          <a:off x="2019300" y="620720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12141</xdr:rowOff>
    </xdr:from>
    <xdr:to>
      <xdr:col>10</xdr:col>
      <xdr:colOff>114300</xdr:colOff>
      <xdr:row>36</xdr:row>
      <xdr:rowOff>48260</xdr:rowOff>
    </xdr:to>
    <xdr:cxnSp macro="">
      <xdr:nvCxnSpPr>
        <xdr:cNvPr id="68" name="直線コネクタ 67"/>
        <xdr:cNvCxnSpPr/>
      </xdr:nvCxnSpPr>
      <xdr:spPr>
        <a:xfrm>
          <a:off x="1130300" y="6184341"/>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91643</xdr:rowOff>
    </xdr:from>
    <xdr:to>
      <xdr:col>24</xdr:col>
      <xdr:colOff>114300</xdr:colOff>
      <xdr:row>37</xdr:row>
      <xdr:rowOff>21793</xdr:rowOff>
    </xdr:to>
    <xdr:sp macro="" textlink="">
      <xdr:nvSpPr>
        <xdr:cNvPr id="78" name="楕円 77"/>
        <xdr:cNvSpPr/>
      </xdr:nvSpPr>
      <xdr:spPr>
        <a:xfrm>
          <a:off x="45847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70070</xdr:rowOff>
    </xdr:from>
    <xdr:ext cx="469744" cy="259045"/>
    <xdr:sp macro="" textlink="">
      <xdr:nvSpPr>
        <xdr:cNvPr id="79" name="議会費該当値テキスト"/>
        <xdr:cNvSpPr txBox="1"/>
      </xdr:nvSpPr>
      <xdr:spPr>
        <a:xfrm>
          <a:off x="4686300" y="62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103073</xdr:rowOff>
    </xdr:from>
    <xdr:to>
      <xdr:col>20</xdr:col>
      <xdr:colOff>38100</xdr:colOff>
      <xdr:row>36</xdr:row>
      <xdr:rowOff>33223</xdr:rowOff>
    </xdr:to>
    <xdr:sp macro="" textlink="">
      <xdr:nvSpPr>
        <xdr:cNvPr id="80" name="楕円 79"/>
        <xdr:cNvSpPr/>
      </xdr:nvSpPr>
      <xdr:spPr>
        <a:xfrm>
          <a:off x="3746500" y="61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24350</xdr:rowOff>
    </xdr:from>
    <xdr:ext cx="469744" cy="259045"/>
    <xdr:sp macro="" textlink="">
      <xdr:nvSpPr>
        <xdr:cNvPr id="81" name="テキスト ボックス 80"/>
        <xdr:cNvSpPr txBox="1"/>
      </xdr:nvSpPr>
      <xdr:spPr>
        <a:xfrm>
          <a:off x="3562428" y="619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155651</xdr:rowOff>
    </xdr:from>
    <xdr:to>
      <xdr:col>15</xdr:col>
      <xdr:colOff>101600</xdr:colOff>
      <xdr:row>36</xdr:row>
      <xdr:rowOff>85801</xdr:rowOff>
    </xdr:to>
    <xdr:sp macro="" textlink="">
      <xdr:nvSpPr>
        <xdr:cNvPr id="82" name="楕円 81"/>
        <xdr:cNvSpPr/>
      </xdr:nvSpPr>
      <xdr:spPr>
        <a:xfrm>
          <a:off x="2857500" y="615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76928</xdr:rowOff>
    </xdr:from>
    <xdr:ext cx="469744" cy="259045"/>
    <xdr:sp macro="" textlink="">
      <xdr:nvSpPr>
        <xdr:cNvPr id="83" name="テキスト ボックス 82"/>
        <xdr:cNvSpPr txBox="1"/>
      </xdr:nvSpPr>
      <xdr:spPr>
        <a:xfrm>
          <a:off x="2673428" y="624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168910</xdr:rowOff>
    </xdr:from>
    <xdr:to>
      <xdr:col>10</xdr:col>
      <xdr:colOff>165100</xdr:colOff>
      <xdr:row>36</xdr:row>
      <xdr:rowOff>99060</xdr:rowOff>
    </xdr:to>
    <xdr:sp macro="" textlink="">
      <xdr:nvSpPr>
        <xdr:cNvPr id="84" name="楕円 83"/>
        <xdr:cNvSpPr/>
      </xdr:nvSpPr>
      <xdr:spPr>
        <a:xfrm>
          <a:off x="1968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90187</xdr:rowOff>
    </xdr:from>
    <xdr:ext cx="469744" cy="259045"/>
    <xdr:sp macro="" textlink="">
      <xdr:nvSpPr>
        <xdr:cNvPr id="85" name="テキスト ボックス 84"/>
        <xdr:cNvSpPr txBox="1"/>
      </xdr:nvSpPr>
      <xdr:spPr>
        <a:xfrm>
          <a:off x="1784428"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132791</xdr:rowOff>
    </xdr:from>
    <xdr:to>
      <xdr:col>6</xdr:col>
      <xdr:colOff>38100</xdr:colOff>
      <xdr:row>36</xdr:row>
      <xdr:rowOff>62941</xdr:rowOff>
    </xdr:to>
    <xdr:sp macro="" textlink="">
      <xdr:nvSpPr>
        <xdr:cNvPr id="86" name="楕円 85"/>
        <xdr:cNvSpPr/>
      </xdr:nvSpPr>
      <xdr:spPr>
        <a:xfrm>
          <a:off x="1079500" y="61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54068</xdr:rowOff>
    </xdr:from>
    <xdr:ext cx="469744" cy="259045"/>
    <xdr:sp macro="" textlink="">
      <xdr:nvSpPr>
        <xdr:cNvPr id="87" name="テキスト ボックス 86"/>
        <xdr:cNvSpPr txBox="1"/>
      </xdr:nvSpPr>
      <xdr:spPr>
        <a:xfrm>
          <a:off x="895428" y="622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121187</xdr:rowOff>
    </xdr:from>
    <xdr:to>
      <xdr:col>24</xdr:col>
      <xdr:colOff>63500</xdr:colOff>
      <xdr:row>58</xdr:row>
      <xdr:rowOff>68811</xdr:rowOff>
    </xdr:to>
    <xdr:cxnSp macro="">
      <xdr:nvCxnSpPr>
        <xdr:cNvPr id="116" name="直線コネクタ 115"/>
        <xdr:cNvCxnSpPr/>
      </xdr:nvCxnSpPr>
      <xdr:spPr>
        <a:xfrm flipV="1">
          <a:off x="3797300" y="9550937"/>
          <a:ext cx="838200" cy="46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65691</xdr:rowOff>
    </xdr:from>
    <xdr:to>
      <xdr:col>19</xdr:col>
      <xdr:colOff>177800</xdr:colOff>
      <xdr:row>58</xdr:row>
      <xdr:rowOff>68811</xdr:rowOff>
    </xdr:to>
    <xdr:cxnSp macro="">
      <xdr:nvCxnSpPr>
        <xdr:cNvPr id="119" name="直線コネクタ 118"/>
        <xdr:cNvCxnSpPr/>
      </xdr:nvCxnSpPr>
      <xdr:spPr>
        <a:xfrm>
          <a:off x="2908300" y="10009791"/>
          <a:ext cx="889000" cy="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64525</xdr:rowOff>
    </xdr:from>
    <xdr:to>
      <xdr:col>15</xdr:col>
      <xdr:colOff>50800</xdr:colOff>
      <xdr:row>58</xdr:row>
      <xdr:rowOff>65691</xdr:rowOff>
    </xdr:to>
    <xdr:cxnSp macro="">
      <xdr:nvCxnSpPr>
        <xdr:cNvPr id="122" name="直線コネクタ 121"/>
        <xdr:cNvCxnSpPr/>
      </xdr:nvCxnSpPr>
      <xdr:spPr>
        <a:xfrm>
          <a:off x="2019300" y="10008625"/>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64525</xdr:rowOff>
    </xdr:from>
    <xdr:to>
      <xdr:col>10</xdr:col>
      <xdr:colOff>114300</xdr:colOff>
      <xdr:row>58</xdr:row>
      <xdr:rowOff>71307</xdr:rowOff>
    </xdr:to>
    <xdr:cxnSp macro="">
      <xdr:nvCxnSpPr>
        <xdr:cNvPr id="125" name="直線コネクタ 124"/>
        <xdr:cNvCxnSpPr/>
      </xdr:nvCxnSpPr>
      <xdr:spPr>
        <a:xfrm flipV="1">
          <a:off x="1130300" y="10008625"/>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70387</xdr:rowOff>
    </xdr:from>
    <xdr:to>
      <xdr:col>24</xdr:col>
      <xdr:colOff>114300</xdr:colOff>
      <xdr:row>56</xdr:row>
      <xdr:rowOff>537</xdr:rowOff>
    </xdr:to>
    <xdr:sp macro="" textlink="">
      <xdr:nvSpPr>
        <xdr:cNvPr id="135" name="楕円 134"/>
        <xdr:cNvSpPr/>
      </xdr:nvSpPr>
      <xdr:spPr>
        <a:xfrm>
          <a:off x="4584700" y="95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20570</xdr:rowOff>
    </xdr:from>
    <xdr:ext cx="599010" cy="259045"/>
    <xdr:sp macro="" textlink="">
      <xdr:nvSpPr>
        <xdr:cNvPr id="136" name="総務費該当値テキスト"/>
        <xdr:cNvSpPr txBox="1"/>
      </xdr:nvSpPr>
      <xdr:spPr>
        <a:xfrm>
          <a:off x="4686300" y="945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18011</xdr:rowOff>
    </xdr:from>
    <xdr:to>
      <xdr:col>20</xdr:col>
      <xdr:colOff>38100</xdr:colOff>
      <xdr:row>58</xdr:row>
      <xdr:rowOff>119611</xdr:rowOff>
    </xdr:to>
    <xdr:sp macro="" textlink="">
      <xdr:nvSpPr>
        <xdr:cNvPr id="137" name="楕円 136"/>
        <xdr:cNvSpPr/>
      </xdr:nvSpPr>
      <xdr:spPr>
        <a:xfrm>
          <a:off x="3746500" y="996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110738</xdr:rowOff>
    </xdr:from>
    <xdr:ext cx="534377" cy="259045"/>
    <xdr:sp macro="" textlink="">
      <xdr:nvSpPr>
        <xdr:cNvPr id="138" name="テキスト ボックス 137"/>
        <xdr:cNvSpPr txBox="1"/>
      </xdr:nvSpPr>
      <xdr:spPr>
        <a:xfrm>
          <a:off x="3530111" y="1005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14891</xdr:rowOff>
    </xdr:from>
    <xdr:to>
      <xdr:col>15</xdr:col>
      <xdr:colOff>101600</xdr:colOff>
      <xdr:row>58</xdr:row>
      <xdr:rowOff>116491</xdr:rowOff>
    </xdr:to>
    <xdr:sp macro="" textlink="">
      <xdr:nvSpPr>
        <xdr:cNvPr id="139" name="楕円 138"/>
        <xdr:cNvSpPr/>
      </xdr:nvSpPr>
      <xdr:spPr>
        <a:xfrm>
          <a:off x="2857500" y="995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107618</xdr:rowOff>
    </xdr:from>
    <xdr:ext cx="534377" cy="259045"/>
    <xdr:sp macro="" textlink="">
      <xdr:nvSpPr>
        <xdr:cNvPr id="140" name="テキスト ボックス 139"/>
        <xdr:cNvSpPr txBox="1"/>
      </xdr:nvSpPr>
      <xdr:spPr>
        <a:xfrm>
          <a:off x="2641111" y="1005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13725</xdr:rowOff>
    </xdr:from>
    <xdr:to>
      <xdr:col>10</xdr:col>
      <xdr:colOff>165100</xdr:colOff>
      <xdr:row>58</xdr:row>
      <xdr:rowOff>115325</xdr:rowOff>
    </xdr:to>
    <xdr:sp macro="" textlink="">
      <xdr:nvSpPr>
        <xdr:cNvPr id="141" name="楕円 140"/>
        <xdr:cNvSpPr/>
      </xdr:nvSpPr>
      <xdr:spPr>
        <a:xfrm>
          <a:off x="1968500" y="995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106452</xdr:rowOff>
    </xdr:from>
    <xdr:ext cx="534377" cy="259045"/>
    <xdr:sp macro="" textlink="">
      <xdr:nvSpPr>
        <xdr:cNvPr id="142" name="テキスト ボックス 141"/>
        <xdr:cNvSpPr txBox="1"/>
      </xdr:nvSpPr>
      <xdr:spPr>
        <a:xfrm>
          <a:off x="1752111" y="1005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20507</xdr:rowOff>
    </xdr:from>
    <xdr:to>
      <xdr:col>6</xdr:col>
      <xdr:colOff>38100</xdr:colOff>
      <xdr:row>58</xdr:row>
      <xdr:rowOff>122107</xdr:rowOff>
    </xdr:to>
    <xdr:sp macro="" textlink="">
      <xdr:nvSpPr>
        <xdr:cNvPr id="143" name="楕円 142"/>
        <xdr:cNvSpPr/>
      </xdr:nvSpPr>
      <xdr:spPr>
        <a:xfrm>
          <a:off x="1079500" y="99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113234</xdr:rowOff>
    </xdr:from>
    <xdr:ext cx="534377" cy="259045"/>
    <xdr:sp macro="" textlink="">
      <xdr:nvSpPr>
        <xdr:cNvPr id="144" name="テキスト ボックス 143"/>
        <xdr:cNvSpPr txBox="1"/>
      </xdr:nvSpPr>
      <xdr:spPr>
        <a:xfrm>
          <a:off x="863111" y="1005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15494</xdr:rowOff>
    </xdr:from>
    <xdr:to>
      <xdr:col>24</xdr:col>
      <xdr:colOff>63500</xdr:colOff>
      <xdr:row>76</xdr:row>
      <xdr:rowOff>69617</xdr:rowOff>
    </xdr:to>
    <xdr:cxnSp macro="">
      <xdr:nvCxnSpPr>
        <xdr:cNvPr id="176" name="直線コネクタ 175"/>
        <xdr:cNvCxnSpPr/>
      </xdr:nvCxnSpPr>
      <xdr:spPr>
        <a:xfrm flipV="1">
          <a:off x="3797300" y="13045694"/>
          <a:ext cx="838200" cy="5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69617</xdr:rowOff>
    </xdr:from>
    <xdr:to>
      <xdr:col>19</xdr:col>
      <xdr:colOff>177800</xdr:colOff>
      <xdr:row>77</xdr:row>
      <xdr:rowOff>22831</xdr:rowOff>
    </xdr:to>
    <xdr:cxnSp macro="">
      <xdr:nvCxnSpPr>
        <xdr:cNvPr id="179" name="直線コネクタ 178"/>
        <xdr:cNvCxnSpPr/>
      </xdr:nvCxnSpPr>
      <xdr:spPr>
        <a:xfrm flipV="1">
          <a:off x="2908300" y="13099817"/>
          <a:ext cx="889000" cy="12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88875</xdr:rowOff>
    </xdr:from>
    <xdr:to>
      <xdr:col>15</xdr:col>
      <xdr:colOff>50800</xdr:colOff>
      <xdr:row>77</xdr:row>
      <xdr:rowOff>22831</xdr:rowOff>
    </xdr:to>
    <xdr:cxnSp macro="">
      <xdr:nvCxnSpPr>
        <xdr:cNvPr id="182" name="直線コネクタ 181"/>
        <xdr:cNvCxnSpPr/>
      </xdr:nvCxnSpPr>
      <xdr:spPr>
        <a:xfrm>
          <a:off x="2019300" y="13119075"/>
          <a:ext cx="889000" cy="10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88875</xdr:rowOff>
    </xdr:from>
    <xdr:to>
      <xdr:col>10</xdr:col>
      <xdr:colOff>114300</xdr:colOff>
      <xdr:row>76</xdr:row>
      <xdr:rowOff>131057</xdr:rowOff>
    </xdr:to>
    <xdr:cxnSp macro="">
      <xdr:nvCxnSpPr>
        <xdr:cNvPr id="185" name="直線コネクタ 184"/>
        <xdr:cNvCxnSpPr/>
      </xdr:nvCxnSpPr>
      <xdr:spPr>
        <a:xfrm flipV="1">
          <a:off x="1130300" y="13119075"/>
          <a:ext cx="889000" cy="4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136144</xdr:rowOff>
    </xdr:from>
    <xdr:to>
      <xdr:col>24</xdr:col>
      <xdr:colOff>114300</xdr:colOff>
      <xdr:row>76</xdr:row>
      <xdr:rowOff>66294</xdr:rowOff>
    </xdr:to>
    <xdr:sp macro="" textlink="">
      <xdr:nvSpPr>
        <xdr:cNvPr id="195" name="楕円 194"/>
        <xdr:cNvSpPr/>
      </xdr:nvSpPr>
      <xdr:spPr>
        <a:xfrm>
          <a:off x="4584700" y="129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114571</xdr:rowOff>
    </xdr:from>
    <xdr:ext cx="599010" cy="259045"/>
    <xdr:sp macro="" textlink="">
      <xdr:nvSpPr>
        <xdr:cNvPr id="196" name="民生費該当値テキスト"/>
        <xdr:cNvSpPr txBox="1"/>
      </xdr:nvSpPr>
      <xdr:spPr>
        <a:xfrm>
          <a:off x="4686300" y="1297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18817</xdr:rowOff>
    </xdr:from>
    <xdr:to>
      <xdr:col>20</xdr:col>
      <xdr:colOff>38100</xdr:colOff>
      <xdr:row>76</xdr:row>
      <xdr:rowOff>120417</xdr:rowOff>
    </xdr:to>
    <xdr:sp macro="" textlink="">
      <xdr:nvSpPr>
        <xdr:cNvPr id="197" name="楕円 196"/>
        <xdr:cNvSpPr/>
      </xdr:nvSpPr>
      <xdr:spPr>
        <a:xfrm>
          <a:off x="3746500" y="1304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111544</xdr:rowOff>
    </xdr:from>
    <xdr:ext cx="599010" cy="259045"/>
    <xdr:sp macro="" textlink="">
      <xdr:nvSpPr>
        <xdr:cNvPr id="198" name="テキスト ボックス 197"/>
        <xdr:cNvSpPr txBox="1"/>
      </xdr:nvSpPr>
      <xdr:spPr>
        <a:xfrm>
          <a:off x="3497795" y="1314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143481</xdr:rowOff>
    </xdr:from>
    <xdr:to>
      <xdr:col>15</xdr:col>
      <xdr:colOff>101600</xdr:colOff>
      <xdr:row>77</xdr:row>
      <xdr:rowOff>73631</xdr:rowOff>
    </xdr:to>
    <xdr:sp macro="" textlink="">
      <xdr:nvSpPr>
        <xdr:cNvPr id="199" name="楕円 198"/>
        <xdr:cNvSpPr/>
      </xdr:nvSpPr>
      <xdr:spPr>
        <a:xfrm>
          <a:off x="2857500" y="131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64758</xdr:rowOff>
    </xdr:from>
    <xdr:ext cx="599010" cy="259045"/>
    <xdr:sp macro="" textlink="">
      <xdr:nvSpPr>
        <xdr:cNvPr id="200" name="テキスト ボックス 199"/>
        <xdr:cNvSpPr txBox="1"/>
      </xdr:nvSpPr>
      <xdr:spPr>
        <a:xfrm>
          <a:off x="2608795" y="1326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38075</xdr:rowOff>
    </xdr:from>
    <xdr:to>
      <xdr:col>10</xdr:col>
      <xdr:colOff>165100</xdr:colOff>
      <xdr:row>76</xdr:row>
      <xdr:rowOff>139675</xdr:rowOff>
    </xdr:to>
    <xdr:sp macro="" textlink="">
      <xdr:nvSpPr>
        <xdr:cNvPr id="201" name="楕円 200"/>
        <xdr:cNvSpPr/>
      </xdr:nvSpPr>
      <xdr:spPr>
        <a:xfrm>
          <a:off x="1968500" y="130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130802</xdr:rowOff>
    </xdr:from>
    <xdr:ext cx="599010" cy="259045"/>
    <xdr:sp macro="" textlink="">
      <xdr:nvSpPr>
        <xdr:cNvPr id="202" name="テキスト ボックス 201"/>
        <xdr:cNvSpPr txBox="1"/>
      </xdr:nvSpPr>
      <xdr:spPr>
        <a:xfrm>
          <a:off x="1719795" y="1316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80257</xdr:rowOff>
    </xdr:from>
    <xdr:to>
      <xdr:col>6</xdr:col>
      <xdr:colOff>38100</xdr:colOff>
      <xdr:row>77</xdr:row>
      <xdr:rowOff>10407</xdr:rowOff>
    </xdr:to>
    <xdr:sp macro="" textlink="">
      <xdr:nvSpPr>
        <xdr:cNvPr id="203" name="楕円 202"/>
        <xdr:cNvSpPr/>
      </xdr:nvSpPr>
      <xdr:spPr>
        <a:xfrm>
          <a:off x="1079500" y="131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1534</xdr:rowOff>
    </xdr:from>
    <xdr:ext cx="599010" cy="259045"/>
    <xdr:sp macro="" textlink="">
      <xdr:nvSpPr>
        <xdr:cNvPr id="204" name="テキスト ボックス 203"/>
        <xdr:cNvSpPr txBox="1"/>
      </xdr:nvSpPr>
      <xdr:spPr>
        <a:xfrm>
          <a:off x="830795" y="1320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126113</xdr:rowOff>
    </xdr:from>
    <xdr:to>
      <xdr:col>24</xdr:col>
      <xdr:colOff>63500</xdr:colOff>
      <xdr:row>97</xdr:row>
      <xdr:rowOff>156990</xdr:rowOff>
    </xdr:to>
    <xdr:cxnSp macro="">
      <xdr:nvCxnSpPr>
        <xdr:cNvPr id="233" name="直線コネクタ 232"/>
        <xdr:cNvCxnSpPr/>
      </xdr:nvCxnSpPr>
      <xdr:spPr>
        <a:xfrm>
          <a:off x="3797300" y="16756763"/>
          <a:ext cx="838200" cy="3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126113</xdr:rowOff>
    </xdr:from>
    <xdr:to>
      <xdr:col>19</xdr:col>
      <xdr:colOff>177800</xdr:colOff>
      <xdr:row>97</xdr:row>
      <xdr:rowOff>134648</xdr:rowOff>
    </xdr:to>
    <xdr:cxnSp macro="">
      <xdr:nvCxnSpPr>
        <xdr:cNvPr id="236" name="直線コネクタ 235"/>
        <xdr:cNvCxnSpPr/>
      </xdr:nvCxnSpPr>
      <xdr:spPr>
        <a:xfrm flipV="1">
          <a:off x="2908300" y="16756763"/>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134648</xdr:rowOff>
    </xdr:from>
    <xdr:to>
      <xdr:col>15</xdr:col>
      <xdr:colOff>50800</xdr:colOff>
      <xdr:row>97</xdr:row>
      <xdr:rowOff>142717</xdr:rowOff>
    </xdr:to>
    <xdr:cxnSp macro="">
      <xdr:nvCxnSpPr>
        <xdr:cNvPr id="239" name="直線コネクタ 238"/>
        <xdr:cNvCxnSpPr/>
      </xdr:nvCxnSpPr>
      <xdr:spPr>
        <a:xfrm flipV="1">
          <a:off x="2019300" y="16765298"/>
          <a:ext cx="8890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96997</xdr:rowOff>
    </xdr:from>
    <xdr:to>
      <xdr:col>10</xdr:col>
      <xdr:colOff>114300</xdr:colOff>
      <xdr:row>97</xdr:row>
      <xdr:rowOff>142717</xdr:rowOff>
    </xdr:to>
    <xdr:cxnSp macro="">
      <xdr:nvCxnSpPr>
        <xdr:cNvPr id="242" name="直線コネクタ 241"/>
        <xdr:cNvCxnSpPr/>
      </xdr:nvCxnSpPr>
      <xdr:spPr>
        <a:xfrm>
          <a:off x="1130300" y="1672764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106190</xdr:rowOff>
    </xdr:from>
    <xdr:to>
      <xdr:col>24</xdr:col>
      <xdr:colOff>114300</xdr:colOff>
      <xdr:row>98</xdr:row>
      <xdr:rowOff>36340</xdr:rowOff>
    </xdr:to>
    <xdr:sp macro="" textlink="">
      <xdr:nvSpPr>
        <xdr:cNvPr id="252" name="楕円 251"/>
        <xdr:cNvSpPr/>
      </xdr:nvSpPr>
      <xdr:spPr>
        <a:xfrm>
          <a:off x="4584700" y="1673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21117</xdr:rowOff>
    </xdr:from>
    <xdr:ext cx="534377" cy="259045"/>
    <xdr:sp macro="" textlink="">
      <xdr:nvSpPr>
        <xdr:cNvPr id="253" name="衛生費該当値テキスト"/>
        <xdr:cNvSpPr txBox="1"/>
      </xdr:nvSpPr>
      <xdr:spPr>
        <a:xfrm>
          <a:off x="4686300" y="166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75313</xdr:rowOff>
    </xdr:from>
    <xdr:to>
      <xdr:col>20</xdr:col>
      <xdr:colOff>38100</xdr:colOff>
      <xdr:row>98</xdr:row>
      <xdr:rowOff>5463</xdr:rowOff>
    </xdr:to>
    <xdr:sp macro="" textlink="">
      <xdr:nvSpPr>
        <xdr:cNvPr id="254" name="楕円 253"/>
        <xdr:cNvSpPr/>
      </xdr:nvSpPr>
      <xdr:spPr>
        <a:xfrm>
          <a:off x="3746500" y="167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168040</xdr:rowOff>
    </xdr:from>
    <xdr:ext cx="534377" cy="259045"/>
    <xdr:sp macro="" textlink="">
      <xdr:nvSpPr>
        <xdr:cNvPr id="255" name="テキスト ボックス 254"/>
        <xdr:cNvSpPr txBox="1"/>
      </xdr:nvSpPr>
      <xdr:spPr>
        <a:xfrm>
          <a:off x="3530111" y="1679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83848</xdr:rowOff>
    </xdr:from>
    <xdr:to>
      <xdr:col>15</xdr:col>
      <xdr:colOff>101600</xdr:colOff>
      <xdr:row>98</xdr:row>
      <xdr:rowOff>13998</xdr:rowOff>
    </xdr:to>
    <xdr:sp macro="" textlink="">
      <xdr:nvSpPr>
        <xdr:cNvPr id="256" name="楕円 255"/>
        <xdr:cNvSpPr/>
      </xdr:nvSpPr>
      <xdr:spPr>
        <a:xfrm>
          <a:off x="2857500" y="1671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5125</xdr:rowOff>
    </xdr:from>
    <xdr:ext cx="534377" cy="259045"/>
    <xdr:sp macro="" textlink="">
      <xdr:nvSpPr>
        <xdr:cNvPr id="257" name="テキスト ボックス 256"/>
        <xdr:cNvSpPr txBox="1"/>
      </xdr:nvSpPr>
      <xdr:spPr>
        <a:xfrm>
          <a:off x="2641111" y="1680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91917</xdr:rowOff>
    </xdr:from>
    <xdr:to>
      <xdr:col>10</xdr:col>
      <xdr:colOff>165100</xdr:colOff>
      <xdr:row>98</xdr:row>
      <xdr:rowOff>22067</xdr:rowOff>
    </xdr:to>
    <xdr:sp macro="" textlink="">
      <xdr:nvSpPr>
        <xdr:cNvPr id="258" name="楕円 257"/>
        <xdr:cNvSpPr/>
      </xdr:nvSpPr>
      <xdr:spPr>
        <a:xfrm>
          <a:off x="1968500" y="1672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13194</xdr:rowOff>
    </xdr:from>
    <xdr:ext cx="534377" cy="259045"/>
    <xdr:sp macro="" textlink="">
      <xdr:nvSpPr>
        <xdr:cNvPr id="259" name="テキスト ボックス 258"/>
        <xdr:cNvSpPr txBox="1"/>
      </xdr:nvSpPr>
      <xdr:spPr>
        <a:xfrm>
          <a:off x="1752111" y="168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46197</xdr:rowOff>
    </xdr:from>
    <xdr:to>
      <xdr:col>6</xdr:col>
      <xdr:colOff>38100</xdr:colOff>
      <xdr:row>97</xdr:row>
      <xdr:rowOff>147797</xdr:rowOff>
    </xdr:to>
    <xdr:sp macro="" textlink="">
      <xdr:nvSpPr>
        <xdr:cNvPr id="260" name="楕円 259"/>
        <xdr:cNvSpPr/>
      </xdr:nvSpPr>
      <xdr:spPr>
        <a:xfrm>
          <a:off x="1079500" y="166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164324</xdr:rowOff>
    </xdr:from>
    <xdr:ext cx="534377" cy="259045"/>
    <xdr:sp macro="" textlink="">
      <xdr:nvSpPr>
        <xdr:cNvPr id="261" name="テキスト ボックス 260"/>
        <xdr:cNvSpPr txBox="1"/>
      </xdr:nvSpPr>
      <xdr:spPr>
        <a:xfrm>
          <a:off x="863111" y="164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17742</xdr:rowOff>
    </xdr:from>
    <xdr:to>
      <xdr:col>55</xdr:col>
      <xdr:colOff>0</xdr:colOff>
      <xdr:row>38</xdr:row>
      <xdr:rowOff>18199</xdr:rowOff>
    </xdr:to>
    <xdr:cxnSp macro="">
      <xdr:nvCxnSpPr>
        <xdr:cNvPr id="286" name="直線コネクタ 285"/>
        <xdr:cNvCxnSpPr/>
      </xdr:nvCxnSpPr>
      <xdr:spPr>
        <a:xfrm flipV="1">
          <a:off x="9639300" y="653284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18199</xdr:rowOff>
    </xdr:from>
    <xdr:to>
      <xdr:col>50</xdr:col>
      <xdr:colOff>114300</xdr:colOff>
      <xdr:row>38</xdr:row>
      <xdr:rowOff>18599</xdr:rowOff>
    </xdr:to>
    <xdr:cxnSp macro="">
      <xdr:nvCxnSpPr>
        <xdr:cNvPr id="289" name="直線コネクタ 288"/>
        <xdr:cNvCxnSpPr/>
      </xdr:nvCxnSpPr>
      <xdr:spPr>
        <a:xfrm flipV="1">
          <a:off x="8750300" y="6533299"/>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18256</xdr:rowOff>
    </xdr:from>
    <xdr:to>
      <xdr:col>45</xdr:col>
      <xdr:colOff>177800</xdr:colOff>
      <xdr:row>38</xdr:row>
      <xdr:rowOff>18599</xdr:rowOff>
    </xdr:to>
    <xdr:cxnSp macro="">
      <xdr:nvCxnSpPr>
        <xdr:cNvPr id="292" name="直線コネクタ 291"/>
        <xdr:cNvCxnSpPr/>
      </xdr:nvCxnSpPr>
      <xdr:spPr>
        <a:xfrm>
          <a:off x="7861300" y="653335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18256</xdr:rowOff>
    </xdr:from>
    <xdr:to>
      <xdr:col>41</xdr:col>
      <xdr:colOff>50800</xdr:colOff>
      <xdr:row>38</xdr:row>
      <xdr:rowOff>18314</xdr:rowOff>
    </xdr:to>
    <xdr:cxnSp macro="">
      <xdr:nvCxnSpPr>
        <xdr:cNvPr id="295" name="直線コネクタ 294"/>
        <xdr:cNvCxnSpPr/>
      </xdr:nvCxnSpPr>
      <xdr:spPr>
        <a:xfrm flipV="1">
          <a:off x="6972300" y="6533356"/>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138392</xdr:rowOff>
    </xdr:from>
    <xdr:to>
      <xdr:col>55</xdr:col>
      <xdr:colOff>50800</xdr:colOff>
      <xdr:row>38</xdr:row>
      <xdr:rowOff>68542</xdr:rowOff>
    </xdr:to>
    <xdr:sp macro="" textlink="">
      <xdr:nvSpPr>
        <xdr:cNvPr id="305" name="楕円 304"/>
        <xdr:cNvSpPr/>
      </xdr:nvSpPr>
      <xdr:spPr>
        <a:xfrm>
          <a:off x="10426700" y="64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378565" cy="259045"/>
    <xdr:sp macro="" textlink="">
      <xdr:nvSpPr>
        <xdr:cNvPr id="306" name="労働費該当値テキスト"/>
        <xdr:cNvSpPr txBox="1"/>
      </xdr:nvSpPr>
      <xdr:spPr>
        <a:xfrm>
          <a:off x="10528300" y="63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138849</xdr:rowOff>
    </xdr:from>
    <xdr:to>
      <xdr:col>50</xdr:col>
      <xdr:colOff>165100</xdr:colOff>
      <xdr:row>38</xdr:row>
      <xdr:rowOff>68999</xdr:rowOff>
    </xdr:to>
    <xdr:sp macro="" textlink="">
      <xdr:nvSpPr>
        <xdr:cNvPr id="307" name="楕円 306"/>
        <xdr:cNvSpPr/>
      </xdr:nvSpPr>
      <xdr:spPr>
        <a:xfrm>
          <a:off x="9588500" y="64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60126</xdr:rowOff>
    </xdr:from>
    <xdr:ext cx="378565" cy="259045"/>
    <xdr:sp macro="" textlink="">
      <xdr:nvSpPr>
        <xdr:cNvPr id="308" name="テキスト ボックス 307"/>
        <xdr:cNvSpPr txBox="1"/>
      </xdr:nvSpPr>
      <xdr:spPr>
        <a:xfrm>
          <a:off x="9450017" y="6575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139249</xdr:rowOff>
    </xdr:from>
    <xdr:to>
      <xdr:col>46</xdr:col>
      <xdr:colOff>38100</xdr:colOff>
      <xdr:row>38</xdr:row>
      <xdr:rowOff>69399</xdr:rowOff>
    </xdr:to>
    <xdr:sp macro="" textlink="">
      <xdr:nvSpPr>
        <xdr:cNvPr id="309" name="楕円 308"/>
        <xdr:cNvSpPr/>
      </xdr:nvSpPr>
      <xdr:spPr>
        <a:xfrm>
          <a:off x="8699500" y="64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60526</xdr:rowOff>
    </xdr:from>
    <xdr:ext cx="378565" cy="259045"/>
    <xdr:sp macro="" textlink="">
      <xdr:nvSpPr>
        <xdr:cNvPr id="310" name="テキスト ボックス 309"/>
        <xdr:cNvSpPr txBox="1"/>
      </xdr:nvSpPr>
      <xdr:spPr>
        <a:xfrm>
          <a:off x="8561017" y="6575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138906</xdr:rowOff>
    </xdr:from>
    <xdr:to>
      <xdr:col>41</xdr:col>
      <xdr:colOff>101600</xdr:colOff>
      <xdr:row>38</xdr:row>
      <xdr:rowOff>69056</xdr:rowOff>
    </xdr:to>
    <xdr:sp macro="" textlink="">
      <xdr:nvSpPr>
        <xdr:cNvPr id="311" name="楕円 310"/>
        <xdr:cNvSpPr/>
      </xdr:nvSpPr>
      <xdr:spPr>
        <a:xfrm>
          <a:off x="7810500" y="64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60183</xdr:rowOff>
    </xdr:from>
    <xdr:ext cx="378565" cy="259045"/>
    <xdr:sp macro="" textlink="">
      <xdr:nvSpPr>
        <xdr:cNvPr id="312" name="テキスト ボックス 311"/>
        <xdr:cNvSpPr txBox="1"/>
      </xdr:nvSpPr>
      <xdr:spPr>
        <a:xfrm>
          <a:off x="7672017" y="6575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138963</xdr:rowOff>
    </xdr:from>
    <xdr:to>
      <xdr:col>36</xdr:col>
      <xdr:colOff>165100</xdr:colOff>
      <xdr:row>38</xdr:row>
      <xdr:rowOff>69114</xdr:rowOff>
    </xdr:to>
    <xdr:sp macro="" textlink="">
      <xdr:nvSpPr>
        <xdr:cNvPr id="313" name="楕円 312"/>
        <xdr:cNvSpPr/>
      </xdr:nvSpPr>
      <xdr:spPr>
        <a:xfrm>
          <a:off x="6921500" y="64826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60241</xdr:rowOff>
    </xdr:from>
    <xdr:ext cx="378565" cy="259045"/>
    <xdr:sp macro="" textlink="">
      <xdr:nvSpPr>
        <xdr:cNvPr id="314" name="テキスト ボックス 313"/>
        <xdr:cNvSpPr txBox="1"/>
      </xdr:nvSpPr>
      <xdr:spPr>
        <a:xfrm>
          <a:off x="6783017" y="6575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115468</xdr:rowOff>
    </xdr:from>
    <xdr:to>
      <xdr:col>55</xdr:col>
      <xdr:colOff>0</xdr:colOff>
      <xdr:row>58</xdr:row>
      <xdr:rowOff>118659</xdr:rowOff>
    </xdr:to>
    <xdr:cxnSp macro="">
      <xdr:nvCxnSpPr>
        <xdr:cNvPr id="341" name="直線コネクタ 340"/>
        <xdr:cNvCxnSpPr/>
      </xdr:nvCxnSpPr>
      <xdr:spPr>
        <a:xfrm>
          <a:off x="9639300" y="10059568"/>
          <a:ext cx="838200" cy="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115468</xdr:rowOff>
    </xdr:from>
    <xdr:to>
      <xdr:col>50</xdr:col>
      <xdr:colOff>114300</xdr:colOff>
      <xdr:row>58</xdr:row>
      <xdr:rowOff>117060</xdr:rowOff>
    </xdr:to>
    <xdr:cxnSp macro="">
      <xdr:nvCxnSpPr>
        <xdr:cNvPr id="344" name="直線コネクタ 343"/>
        <xdr:cNvCxnSpPr/>
      </xdr:nvCxnSpPr>
      <xdr:spPr>
        <a:xfrm flipV="1">
          <a:off x="8750300" y="10059568"/>
          <a:ext cx="8890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117060</xdr:rowOff>
    </xdr:from>
    <xdr:to>
      <xdr:col>45</xdr:col>
      <xdr:colOff>177800</xdr:colOff>
      <xdr:row>58</xdr:row>
      <xdr:rowOff>121037</xdr:rowOff>
    </xdr:to>
    <xdr:cxnSp macro="">
      <xdr:nvCxnSpPr>
        <xdr:cNvPr id="347" name="直線コネクタ 346"/>
        <xdr:cNvCxnSpPr/>
      </xdr:nvCxnSpPr>
      <xdr:spPr>
        <a:xfrm flipV="1">
          <a:off x="7861300" y="10061160"/>
          <a:ext cx="8890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117370</xdr:rowOff>
    </xdr:from>
    <xdr:to>
      <xdr:col>41</xdr:col>
      <xdr:colOff>50800</xdr:colOff>
      <xdr:row>58</xdr:row>
      <xdr:rowOff>121037</xdr:rowOff>
    </xdr:to>
    <xdr:cxnSp macro="">
      <xdr:nvCxnSpPr>
        <xdr:cNvPr id="350" name="直線コネクタ 349"/>
        <xdr:cNvCxnSpPr/>
      </xdr:nvCxnSpPr>
      <xdr:spPr>
        <a:xfrm>
          <a:off x="6972300" y="10061470"/>
          <a:ext cx="889000" cy="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67859</xdr:rowOff>
    </xdr:from>
    <xdr:to>
      <xdr:col>55</xdr:col>
      <xdr:colOff>50800</xdr:colOff>
      <xdr:row>58</xdr:row>
      <xdr:rowOff>169459</xdr:rowOff>
    </xdr:to>
    <xdr:sp macro="" textlink="">
      <xdr:nvSpPr>
        <xdr:cNvPr id="360" name="楕円 359"/>
        <xdr:cNvSpPr/>
      </xdr:nvSpPr>
      <xdr:spPr>
        <a:xfrm>
          <a:off x="10426700" y="1001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154236</xdr:rowOff>
    </xdr:from>
    <xdr:ext cx="469744" cy="259045"/>
    <xdr:sp macro="" textlink="">
      <xdr:nvSpPr>
        <xdr:cNvPr id="361" name="農林水産業費該当値テキスト"/>
        <xdr:cNvSpPr txBox="1"/>
      </xdr:nvSpPr>
      <xdr:spPr>
        <a:xfrm>
          <a:off x="10528300" y="99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64668</xdr:rowOff>
    </xdr:from>
    <xdr:to>
      <xdr:col>50</xdr:col>
      <xdr:colOff>165100</xdr:colOff>
      <xdr:row>58</xdr:row>
      <xdr:rowOff>166268</xdr:rowOff>
    </xdr:to>
    <xdr:sp macro="" textlink="">
      <xdr:nvSpPr>
        <xdr:cNvPr id="362" name="楕円 361"/>
        <xdr:cNvSpPr/>
      </xdr:nvSpPr>
      <xdr:spPr>
        <a:xfrm>
          <a:off x="9588500" y="100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157395</xdr:rowOff>
    </xdr:from>
    <xdr:ext cx="469744" cy="259045"/>
    <xdr:sp macro="" textlink="">
      <xdr:nvSpPr>
        <xdr:cNvPr id="363" name="テキスト ボックス 362"/>
        <xdr:cNvSpPr txBox="1"/>
      </xdr:nvSpPr>
      <xdr:spPr>
        <a:xfrm>
          <a:off x="9404428" y="1010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66260</xdr:rowOff>
    </xdr:from>
    <xdr:to>
      <xdr:col>46</xdr:col>
      <xdr:colOff>38100</xdr:colOff>
      <xdr:row>58</xdr:row>
      <xdr:rowOff>167860</xdr:rowOff>
    </xdr:to>
    <xdr:sp macro="" textlink="">
      <xdr:nvSpPr>
        <xdr:cNvPr id="364" name="楕円 363"/>
        <xdr:cNvSpPr/>
      </xdr:nvSpPr>
      <xdr:spPr>
        <a:xfrm>
          <a:off x="8699500" y="1001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158987</xdr:rowOff>
    </xdr:from>
    <xdr:ext cx="469744" cy="259045"/>
    <xdr:sp macro="" textlink="">
      <xdr:nvSpPr>
        <xdr:cNvPr id="365" name="テキスト ボックス 364"/>
        <xdr:cNvSpPr txBox="1"/>
      </xdr:nvSpPr>
      <xdr:spPr>
        <a:xfrm>
          <a:off x="8515428" y="1010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70237</xdr:rowOff>
    </xdr:from>
    <xdr:to>
      <xdr:col>41</xdr:col>
      <xdr:colOff>101600</xdr:colOff>
      <xdr:row>59</xdr:row>
      <xdr:rowOff>387</xdr:rowOff>
    </xdr:to>
    <xdr:sp macro="" textlink="">
      <xdr:nvSpPr>
        <xdr:cNvPr id="366" name="楕円 365"/>
        <xdr:cNvSpPr/>
      </xdr:nvSpPr>
      <xdr:spPr>
        <a:xfrm>
          <a:off x="7810500" y="1001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162964</xdr:rowOff>
    </xdr:from>
    <xdr:ext cx="469744" cy="259045"/>
    <xdr:sp macro="" textlink="">
      <xdr:nvSpPr>
        <xdr:cNvPr id="367" name="テキスト ボックス 366"/>
        <xdr:cNvSpPr txBox="1"/>
      </xdr:nvSpPr>
      <xdr:spPr>
        <a:xfrm>
          <a:off x="7626428" y="1010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66570</xdr:rowOff>
    </xdr:from>
    <xdr:to>
      <xdr:col>36</xdr:col>
      <xdr:colOff>165100</xdr:colOff>
      <xdr:row>58</xdr:row>
      <xdr:rowOff>168170</xdr:rowOff>
    </xdr:to>
    <xdr:sp macro="" textlink="">
      <xdr:nvSpPr>
        <xdr:cNvPr id="368" name="楕円 367"/>
        <xdr:cNvSpPr/>
      </xdr:nvSpPr>
      <xdr:spPr>
        <a:xfrm>
          <a:off x="6921500" y="1001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159297</xdr:rowOff>
    </xdr:from>
    <xdr:ext cx="469744" cy="259045"/>
    <xdr:sp macro="" textlink="">
      <xdr:nvSpPr>
        <xdr:cNvPr id="369" name="テキスト ボックス 368"/>
        <xdr:cNvSpPr txBox="1"/>
      </xdr:nvSpPr>
      <xdr:spPr>
        <a:xfrm>
          <a:off x="6737428" y="1010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137643</xdr:rowOff>
    </xdr:from>
    <xdr:to>
      <xdr:col>55</xdr:col>
      <xdr:colOff>0</xdr:colOff>
      <xdr:row>78</xdr:row>
      <xdr:rowOff>13170</xdr:rowOff>
    </xdr:to>
    <xdr:cxnSp macro="">
      <xdr:nvCxnSpPr>
        <xdr:cNvPr id="396" name="直線コネクタ 395"/>
        <xdr:cNvCxnSpPr/>
      </xdr:nvCxnSpPr>
      <xdr:spPr>
        <a:xfrm flipV="1">
          <a:off x="9639300" y="13339293"/>
          <a:ext cx="8382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13170</xdr:rowOff>
    </xdr:from>
    <xdr:to>
      <xdr:col>50</xdr:col>
      <xdr:colOff>114300</xdr:colOff>
      <xdr:row>78</xdr:row>
      <xdr:rowOff>57130</xdr:rowOff>
    </xdr:to>
    <xdr:cxnSp macro="">
      <xdr:nvCxnSpPr>
        <xdr:cNvPr id="399" name="直線コネクタ 398"/>
        <xdr:cNvCxnSpPr/>
      </xdr:nvCxnSpPr>
      <xdr:spPr>
        <a:xfrm flipV="1">
          <a:off x="8750300" y="13386270"/>
          <a:ext cx="889000" cy="4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55690</xdr:rowOff>
    </xdr:from>
    <xdr:to>
      <xdr:col>45</xdr:col>
      <xdr:colOff>177800</xdr:colOff>
      <xdr:row>78</xdr:row>
      <xdr:rowOff>57130</xdr:rowOff>
    </xdr:to>
    <xdr:cxnSp macro="">
      <xdr:nvCxnSpPr>
        <xdr:cNvPr id="402" name="直線コネクタ 401"/>
        <xdr:cNvCxnSpPr/>
      </xdr:nvCxnSpPr>
      <xdr:spPr>
        <a:xfrm>
          <a:off x="7861300" y="13428790"/>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55690</xdr:rowOff>
    </xdr:from>
    <xdr:to>
      <xdr:col>41</xdr:col>
      <xdr:colOff>50800</xdr:colOff>
      <xdr:row>78</xdr:row>
      <xdr:rowOff>70960</xdr:rowOff>
    </xdr:to>
    <xdr:cxnSp macro="">
      <xdr:nvCxnSpPr>
        <xdr:cNvPr id="405" name="直線コネクタ 404"/>
        <xdr:cNvCxnSpPr/>
      </xdr:nvCxnSpPr>
      <xdr:spPr>
        <a:xfrm flipV="1">
          <a:off x="6972300" y="13428790"/>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86843</xdr:rowOff>
    </xdr:from>
    <xdr:to>
      <xdr:col>55</xdr:col>
      <xdr:colOff>50800</xdr:colOff>
      <xdr:row>78</xdr:row>
      <xdr:rowOff>16993</xdr:rowOff>
    </xdr:to>
    <xdr:sp macro="" textlink="">
      <xdr:nvSpPr>
        <xdr:cNvPr id="415" name="楕円 414"/>
        <xdr:cNvSpPr/>
      </xdr:nvSpPr>
      <xdr:spPr>
        <a:xfrm>
          <a:off x="10426700" y="132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65270</xdr:rowOff>
    </xdr:from>
    <xdr:ext cx="469744" cy="259045"/>
    <xdr:sp macro="" textlink="">
      <xdr:nvSpPr>
        <xdr:cNvPr id="416" name="商工費該当値テキスト"/>
        <xdr:cNvSpPr txBox="1"/>
      </xdr:nvSpPr>
      <xdr:spPr>
        <a:xfrm>
          <a:off x="10528300" y="132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133820</xdr:rowOff>
    </xdr:from>
    <xdr:to>
      <xdr:col>50</xdr:col>
      <xdr:colOff>165100</xdr:colOff>
      <xdr:row>78</xdr:row>
      <xdr:rowOff>63970</xdr:rowOff>
    </xdr:to>
    <xdr:sp macro="" textlink="">
      <xdr:nvSpPr>
        <xdr:cNvPr id="417" name="楕円 416"/>
        <xdr:cNvSpPr/>
      </xdr:nvSpPr>
      <xdr:spPr>
        <a:xfrm>
          <a:off x="9588500" y="133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55097</xdr:rowOff>
    </xdr:from>
    <xdr:ext cx="469744" cy="259045"/>
    <xdr:sp macro="" textlink="">
      <xdr:nvSpPr>
        <xdr:cNvPr id="418" name="テキスト ボックス 417"/>
        <xdr:cNvSpPr txBox="1"/>
      </xdr:nvSpPr>
      <xdr:spPr>
        <a:xfrm>
          <a:off x="9404428" y="1342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6330</xdr:rowOff>
    </xdr:from>
    <xdr:to>
      <xdr:col>46</xdr:col>
      <xdr:colOff>38100</xdr:colOff>
      <xdr:row>78</xdr:row>
      <xdr:rowOff>107930</xdr:rowOff>
    </xdr:to>
    <xdr:sp macro="" textlink="">
      <xdr:nvSpPr>
        <xdr:cNvPr id="419" name="楕円 418"/>
        <xdr:cNvSpPr/>
      </xdr:nvSpPr>
      <xdr:spPr>
        <a:xfrm>
          <a:off x="8699500" y="133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99057</xdr:rowOff>
    </xdr:from>
    <xdr:ext cx="469744" cy="259045"/>
    <xdr:sp macro="" textlink="">
      <xdr:nvSpPr>
        <xdr:cNvPr id="420" name="テキスト ボックス 419"/>
        <xdr:cNvSpPr txBox="1"/>
      </xdr:nvSpPr>
      <xdr:spPr>
        <a:xfrm>
          <a:off x="8515428" y="134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4890</xdr:rowOff>
    </xdr:from>
    <xdr:to>
      <xdr:col>41</xdr:col>
      <xdr:colOff>101600</xdr:colOff>
      <xdr:row>78</xdr:row>
      <xdr:rowOff>106490</xdr:rowOff>
    </xdr:to>
    <xdr:sp macro="" textlink="">
      <xdr:nvSpPr>
        <xdr:cNvPr id="421" name="楕円 420"/>
        <xdr:cNvSpPr/>
      </xdr:nvSpPr>
      <xdr:spPr>
        <a:xfrm>
          <a:off x="7810500" y="133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97617</xdr:rowOff>
    </xdr:from>
    <xdr:ext cx="469744" cy="259045"/>
    <xdr:sp macro="" textlink="">
      <xdr:nvSpPr>
        <xdr:cNvPr id="422" name="テキスト ボックス 421"/>
        <xdr:cNvSpPr txBox="1"/>
      </xdr:nvSpPr>
      <xdr:spPr>
        <a:xfrm>
          <a:off x="7626428" y="1347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20160</xdr:rowOff>
    </xdr:from>
    <xdr:to>
      <xdr:col>36</xdr:col>
      <xdr:colOff>165100</xdr:colOff>
      <xdr:row>78</xdr:row>
      <xdr:rowOff>121760</xdr:rowOff>
    </xdr:to>
    <xdr:sp macro="" textlink="">
      <xdr:nvSpPr>
        <xdr:cNvPr id="423" name="楕円 422"/>
        <xdr:cNvSpPr/>
      </xdr:nvSpPr>
      <xdr:spPr>
        <a:xfrm>
          <a:off x="6921500" y="133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112887</xdr:rowOff>
    </xdr:from>
    <xdr:ext cx="469744" cy="259045"/>
    <xdr:sp macro="" textlink="">
      <xdr:nvSpPr>
        <xdr:cNvPr id="424" name="テキスト ボックス 423"/>
        <xdr:cNvSpPr txBox="1"/>
      </xdr:nvSpPr>
      <xdr:spPr>
        <a:xfrm>
          <a:off x="6737428" y="1348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91194</xdr:rowOff>
    </xdr:from>
    <xdr:to>
      <xdr:col>55</xdr:col>
      <xdr:colOff>0</xdr:colOff>
      <xdr:row>98</xdr:row>
      <xdr:rowOff>109768</xdr:rowOff>
    </xdr:to>
    <xdr:cxnSp macro="">
      <xdr:nvCxnSpPr>
        <xdr:cNvPr id="453" name="直線コネクタ 452"/>
        <xdr:cNvCxnSpPr/>
      </xdr:nvCxnSpPr>
      <xdr:spPr>
        <a:xfrm flipV="1">
          <a:off x="9639300" y="16893294"/>
          <a:ext cx="8382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99653</xdr:rowOff>
    </xdr:from>
    <xdr:to>
      <xdr:col>50</xdr:col>
      <xdr:colOff>114300</xdr:colOff>
      <xdr:row>98</xdr:row>
      <xdr:rowOff>109768</xdr:rowOff>
    </xdr:to>
    <xdr:cxnSp macro="">
      <xdr:nvCxnSpPr>
        <xdr:cNvPr id="456" name="直線コネクタ 455"/>
        <xdr:cNvCxnSpPr/>
      </xdr:nvCxnSpPr>
      <xdr:spPr>
        <a:xfrm>
          <a:off x="8750300" y="16901753"/>
          <a:ext cx="8890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99653</xdr:rowOff>
    </xdr:from>
    <xdr:to>
      <xdr:col>45</xdr:col>
      <xdr:colOff>177800</xdr:colOff>
      <xdr:row>98</xdr:row>
      <xdr:rowOff>104511</xdr:rowOff>
    </xdr:to>
    <xdr:cxnSp macro="">
      <xdr:nvCxnSpPr>
        <xdr:cNvPr id="459" name="直線コネクタ 458"/>
        <xdr:cNvCxnSpPr/>
      </xdr:nvCxnSpPr>
      <xdr:spPr>
        <a:xfrm flipV="1">
          <a:off x="7861300" y="16901753"/>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88871</xdr:rowOff>
    </xdr:from>
    <xdr:to>
      <xdr:col>41</xdr:col>
      <xdr:colOff>50800</xdr:colOff>
      <xdr:row>98</xdr:row>
      <xdr:rowOff>104511</xdr:rowOff>
    </xdr:to>
    <xdr:cxnSp macro="">
      <xdr:nvCxnSpPr>
        <xdr:cNvPr id="462" name="直線コネクタ 461"/>
        <xdr:cNvCxnSpPr/>
      </xdr:nvCxnSpPr>
      <xdr:spPr>
        <a:xfrm>
          <a:off x="6972300" y="16890971"/>
          <a:ext cx="889000" cy="1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40394</xdr:rowOff>
    </xdr:from>
    <xdr:to>
      <xdr:col>55</xdr:col>
      <xdr:colOff>50800</xdr:colOff>
      <xdr:row>98</xdr:row>
      <xdr:rowOff>141994</xdr:rowOff>
    </xdr:to>
    <xdr:sp macro="" textlink="">
      <xdr:nvSpPr>
        <xdr:cNvPr id="472" name="楕円 471"/>
        <xdr:cNvSpPr/>
      </xdr:nvSpPr>
      <xdr:spPr>
        <a:xfrm>
          <a:off x="10426700" y="168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144269</xdr:rowOff>
    </xdr:from>
    <xdr:ext cx="534377" cy="259045"/>
    <xdr:sp macro="" textlink="">
      <xdr:nvSpPr>
        <xdr:cNvPr id="473" name="土木費該当値テキスト"/>
        <xdr:cNvSpPr txBox="1"/>
      </xdr:nvSpPr>
      <xdr:spPr>
        <a:xfrm>
          <a:off x="10528300" y="1677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58968</xdr:rowOff>
    </xdr:from>
    <xdr:to>
      <xdr:col>50</xdr:col>
      <xdr:colOff>165100</xdr:colOff>
      <xdr:row>98</xdr:row>
      <xdr:rowOff>160568</xdr:rowOff>
    </xdr:to>
    <xdr:sp macro="" textlink="">
      <xdr:nvSpPr>
        <xdr:cNvPr id="474" name="楕円 473"/>
        <xdr:cNvSpPr/>
      </xdr:nvSpPr>
      <xdr:spPr>
        <a:xfrm>
          <a:off x="9588500" y="168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151695</xdr:rowOff>
    </xdr:from>
    <xdr:ext cx="534377" cy="259045"/>
    <xdr:sp macro="" textlink="">
      <xdr:nvSpPr>
        <xdr:cNvPr id="475" name="テキスト ボックス 474"/>
        <xdr:cNvSpPr txBox="1"/>
      </xdr:nvSpPr>
      <xdr:spPr>
        <a:xfrm>
          <a:off x="9372111" y="169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48853</xdr:rowOff>
    </xdr:from>
    <xdr:to>
      <xdr:col>46</xdr:col>
      <xdr:colOff>38100</xdr:colOff>
      <xdr:row>98</xdr:row>
      <xdr:rowOff>150453</xdr:rowOff>
    </xdr:to>
    <xdr:sp macro="" textlink="">
      <xdr:nvSpPr>
        <xdr:cNvPr id="476" name="楕円 475"/>
        <xdr:cNvSpPr/>
      </xdr:nvSpPr>
      <xdr:spPr>
        <a:xfrm>
          <a:off x="8699500" y="1685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141580</xdr:rowOff>
    </xdr:from>
    <xdr:ext cx="534377" cy="259045"/>
    <xdr:sp macro="" textlink="">
      <xdr:nvSpPr>
        <xdr:cNvPr id="477" name="テキスト ボックス 476"/>
        <xdr:cNvSpPr txBox="1"/>
      </xdr:nvSpPr>
      <xdr:spPr>
        <a:xfrm>
          <a:off x="8483111" y="1694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53711</xdr:rowOff>
    </xdr:from>
    <xdr:to>
      <xdr:col>41</xdr:col>
      <xdr:colOff>101600</xdr:colOff>
      <xdr:row>98</xdr:row>
      <xdr:rowOff>155311</xdr:rowOff>
    </xdr:to>
    <xdr:sp macro="" textlink="">
      <xdr:nvSpPr>
        <xdr:cNvPr id="478" name="楕円 477"/>
        <xdr:cNvSpPr/>
      </xdr:nvSpPr>
      <xdr:spPr>
        <a:xfrm>
          <a:off x="7810500" y="168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146438</xdr:rowOff>
    </xdr:from>
    <xdr:ext cx="534377" cy="259045"/>
    <xdr:sp macro="" textlink="">
      <xdr:nvSpPr>
        <xdr:cNvPr id="479" name="テキスト ボックス 478"/>
        <xdr:cNvSpPr txBox="1"/>
      </xdr:nvSpPr>
      <xdr:spPr>
        <a:xfrm>
          <a:off x="7594111" y="1694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38071</xdr:rowOff>
    </xdr:from>
    <xdr:to>
      <xdr:col>36</xdr:col>
      <xdr:colOff>165100</xdr:colOff>
      <xdr:row>98</xdr:row>
      <xdr:rowOff>139671</xdr:rowOff>
    </xdr:to>
    <xdr:sp macro="" textlink="">
      <xdr:nvSpPr>
        <xdr:cNvPr id="480" name="楕円 479"/>
        <xdr:cNvSpPr/>
      </xdr:nvSpPr>
      <xdr:spPr>
        <a:xfrm>
          <a:off x="6921500" y="168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130798</xdr:rowOff>
    </xdr:from>
    <xdr:ext cx="534377" cy="259045"/>
    <xdr:sp macro="" textlink="">
      <xdr:nvSpPr>
        <xdr:cNvPr id="481" name="テキスト ボックス 480"/>
        <xdr:cNvSpPr txBox="1"/>
      </xdr:nvSpPr>
      <xdr:spPr>
        <a:xfrm>
          <a:off x="6705111" y="1693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102072</xdr:rowOff>
    </xdr:from>
    <xdr:to>
      <xdr:col>85</xdr:col>
      <xdr:colOff>127000</xdr:colOff>
      <xdr:row>38</xdr:row>
      <xdr:rowOff>110210</xdr:rowOff>
    </xdr:to>
    <xdr:cxnSp macro="">
      <xdr:nvCxnSpPr>
        <xdr:cNvPr id="509" name="直線コネクタ 508"/>
        <xdr:cNvCxnSpPr/>
      </xdr:nvCxnSpPr>
      <xdr:spPr>
        <a:xfrm flipV="1">
          <a:off x="15481300" y="6617172"/>
          <a:ext cx="8382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71074</xdr:rowOff>
    </xdr:from>
    <xdr:to>
      <xdr:col>81</xdr:col>
      <xdr:colOff>50800</xdr:colOff>
      <xdr:row>38</xdr:row>
      <xdr:rowOff>110210</xdr:rowOff>
    </xdr:to>
    <xdr:cxnSp macro="">
      <xdr:nvCxnSpPr>
        <xdr:cNvPr id="512" name="直線コネクタ 511"/>
        <xdr:cNvCxnSpPr/>
      </xdr:nvCxnSpPr>
      <xdr:spPr>
        <a:xfrm>
          <a:off x="14592300" y="6586174"/>
          <a:ext cx="8890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71074</xdr:rowOff>
    </xdr:from>
    <xdr:to>
      <xdr:col>76</xdr:col>
      <xdr:colOff>114300</xdr:colOff>
      <xdr:row>38</xdr:row>
      <xdr:rowOff>104359</xdr:rowOff>
    </xdr:to>
    <xdr:cxnSp macro="">
      <xdr:nvCxnSpPr>
        <xdr:cNvPr id="515" name="直線コネクタ 514"/>
        <xdr:cNvCxnSpPr/>
      </xdr:nvCxnSpPr>
      <xdr:spPr>
        <a:xfrm flipV="1">
          <a:off x="13703300" y="6586174"/>
          <a:ext cx="889000" cy="3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104359</xdr:rowOff>
    </xdr:from>
    <xdr:to>
      <xdr:col>71</xdr:col>
      <xdr:colOff>177800</xdr:colOff>
      <xdr:row>38</xdr:row>
      <xdr:rowOff>125572</xdr:rowOff>
    </xdr:to>
    <xdr:cxnSp macro="">
      <xdr:nvCxnSpPr>
        <xdr:cNvPr id="518" name="直線コネクタ 517"/>
        <xdr:cNvCxnSpPr/>
      </xdr:nvCxnSpPr>
      <xdr:spPr>
        <a:xfrm flipV="1">
          <a:off x="12814300" y="6619459"/>
          <a:ext cx="889000" cy="2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51272</xdr:rowOff>
    </xdr:from>
    <xdr:to>
      <xdr:col>85</xdr:col>
      <xdr:colOff>177800</xdr:colOff>
      <xdr:row>38</xdr:row>
      <xdr:rowOff>152872</xdr:rowOff>
    </xdr:to>
    <xdr:sp macro="" textlink="">
      <xdr:nvSpPr>
        <xdr:cNvPr id="528" name="楕円 527"/>
        <xdr:cNvSpPr/>
      </xdr:nvSpPr>
      <xdr:spPr>
        <a:xfrm>
          <a:off x="16268700" y="65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137649</xdr:rowOff>
    </xdr:from>
    <xdr:ext cx="534377" cy="259045"/>
    <xdr:sp macro="" textlink="">
      <xdr:nvSpPr>
        <xdr:cNvPr id="529" name="消防費該当値テキスト"/>
        <xdr:cNvSpPr txBox="1"/>
      </xdr:nvSpPr>
      <xdr:spPr>
        <a:xfrm>
          <a:off x="16370300" y="648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59410</xdr:rowOff>
    </xdr:from>
    <xdr:to>
      <xdr:col>81</xdr:col>
      <xdr:colOff>101600</xdr:colOff>
      <xdr:row>38</xdr:row>
      <xdr:rowOff>161010</xdr:rowOff>
    </xdr:to>
    <xdr:sp macro="" textlink="">
      <xdr:nvSpPr>
        <xdr:cNvPr id="530" name="楕円 529"/>
        <xdr:cNvSpPr/>
      </xdr:nvSpPr>
      <xdr:spPr>
        <a:xfrm>
          <a:off x="15430500" y="65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152137</xdr:rowOff>
    </xdr:from>
    <xdr:ext cx="534377" cy="259045"/>
    <xdr:sp macro="" textlink="">
      <xdr:nvSpPr>
        <xdr:cNvPr id="531" name="テキスト ボックス 530"/>
        <xdr:cNvSpPr txBox="1"/>
      </xdr:nvSpPr>
      <xdr:spPr>
        <a:xfrm>
          <a:off x="15214111" y="666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20274</xdr:rowOff>
    </xdr:from>
    <xdr:to>
      <xdr:col>76</xdr:col>
      <xdr:colOff>165100</xdr:colOff>
      <xdr:row>38</xdr:row>
      <xdr:rowOff>121874</xdr:rowOff>
    </xdr:to>
    <xdr:sp macro="" textlink="">
      <xdr:nvSpPr>
        <xdr:cNvPr id="532" name="楕円 531"/>
        <xdr:cNvSpPr/>
      </xdr:nvSpPr>
      <xdr:spPr>
        <a:xfrm>
          <a:off x="14541500" y="653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113001</xdr:rowOff>
    </xdr:from>
    <xdr:ext cx="534377" cy="259045"/>
    <xdr:sp macro="" textlink="">
      <xdr:nvSpPr>
        <xdr:cNvPr id="533" name="テキスト ボックス 532"/>
        <xdr:cNvSpPr txBox="1"/>
      </xdr:nvSpPr>
      <xdr:spPr>
        <a:xfrm>
          <a:off x="14325111" y="66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53559</xdr:rowOff>
    </xdr:from>
    <xdr:to>
      <xdr:col>72</xdr:col>
      <xdr:colOff>38100</xdr:colOff>
      <xdr:row>38</xdr:row>
      <xdr:rowOff>155159</xdr:rowOff>
    </xdr:to>
    <xdr:sp macro="" textlink="">
      <xdr:nvSpPr>
        <xdr:cNvPr id="534" name="楕円 533"/>
        <xdr:cNvSpPr/>
      </xdr:nvSpPr>
      <xdr:spPr>
        <a:xfrm>
          <a:off x="13652500" y="65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146286</xdr:rowOff>
    </xdr:from>
    <xdr:ext cx="534377" cy="259045"/>
    <xdr:sp macro="" textlink="">
      <xdr:nvSpPr>
        <xdr:cNvPr id="535" name="テキスト ボックス 534"/>
        <xdr:cNvSpPr txBox="1"/>
      </xdr:nvSpPr>
      <xdr:spPr>
        <a:xfrm>
          <a:off x="13436111" y="666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74772</xdr:rowOff>
    </xdr:from>
    <xdr:to>
      <xdr:col>67</xdr:col>
      <xdr:colOff>101600</xdr:colOff>
      <xdr:row>39</xdr:row>
      <xdr:rowOff>4922</xdr:rowOff>
    </xdr:to>
    <xdr:sp macro="" textlink="">
      <xdr:nvSpPr>
        <xdr:cNvPr id="536" name="楕円 535"/>
        <xdr:cNvSpPr/>
      </xdr:nvSpPr>
      <xdr:spPr>
        <a:xfrm>
          <a:off x="12763500" y="658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167499</xdr:rowOff>
    </xdr:from>
    <xdr:ext cx="534377" cy="259045"/>
    <xdr:sp macro="" textlink="">
      <xdr:nvSpPr>
        <xdr:cNvPr id="537" name="テキスト ボックス 536"/>
        <xdr:cNvSpPr txBox="1"/>
      </xdr:nvSpPr>
      <xdr:spPr>
        <a:xfrm>
          <a:off x="12547111" y="668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147510</xdr:rowOff>
    </xdr:from>
    <xdr:to>
      <xdr:col>85</xdr:col>
      <xdr:colOff>127000</xdr:colOff>
      <xdr:row>59</xdr:row>
      <xdr:rowOff>44107</xdr:rowOff>
    </xdr:to>
    <xdr:cxnSp macro="">
      <xdr:nvCxnSpPr>
        <xdr:cNvPr id="567" name="直線コネクタ 566"/>
        <xdr:cNvCxnSpPr/>
      </xdr:nvCxnSpPr>
      <xdr:spPr>
        <a:xfrm flipV="1">
          <a:off x="15481300" y="10091610"/>
          <a:ext cx="838200" cy="6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43825</xdr:rowOff>
    </xdr:from>
    <xdr:ext cx="534377" cy="259045"/>
    <xdr:sp macro="" textlink="">
      <xdr:nvSpPr>
        <xdr:cNvPr id="568" name="教育費平均値テキスト"/>
        <xdr:cNvSpPr txBox="1"/>
      </xdr:nvSpPr>
      <xdr:spPr>
        <a:xfrm>
          <a:off x="16370300" y="9645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44107</xdr:rowOff>
    </xdr:from>
    <xdr:to>
      <xdr:col>81</xdr:col>
      <xdr:colOff>50800</xdr:colOff>
      <xdr:row>59</xdr:row>
      <xdr:rowOff>68091</xdr:rowOff>
    </xdr:to>
    <xdr:cxnSp macro="">
      <xdr:nvCxnSpPr>
        <xdr:cNvPr id="570" name="直線コネクタ 569"/>
        <xdr:cNvCxnSpPr/>
      </xdr:nvCxnSpPr>
      <xdr:spPr>
        <a:xfrm flipV="1">
          <a:off x="14592300" y="10159657"/>
          <a:ext cx="8890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161703</xdr:rowOff>
    </xdr:from>
    <xdr:to>
      <xdr:col>76</xdr:col>
      <xdr:colOff>114300</xdr:colOff>
      <xdr:row>59</xdr:row>
      <xdr:rowOff>68091</xdr:rowOff>
    </xdr:to>
    <xdr:cxnSp macro="">
      <xdr:nvCxnSpPr>
        <xdr:cNvPr id="573" name="直線コネクタ 572"/>
        <xdr:cNvCxnSpPr/>
      </xdr:nvCxnSpPr>
      <xdr:spPr>
        <a:xfrm>
          <a:off x="13703300" y="10105803"/>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140867</xdr:rowOff>
    </xdr:from>
    <xdr:ext cx="534377" cy="259045"/>
    <xdr:sp macro="" textlink="">
      <xdr:nvSpPr>
        <xdr:cNvPr id="575" name="テキスト ボックス 574"/>
        <xdr:cNvSpPr txBox="1"/>
      </xdr:nvSpPr>
      <xdr:spPr>
        <a:xfrm>
          <a:off x="14325111" y="97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142481</xdr:rowOff>
    </xdr:from>
    <xdr:to>
      <xdr:col>71</xdr:col>
      <xdr:colOff>177800</xdr:colOff>
      <xdr:row>58</xdr:row>
      <xdr:rowOff>161703</xdr:rowOff>
    </xdr:to>
    <xdr:cxnSp macro="">
      <xdr:nvCxnSpPr>
        <xdr:cNvPr id="576" name="直線コネクタ 575"/>
        <xdr:cNvCxnSpPr/>
      </xdr:nvCxnSpPr>
      <xdr:spPr>
        <a:xfrm>
          <a:off x="12814300" y="10086581"/>
          <a:ext cx="889000" cy="1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161669</xdr:rowOff>
    </xdr:from>
    <xdr:ext cx="534377" cy="259045"/>
    <xdr:sp macro="" textlink="">
      <xdr:nvSpPr>
        <xdr:cNvPr id="578" name="テキスト ボックス 577"/>
        <xdr:cNvSpPr txBox="1"/>
      </xdr:nvSpPr>
      <xdr:spPr>
        <a:xfrm>
          <a:off x="13436111" y="9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7935</xdr:rowOff>
    </xdr:from>
    <xdr:ext cx="534377" cy="259045"/>
    <xdr:sp macro="" textlink="">
      <xdr:nvSpPr>
        <xdr:cNvPr id="580" name="テキスト ボックス 579"/>
        <xdr:cNvSpPr txBox="1"/>
      </xdr:nvSpPr>
      <xdr:spPr>
        <a:xfrm>
          <a:off x="12547111" y="9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96710</xdr:rowOff>
    </xdr:from>
    <xdr:to>
      <xdr:col>85</xdr:col>
      <xdr:colOff>177800</xdr:colOff>
      <xdr:row>59</xdr:row>
      <xdr:rowOff>26860</xdr:rowOff>
    </xdr:to>
    <xdr:sp macro="" textlink="">
      <xdr:nvSpPr>
        <xdr:cNvPr id="586" name="楕円 585"/>
        <xdr:cNvSpPr/>
      </xdr:nvSpPr>
      <xdr:spPr>
        <a:xfrm>
          <a:off x="16268700" y="1004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75137</xdr:rowOff>
    </xdr:from>
    <xdr:ext cx="534377" cy="259045"/>
    <xdr:sp macro="" textlink="">
      <xdr:nvSpPr>
        <xdr:cNvPr id="587" name="教育費該当値テキスト"/>
        <xdr:cNvSpPr txBox="1"/>
      </xdr:nvSpPr>
      <xdr:spPr>
        <a:xfrm>
          <a:off x="16370300" y="1001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164757</xdr:rowOff>
    </xdr:from>
    <xdr:to>
      <xdr:col>81</xdr:col>
      <xdr:colOff>101600</xdr:colOff>
      <xdr:row>59</xdr:row>
      <xdr:rowOff>94907</xdr:rowOff>
    </xdr:to>
    <xdr:sp macro="" textlink="">
      <xdr:nvSpPr>
        <xdr:cNvPr id="588" name="楕円 587"/>
        <xdr:cNvSpPr/>
      </xdr:nvSpPr>
      <xdr:spPr>
        <a:xfrm>
          <a:off x="15430500" y="101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86034</xdr:rowOff>
    </xdr:from>
    <xdr:ext cx="534377" cy="259045"/>
    <xdr:sp macro="" textlink="">
      <xdr:nvSpPr>
        <xdr:cNvPr id="589" name="テキスト ボックス 588"/>
        <xdr:cNvSpPr txBox="1"/>
      </xdr:nvSpPr>
      <xdr:spPr>
        <a:xfrm>
          <a:off x="15214111" y="1020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17291</xdr:rowOff>
    </xdr:from>
    <xdr:to>
      <xdr:col>76</xdr:col>
      <xdr:colOff>165100</xdr:colOff>
      <xdr:row>59</xdr:row>
      <xdr:rowOff>118891</xdr:rowOff>
    </xdr:to>
    <xdr:sp macro="" textlink="">
      <xdr:nvSpPr>
        <xdr:cNvPr id="590" name="楕円 589"/>
        <xdr:cNvSpPr/>
      </xdr:nvSpPr>
      <xdr:spPr>
        <a:xfrm>
          <a:off x="14541500" y="101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110018</xdr:rowOff>
    </xdr:from>
    <xdr:ext cx="534377" cy="259045"/>
    <xdr:sp macro="" textlink="">
      <xdr:nvSpPr>
        <xdr:cNvPr id="591" name="テキスト ボックス 590"/>
        <xdr:cNvSpPr txBox="1"/>
      </xdr:nvSpPr>
      <xdr:spPr>
        <a:xfrm>
          <a:off x="14325111" y="1022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110903</xdr:rowOff>
    </xdr:from>
    <xdr:to>
      <xdr:col>72</xdr:col>
      <xdr:colOff>38100</xdr:colOff>
      <xdr:row>59</xdr:row>
      <xdr:rowOff>41053</xdr:rowOff>
    </xdr:to>
    <xdr:sp macro="" textlink="">
      <xdr:nvSpPr>
        <xdr:cNvPr id="592" name="楕円 591"/>
        <xdr:cNvSpPr/>
      </xdr:nvSpPr>
      <xdr:spPr>
        <a:xfrm>
          <a:off x="13652500" y="100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32180</xdr:rowOff>
    </xdr:from>
    <xdr:ext cx="534377" cy="259045"/>
    <xdr:sp macro="" textlink="">
      <xdr:nvSpPr>
        <xdr:cNvPr id="593" name="テキスト ボックス 592"/>
        <xdr:cNvSpPr txBox="1"/>
      </xdr:nvSpPr>
      <xdr:spPr>
        <a:xfrm>
          <a:off x="13436111" y="1014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91681</xdr:rowOff>
    </xdr:from>
    <xdr:to>
      <xdr:col>67</xdr:col>
      <xdr:colOff>101600</xdr:colOff>
      <xdr:row>59</xdr:row>
      <xdr:rowOff>21831</xdr:rowOff>
    </xdr:to>
    <xdr:sp macro="" textlink="">
      <xdr:nvSpPr>
        <xdr:cNvPr id="594" name="楕円 593"/>
        <xdr:cNvSpPr/>
      </xdr:nvSpPr>
      <xdr:spPr>
        <a:xfrm>
          <a:off x="12763500" y="1003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12958</xdr:rowOff>
    </xdr:from>
    <xdr:ext cx="534377" cy="259045"/>
    <xdr:sp macro="" textlink="">
      <xdr:nvSpPr>
        <xdr:cNvPr id="595" name="テキスト ボックス 594"/>
        <xdr:cNvSpPr txBox="1"/>
      </xdr:nvSpPr>
      <xdr:spPr>
        <a:xfrm>
          <a:off x="12547111" y="1012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7" name="直線コネクタ 62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0" name="直線コネクタ 62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4" name="災害復旧費該当値テキスト"/>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129451</xdr:rowOff>
    </xdr:from>
    <xdr:to>
      <xdr:col>85</xdr:col>
      <xdr:colOff>127000</xdr:colOff>
      <xdr:row>96</xdr:row>
      <xdr:rowOff>21286</xdr:rowOff>
    </xdr:to>
    <xdr:cxnSp macro="">
      <xdr:nvCxnSpPr>
        <xdr:cNvPr id="681" name="直線コネクタ 680"/>
        <xdr:cNvCxnSpPr/>
      </xdr:nvCxnSpPr>
      <xdr:spPr>
        <a:xfrm flipV="1">
          <a:off x="15481300" y="16417201"/>
          <a:ext cx="838200" cy="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2"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129566</xdr:rowOff>
    </xdr:from>
    <xdr:to>
      <xdr:col>81</xdr:col>
      <xdr:colOff>50800</xdr:colOff>
      <xdr:row>96</xdr:row>
      <xdr:rowOff>21286</xdr:rowOff>
    </xdr:to>
    <xdr:cxnSp macro="">
      <xdr:nvCxnSpPr>
        <xdr:cNvPr id="684" name="直線コネクタ 683"/>
        <xdr:cNvCxnSpPr/>
      </xdr:nvCxnSpPr>
      <xdr:spPr>
        <a:xfrm>
          <a:off x="14592300" y="16417316"/>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6" name="テキスト ボックス 685"/>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129566</xdr:rowOff>
    </xdr:from>
    <xdr:to>
      <xdr:col>76</xdr:col>
      <xdr:colOff>114300</xdr:colOff>
      <xdr:row>96</xdr:row>
      <xdr:rowOff>147968</xdr:rowOff>
    </xdr:to>
    <xdr:cxnSp macro="">
      <xdr:nvCxnSpPr>
        <xdr:cNvPr id="687" name="直線コネクタ 686"/>
        <xdr:cNvCxnSpPr/>
      </xdr:nvCxnSpPr>
      <xdr:spPr>
        <a:xfrm flipV="1">
          <a:off x="13703300" y="16417316"/>
          <a:ext cx="889000" cy="18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147968</xdr:rowOff>
    </xdr:from>
    <xdr:to>
      <xdr:col>71</xdr:col>
      <xdr:colOff>177800</xdr:colOff>
      <xdr:row>97</xdr:row>
      <xdr:rowOff>22219</xdr:rowOff>
    </xdr:to>
    <xdr:cxnSp macro="">
      <xdr:nvCxnSpPr>
        <xdr:cNvPr id="690" name="直線コネクタ 689"/>
        <xdr:cNvCxnSpPr/>
      </xdr:nvCxnSpPr>
      <xdr:spPr>
        <a:xfrm flipV="1">
          <a:off x="12814300" y="16607168"/>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2" name="テキスト ボックス 691"/>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4" name="テキスト ボックス 693"/>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78651</xdr:rowOff>
    </xdr:from>
    <xdr:to>
      <xdr:col>85</xdr:col>
      <xdr:colOff>177800</xdr:colOff>
      <xdr:row>96</xdr:row>
      <xdr:rowOff>8801</xdr:rowOff>
    </xdr:to>
    <xdr:sp macro="" textlink="">
      <xdr:nvSpPr>
        <xdr:cNvPr id="700" name="楕円 699"/>
        <xdr:cNvSpPr/>
      </xdr:nvSpPr>
      <xdr:spPr>
        <a:xfrm>
          <a:off x="16268700" y="1636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57078</xdr:rowOff>
    </xdr:from>
    <xdr:ext cx="534377" cy="259045"/>
    <xdr:sp macro="" textlink="">
      <xdr:nvSpPr>
        <xdr:cNvPr id="701" name="公債費該当値テキスト"/>
        <xdr:cNvSpPr txBox="1"/>
      </xdr:nvSpPr>
      <xdr:spPr>
        <a:xfrm>
          <a:off x="16370300" y="1634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141936</xdr:rowOff>
    </xdr:from>
    <xdr:to>
      <xdr:col>81</xdr:col>
      <xdr:colOff>101600</xdr:colOff>
      <xdr:row>96</xdr:row>
      <xdr:rowOff>72086</xdr:rowOff>
    </xdr:to>
    <xdr:sp macro="" textlink="">
      <xdr:nvSpPr>
        <xdr:cNvPr id="702" name="楕円 701"/>
        <xdr:cNvSpPr/>
      </xdr:nvSpPr>
      <xdr:spPr>
        <a:xfrm>
          <a:off x="15430500" y="164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63213</xdr:rowOff>
    </xdr:from>
    <xdr:ext cx="534377" cy="259045"/>
    <xdr:sp macro="" textlink="">
      <xdr:nvSpPr>
        <xdr:cNvPr id="703" name="テキスト ボックス 702"/>
        <xdr:cNvSpPr txBox="1"/>
      </xdr:nvSpPr>
      <xdr:spPr>
        <a:xfrm>
          <a:off x="15214111" y="1652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78766</xdr:rowOff>
    </xdr:from>
    <xdr:to>
      <xdr:col>76</xdr:col>
      <xdr:colOff>165100</xdr:colOff>
      <xdr:row>96</xdr:row>
      <xdr:rowOff>8916</xdr:rowOff>
    </xdr:to>
    <xdr:sp macro="" textlink="">
      <xdr:nvSpPr>
        <xdr:cNvPr id="704" name="楕円 703"/>
        <xdr:cNvSpPr/>
      </xdr:nvSpPr>
      <xdr:spPr>
        <a:xfrm>
          <a:off x="14541500" y="163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43</xdr:rowOff>
    </xdr:from>
    <xdr:ext cx="534377" cy="259045"/>
    <xdr:sp macro="" textlink="">
      <xdr:nvSpPr>
        <xdr:cNvPr id="705" name="テキスト ボックス 704"/>
        <xdr:cNvSpPr txBox="1"/>
      </xdr:nvSpPr>
      <xdr:spPr>
        <a:xfrm>
          <a:off x="14325111" y="164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97168</xdr:rowOff>
    </xdr:from>
    <xdr:to>
      <xdr:col>72</xdr:col>
      <xdr:colOff>38100</xdr:colOff>
      <xdr:row>97</xdr:row>
      <xdr:rowOff>27318</xdr:rowOff>
    </xdr:to>
    <xdr:sp macro="" textlink="">
      <xdr:nvSpPr>
        <xdr:cNvPr id="706" name="楕円 705"/>
        <xdr:cNvSpPr/>
      </xdr:nvSpPr>
      <xdr:spPr>
        <a:xfrm>
          <a:off x="13652500" y="1655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18445</xdr:rowOff>
    </xdr:from>
    <xdr:ext cx="534377" cy="259045"/>
    <xdr:sp macro="" textlink="">
      <xdr:nvSpPr>
        <xdr:cNvPr id="707" name="テキスト ボックス 706"/>
        <xdr:cNvSpPr txBox="1"/>
      </xdr:nvSpPr>
      <xdr:spPr>
        <a:xfrm>
          <a:off x="13436111" y="1664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142869</xdr:rowOff>
    </xdr:from>
    <xdr:to>
      <xdr:col>67</xdr:col>
      <xdr:colOff>101600</xdr:colOff>
      <xdr:row>97</xdr:row>
      <xdr:rowOff>73019</xdr:rowOff>
    </xdr:to>
    <xdr:sp macro="" textlink="">
      <xdr:nvSpPr>
        <xdr:cNvPr id="708" name="楕円 707"/>
        <xdr:cNvSpPr/>
      </xdr:nvSpPr>
      <xdr:spPr>
        <a:xfrm>
          <a:off x="12763500" y="166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64146</xdr:rowOff>
    </xdr:from>
    <xdr:ext cx="534377" cy="259045"/>
    <xdr:sp macro="" textlink="">
      <xdr:nvSpPr>
        <xdr:cNvPr id="709" name="テキスト ボックス 708"/>
        <xdr:cNvSpPr txBox="1"/>
      </xdr:nvSpPr>
      <xdr:spPr>
        <a:xfrm>
          <a:off x="12547111" y="1669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令和２年度については、新型コロナウイルス感染症対策事業を実施したことにより、総務費、民生費、教育費などの費目で経費が増加した。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総務費：特別定額給付金事業の実施や、まちづくり振興基金を積立てたため増加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民生費：子育て世帯・ひとり親世帯への臨時特別給付金事業を実施したため増加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教育費：ＧＩＧＡスクール構想実現に向け、小中学校へタブレット端末を配備したため増加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住民一人当たりのコストは類似団体と比較し低い水準にある状況が続いており、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今後、高齢化の進行による扶助費の増加や、合併特例債の元利償還金の増による公債費の増加が予想される。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財政調整基金残高については、前年度から</a:t>
          </a:r>
          <a:r>
            <a:rPr kumimoji="1" lang="en-US" altLang="ja-JP" sz="1100">
              <a:latin typeface="ＭＳ ゴシック" pitchFamily="49" charset="-128"/>
              <a:ea typeface="ＭＳ ゴシック" pitchFamily="49" charset="-128"/>
            </a:rPr>
            <a:t>4.8</a:t>
          </a:r>
          <a:r>
            <a:rPr kumimoji="1" lang="ja-JP" altLang="en-US" sz="1100">
              <a:latin typeface="ＭＳ ゴシック" pitchFamily="49" charset="-128"/>
              <a:ea typeface="ＭＳ ゴシック" pitchFamily="49" charset="-128"/>
            </a:rPr>
            <a:t>億円の減となり、標準財政規模比で</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ポイントの減少となった。</a:t>
          </a:r>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単年度収支額は黒字ではあるが、基金の積立て・取崩しを加味した実質単年度収支が赤字であることから、財政調整基金の取崩しなどにより資金をやりくりしていることがわかる。財政調整基金の取崩しに過度に依存しないような予算編成をするため、事務事業の見直しなどを行い、持続可能な財政運営を行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本年度まですべての会計において黒字であり、健全な状況にあるといえる。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一般会計は、標準財政規模比において、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0.46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％増加となっている。これは、実質収支額が約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億円となり、前年度に比べ約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億円の増となったことによる。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下水道事業会計については、令和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年度から法適用となったが、剰余額が前年度に比べ約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億円の増加したことにより、標準財政規模比で約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％の増となった。（令和元年度公共下水道事業特別会計との比較）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また、標準財政規模においても標準税収入額等が約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億円の増になったことに伴い、前年度に比べ約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億円の増となっている。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今後についても、黒字額確保及び黒字水準の維持のため、適正な予算執行管理を行うなど健全な財政運営に努める。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41630627</v>
      </c>
      <c r="BO4" s="464"/>
      <c r="BP4" s="464"/>
      <c r="BQ4" s="464"/>
      <c r="BR4" s="464"/>
      <c r="BS4" s="464"/>
      <c r="BT4" s="464"/>
      <c r="BU4" s="465"/>
      <c r="BV4" s="463">
        <v>29822173</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7.5</v>
      </c>
      <c r="CU4" s="648"/>
      <c r="CV4" s="648"/>
      <c r="CW4" s="648"/>
      <c r="CX4" s="648"/>
      <c r="CY4" s="648"/>
      <c r="CZ4" s="648"/>
      <c r="DA4" s="649"/>
      <c r="DB4" s="647">
        <v>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40252333</v>
      </c>
      <c r="BO5" s="469"/>
      <c r="BP5" s="469"/>
      <c r="BQ5" s="469"/>
      <c r="BR5" s="469"/>
      <c r="BS5" s="469"/>
      <c r="BT5" s="469"/>
      <c r="BU5" s="470"/>
      <c r="BV5" s="468">
        <v>28561324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98.3</v>
      </c>
      <c r="CU5" s="439"/>
      <c r="CV5" s="439"/>
      <c r="CW5" s="439"/>
      <c r="CX5" s="439"/>
      <c r="CY5" s="439"/>
      <c r="CZ5" s="439"/>
      <c r="DA5" s="440"/>
      <c r="DB5" s="438">
        <v>95.9</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1378294</v>
      </c>
      <c r="BO6" s="469"/>
      <c r="BP6" s="469"/>
      <c r="BQ6" s="469"/>
      <c r="BR6" s="469"/>
      <c r="BS6" s="469"/>
      <c r="BT6" s="469"/>
      <c r="BU6" s="470"/>
      <c r="BV6" s="468">
        <v>1260849</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104.1</v>
      </c>
      <c r="CU6" s="622"/>
      <c r="CV6" s="622"/>
      <c r="CW6" s="622"/>
      <c r="CX6" s="622"/>
      <c r="CY6" s="622"/>
      <c r="CZ6" s="622"/>
      <c r="DA6" s="623"/>
      <c r="DB6" s="621">
        <v>101.8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46354</v>
      </c>
      <c r="BO7" s="469"/>
      <c r="BP7" s="469"/>
      <c r="BQ7" s="469"/>
      <c r="BR7" s="469"/>
      <c r="BS7" s="469"/>
      <c r="BT7" s="469"/>
      <c r="BU7" s="470"/>
      <c r="BV7" s="468">
        <v>40029</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17817060</v>
      </c>
      <c r="CU7" s="469"/>
      <c r="CV7" s="469"/>
      <c r="CW7" s="469"/>
      <c r="CX7" s="469"/>
      <c r="CY7" s="469"/>
      <c r="CZ7" s="469"/>
      <c r="DA7" s="470"/>
      <c r="DB7" s="468">
        <v>17400846</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1331940</v>
      </c>
      <c r="BO8" s="469"/>
      <c r="BP8" s="469"/>
      <c r="BQ8" s="469"/>
      <c r="BR8" s="469"/>
      <c r="BS8" s="469"/>
      <c r="BT8" s="469"/>
      <c r="BU8" s="470"/>
      <c r="BV8" s="468">
        <v>1220820</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0.91</v>
      </c>
      <c r="CU8" s="582"/>
      <c r="CV8" s="582"/>
      <c r="CW8" s="582"/>
      <c r="CX8" s="582"/>
      <c r="CY8" s="582"/>
      <c r="CZ8" s="582"/>
      <c r="DA8" s="583"/>
      <c r="DB8" s="581">
        <v>0.92</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86385</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111120</v>
      </c>
      <c r="BO9" s="469"/>
      <c r="BP9" s="469"/>
      <c r="BQ9" s="469"/>
      <c r="BR9" s="469"/>
      <c r="BS9" s="469"/>
      <c r="BT9" s="469"/>
      <c r="BU9" s="470"/>
      <c r="BV9" s="468">
        <v>274288</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12.3</v>
      </c>
      <c r="CU9" s="439"/>
      <c r="CV9" s="439"/>
      <c r="CW9" s="439"/>
      <c r="CX9" s="439"/>
      <c r="CY9" s="439"/>
      <c r="CZ9" s="439"/>
      <c r="DA9" s="440"/>
      <c r="DB9" s="438">
        <v>11.4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120</v>
      </c>
      <c r="M10" s="442"/>
      <c r="N10" s="442"/>
      <c r="O10" s="442"/>
      <c r="P10" s="442"/>
      <c r="Q10" s="443"/>
      <c r="R10" s="444">
        <v>84133</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122</v>
      </c>
      <c r="AV10" s="526"/>
      <c r="AW10" s="526"/>
      <c r="AX10" s="526"/>
      <c r="AY10" s="448" t="s">
        <v>123</v>
      </c>
      <c r="AZ10" s="449"/>
      <c r="BA10" s="449"/>
      <c r="BB10" s="449"/>
      <c r="BC10" s="449"/>
      <c r="BD10" s="449"/>
      <c r="BE10" s="449"/>
      <c r="BF10" s="449"/>
      <c r="BG10" s="449"/>
      <c r="BH10" s="449"/>
      <c r="BI10" s="449"/>
      <c r="BJ10" s="449"/>
      <c r="BK10" s="449"/>
      <c r="BL10" s="449"/>
      <c r="BM10" s="450"/>
      <c r="BN10" s="468">
        <v>669613</v>
      </c>
      <c r="BO10" s="469"/>
      <c r="BP10" s="469"/>
      <c r="BQ10" s="469"/>
      <c r="BR10" s="469"/>
      <c r="BS10" s="469"/>
      <c r="BT10" s="469"/>
      <c r="BU10" s="470"/>
      <c r="BV10" s="468">
        <v>545052</v>
      </c>
      <c r="BW10" s="469"/>
      <c r="BX10" s="469"/>
      <c r="BY10" s="469"/>
      <c r="BZ10" s="469"/>
      <c r="CA10" s="469"/>
      <c r="CB10" s="469"/>
      <c r="CC10" s="47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125</v>
      </c>
      <c r="M11" s="515"/>
      <c r="N11" s="515"/>
      <c r="O11" s="515"/>
      <c r="P11" s="515"/>
      <c r="Q11" s="516"/>
      <c r="R11" s="607" t="s">
        <v>126</v>
      </c>
      <c r="S11" s="608"/>
      <c r="T11" s="608"/>
      <c r="U11" s="608"/>
      <c r="V11" s="609"/>
      <c r="W11" s="619"/>
      <c r="X11" s="430"/>
      <c r="Y11" s="430"/>
      <c r="Z11" s="430"/>
      <c r="AA11" s="430"/>
      <c r="AB11" s="430"/>
      <c r="AC11" s="430"/>
      <c r="AD11" s="430"/>
      <c r="AE11" s="430"/>
      <c r="AF11" s="430"/>
      <c r="AG11" s="430"/>
      <c r="AH11" s="430"/>
      <c r="AI11" s="430"/>
      <c r="AJ11" s="430"/>
      <c r="AK11" s="430"/>
      <c r="AL11" s="620"/>
      <c r="AM11" s="537" t="s">
        <v>127</v>
      </c>
      <c r="AN11" s="442"/>
      <c r="AO11" s="442"/>
      <c r="AP11" s="442"/>
      <c r="AQ11" s="442"/>
      <c r="AR11" s="442"/>
      <c r="AS11" s="442"/>
      <c r="AT11" s="443"/>
      <c r="AU11" s="525" t="s">
        <v>102</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86295</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102</v>
      </c>
      <c r="AV12" s="526"/>
      <c r="AW12" s="526"/>
      <c r="AX12" s="526"/>
      <c r="AY12" s="448" t="s">
        <v>136</v>
      </c>
      <c r="AZ12" s="449"/>
      <c r="BA12" s="449"/>
      <c r="BB12" s="449"/>
      <c r="BC12" s="449"/>
      <c r="BD12" s="449"/>
      <c r="BE12" s="449"/>
      <c r="BF12" s="449"/>
      <c r="BG12" s="449"/>
      <c r="BH12" s="449"/>
      <c r="BI12" s="449"/>
      <c r="BJ12" s="449"/>
      <c r="BK12" s="449"/>
      <c r="BL12" s="449"/>
      <c r="BM12" s="450"/>
      <c r="BN12" s="468">
        <v>1146955</v>
      </c>
      <c r="BO12" s="469"/>
      <c r="BP12" s="469"/>
      <c r="BQ12" s="469"/>
      <c r="BR12" s="469"/>
      <c r="BS12" s="469"/>
      <c r="BT12" s="469"/>
      <c r="BU12" s="470"/>
      <c r="BV12" s="468">
        <v>1225280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84267</v>
      </c>
      <c r="S13" s="572"/>
      <c r="T13" s="572"/>
      <c r="U13" s="572"/>
      <c r="V13" s="573"/>
      <c r="W13" s="559" t="s">
        <v>140</v>
      </c>
      <c r="X13" s="481"/>
      <c r="Y13" s="481"/>
      <c r="Z13" s="481"/>
      <c r="AA13" s="481"/>
      <c r="AB13" s="482"/>
      <c r="AC13" s="444">
        <v>520</v>
      </c>
      <c r="AD13" s="445"/>
      <c r="AE13" s="445"/>
      <c r="AF13" s="445"/>
      <c r="AG13" s="446"/>
      <c r="AH13" s="444">
        <v>518</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-366222</v>
      </c>
      <c r="BO13" s="469"/>
      <c r="BP13" s="469"/>
      <c r="BQ13" s="469"/>
      <c r="BR13" s="469"/>
      <c r="BS13" s="469"/>
      <c r="BT13" s="469"/>
      <c r="BU13" s="470"/>
      <c r="BV13" s="468">
        <v>-405940</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5.5</v>
      </c>
      <c r="CU13" s="439"/>
      <c r="CV13" s="439"/>
      <c r="CW13" s="439"/>
      <c r="CX13" s="439"/>
      <c r="CY13" s="439"/>
      <c r="CZ13" s="439"/>
      <c r="DA13" s="440"/>
      <c r="DB13" s="438">
        <v>4.4000000000000004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86297</v>
      </c>
      <c r="S14" s="572"/>
      <c r="T14" s="572"/>
      <c r="U14" s="572"/>
      <c r="V14" s="573"/>
      <c r="W14" s="574"/>
      <c r="X14" s="484"/>
      <c r="Y14" s="484"/>
      <c r="Z14" s="484"/>
      <c r="AA14" s="484"/>
      <c r="AB14" s="485"/>
      <c r="AC14" s="564">
        <v>1.3</v>
      </c>
      <c r="AD14" s="565"/>
      <c r="AE14" s="565"/>
      <c r="AF14" s="565"/>
      <c r="AG14" s="566"/>
      <c r="AH14" s="564">
        <v>1.3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28.9</v>
      </c>
      <c r="CU14" s="576"/>
      <c r="CV14" s="576"/>
      <c r="CW14" s="576"/>
      <c r="CX14" s="576"/>
      <c r="CY14" s="576"/>
      <c r="CZ14" s="576"/>
      <c r="DA14" s="577"/>
      <c r="DB14" s="575">
        <v>5.2</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84265</v>
      </c>
      <c r="S15" s="572"/>
      <c r="T15" s="572"/>
      <c r="U15" s="572"/>
      <c r="V15" s="573"/>
      <c r="W15" s="559" t="s">
        <v>147</v>
      </c>
      <c r="X15" s="481"/>
      <c r="Y15" s="481"/>
      <c r="Z15" s="481"/>
      <c r="AA15" s="481"/>
      <c r="AB15" s="482"/>
      <c r="AC15" s="444">
        <v>12804</v>
      </c>
      <c r="AD15" s="445"/>
      <c r="AE15" s="445"/>
      <c r="AF15" s="445"/>
      <c r="AG15" s="446"/>
      <c r="AH15" s="444">
        <v>12339</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11918471</v>
      </c>
      <c r="BO15" s="464"/>
      <c r="BP15" s="464"/>
      <c r="BQ15" s="464"/>
      <c r="BR15" s="464"/>
      <c r="BS15" s="464"/>
      <c r="BT15" s="464"/>
      <c r="BU15" s="465"/>
      <c r="BV15" s="463">
        <v>11585633</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31.8</v>
      </c>
      <c r="AD16" s="565"/>
      <c r="AE16" s="565"/>
      <c r="AF16" s="565"/>
      <c r="AG16" s="566"/>
      <c r="AH16" s="564">
        <v>31.6</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13299211</v>
      </c>
      <c r="BO16" s="469"/>
      <c r="BP16" s="469"/>
      <c r="BQ16" s="469"/>
      <c r="BR16" s="469"/>
      <c r="BS16" s="469"/>
      <c r="BT16" s="469"/>
      <c r="BU16" s="470"/>
      <c r="BV16" s="468">
        <v>12765922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26946</v>
      </c>
      <c r="AD17" s="445"/>
      <c r="AE17" s="445"/>
      <c r="AF17" s="445"/>
      <c r="AG17" s="446"/>
      <c r="AH17" s="444">
        <v>26144</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15216233</v>
      </c>
      <c r="BO17" s="469"/>
      <c r="BP17" s="469"/>
      <c r="BQ17" s="469"/>
      <c r="BR17" s="469"/>
      <c r="BS17" s="469"/>
      <c r="BT17" s="469"/>
      <c r="BU17" s="470"/>
      <c r="BV17" s="468">
        <v>14901166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18.37</v>
      </c>
      <c r="M18" s="533"/>
      <c r="N18" s="533"/>
      <c r="O18" s="533"/>
      <c r="P18" s="533"/>
      <c r="Q18" s="533"/>
      <c r="R18" s="534"/>
      <c r="S18" s="534"/>
      <c r="T18" s="534"/>
      <c r="U18" s="534"/>
      <c r="V18" s="535"/>
      <c r="W18" s="549"/>
      <c r="X18" s="550"/>
      <c r="Y18" s="550"/>
      <c r="Z18" s="550"/>
      <c r="AA18" s="550"/>
      <c r="AB18" s="560"/>
      <c r="AC18" s="432">
        <v>66.900000000000006</v>
      </c>
      <c r="AD18" s="433"/>
      <c r="AE18" s="433"/>
      <c r="AF18" s="433"/>
      <c r="AG18" s="536"/>
      <c r="AH18" s="432">
        <v>67</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17571293</v>
      </c>
      <c r="BO18" s="469"/>
      <c r="BP18" s="469"/>
      <c r="BQ18" s="469"/>
      <c r="BR18" s="469"/>
      <c r="BS18" s="469"/>
      <c r="BT18" s="469"/>
      <c r="BU18" s="470"/>
      <c r="BV18" s="468">
        <v>16959141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4703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22198591</v>
      </c>
      <c r="BO19" s="469"/>
      <c r="BP19" s="469"/>
      <c r="BQ19" s="469"/>
      <c r="BR19" s="469"/>
      <c r="BS19" s="469"/>
      <c r="BT19" s="469"/>
      <c r="BU19" s="470"/>
      <c r="BV19" s="468">
        <v>21407626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36117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31176887</v>
      </c>
      <c r="BO23" s="469"/>
      <c r="BP23" s="469"/>
      <c r="BQ23" s="469"/>
      <c r="BR23" s="469"/>
      <c r="BS23" s="469"/>
      <c r="BT23" s="469"/>
      <c r="BU23" s="470"/>
      <c r="BV23" s="468">
        <v>30192669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8793</v>
      </c>
      <c r="R24" s="445"/>
      <c r="S24" s="445"/>
      <c r="T24" s="445"/>
      <c r="U24" s="445"/>
      <c r="V24" s="446"/>
      <c r="W24" s="510"/>
      <c r="X24" s="501"/>
      <c r="Y24" s="502"/>
      <c r="Z24" s="441" t="s">
        <v>171</v>
      </c>
      <c r="AA24" s="442"/>
      <c r="AB24" s="442"/>
      <c r="AC24" s="442"/>
      <c r="AD24" s="442"/>
      <c r="AE24" s="442"/>
      <c r="AF24" s="442"/>
      <c r="AG24" s="443"/>
      <c r="AH24" s="444">
        <v>486</v>
      </c>
      <c r="AI24" s="445"/>
      <c r="AJ24" s="445"/>
      <c r="AK24" s="445"/>
      <c r="AL24" s="446"/>
      <c r="AM24" s="444">
        <v>1438560</v>
      </c>
      <c r="AN24" s="445"/>
      <c r="AO24" s="445"/>
      <c r="AP24" s="445"/>
      <c r="AQ24" s="445"/>
      <c r="AR24" s="446"/>
      <c r="AS24" s="444">
        <v>2960</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14191398</v>
      </c>
      <c r="BO24" s="469"/>
      <c r="BP24" s="469"/>
      <c r="BQ24" s="469"/>
      <c r="BR24" s="469"/>
      <c r="BS24" s="469"/>
      <c r="BT24" s="469"/>
      <c r="BU24" s="470"/>
      <c r="BV24" s="468">
        <v>12624014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7200</v>
      </c>
      <c r="R25" s="445"/>
      <c r="S25" s="445"/>
      <c r="T25" s="445"/>
      <c r="U25" s="445"/>
      <c r="V25" s="446"/>
      <c r="W25" s="510"/>
      <c r="X25" s="501"/>
      <c r="Y25" s="502"/>
      <c r="Z25" s="441" t="s">
        <v>174</v>
      </c>
      <c r="AA25" s="442"/>
      <c r="AB25" s="442"/>
      <c r="AC25" s="442"/>
      <c r="AD25" s="442"/>
      <c r="AE25" s="442"/>
      <c r="AF25" s="442"/>
      <c r="AG25" s="443"/>
      <c r="AH25" s="444" t="s">
        <v>130</v>
      </c>
      <c r="AI25" s="445"/>
      <c r="AJ25" s="445"/>
      <c r="AK25" s="445"/>
      <c r="AL25" s="446"/>
      <c r="AM25" s="444" t="s">
        <v>130</v>
      </c>
      <c r="AN25" s="445"/>
      <c r="AO25" s="445"/>
      <c r="AP25" s="445"/>
      <c r="AQ25" s="445"/>
      <c r="AR25" s="446"/>
      <c r="AS25" s="444" t="s">
        <v>130</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1816589</v>
      </c>
      <c r="BO25" s="464"/>
      <c r="BP25" s="464"/>
      <c r="BQ25" s="464"/>
      <c r="BR25" s="464"/>
      <c r="BS25" s="464"/>
      <c r="BT25" s="464"/>
      <c r="BU25" s="465"/>
      <c r="BV25" s="463">
        <v>969211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6390</v>
      </c>
      <c r="R26" s="445"/>
      <c r="S26" s="445"/>
      <c r="T26" s="445"/>
      <c r="U26" s="445"/>
      <c r="V26" s="446"/>
      <c r="W26" s="510"/>
      <c r="X26" s="501"/>
      <c r="Y26" s="502"/>
      <c r="Z26" s="441" t="s">
        <v>177</v>
      </c>
      <c r="AA26" s="523"/>
      <c r="AB26" s="523"/>
      <c r="AC26" s="523"/>
      <c r="AD26" s="523"/>
      <c r="AE26" s="523"/>
      <c r="AF26" s="523"/>
      <c r="AG26" s="524"/>
      <c r="AH26" s="444">
        <v>11</v>
      </c>
      <c r="AI26" s="445"/>
      <c r="AJ26" s="445"/>
      <c r="AK26" s="445"/>
      <c r="AL26" s="446"/>
      <c r="AM26" s="444">
        <v>30052</v>
      </c>
      <c r="AN26" s="445"/>
      <c r="AO26" s="445"/>
      <c r="AP26" s="445"/>
      <c r="AQ26" s="445"/>
      <c r="AR26" s="446"/>
      <c r="AS26" s="444">
        <v>2732</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179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5250</v>
      </c>
      <c r="R27" s="445"/>
      <c r="S27" s="445"/>
      <c r="T27" s="445"/>
      <c r="U27" s="445"/>
      <c r="V27" s="446"/>
      <c r="W27" s="510"/>
      <c r="X27" s="501"/>
      <c r="Y27" s="502"/>
      <c r="Z27" s="441" t="s">
        <v>181</v>
      </c>
      <c r="AA27" s="442"/>
      <c r="AB27" s="442"/>
      <c r="AC27" s="442"/>
      <c r="AD27" s="442"/>
      <c r="AE27" s="442"/>
      <c r="AF27" s="442"/>
      <c r="AG27" s="443"/>
      <c r="AH27" s="444">
        <v>6</v>
      </c>
      <c r="AI27" s="445"/>
      <c r="AJ27" s="445"/>
      <c r="AK27" s="445"/>
      <c r="AL27" s="446"/>
      <c r="AM27" s="444">
        <v>22434</v>
      </c>
      <c r="AN27" s="445"/>
      <c r="AO27" s="445"/>
      <c r="AP27" s="445"/>
      <c r="AQ27" s="445"/>
      <c r="AR27" s="446"/>
      <c r="AS27" s="444">
        <v>3739</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t="s">
        <v>179</v>
      </c>
      <c r="BO27" s="472"/>
      <c r="BP27" s="472"/>
      <c r="BQ27" s="472"/>
      <c r="BR27" s="472"/>
      <c r="BS27" s="472"/>
      <c r="BT27" s="472"/>
      <c r="BU27" s="473"/>
      <c r="BV27" s="471" t="s">
        <v>179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4700</v>
      </c>
      <c r="R28" s="445"/>
      <c r="S28" s="445"/>
      <c r="T28" s="445"/>
      <c r="U28" s="445"/>
      <c r="V28" s="446"/>
      <c r="W28" s="510"/>
      <c r="X28" s="501"/>
      <c r="Y28" s="502"/>
      <c r="Z28" s="441" t="s">
        <v>184</v>
      </c>
      <c r="AA28" s="442"/>
      <c r="AB28" s="442"/>
      <c r="AC28" s="442"/>
      <c r="AD28" s="442"/>
      <c r="AE28" s="442"/>
      <c r="AF28" s="442"/>
      <c r="AG28" s="443"/>
      <c r="AH28" s="444" t="s">
        <v>130</v>
      </c>
      <c r="AI28" s="445"/>
      <c r="AJ28" s="445"/>
      <c r="AK28" s="445"/>
      <c r="AL28" s="446"/>
      <c r="AM28" s="444" t="s">
        <v>179</v>
      </c>
      <c r="AN28" s="445"/>
      <c r="AO28" s="445"/>
      <c r="AP28" s="445"/>
      <c r="AQ28" s="445"/>
      <c r="AR28" s="446"/>
      <c r="AS28" s="444" t="s">
        <v>130</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1191177</v>
      </c>
      <c r="BO28" s="464"/>
      <c r="BP28" s="464"/>
      <c r="BQ28" s="464"/>
      <c r="BR28" s="464"/>
      <c r="BS28" s="464"/>
      <c r="BT28" s="464"/>
      <c r="BU28" s="465"/>
      <c r="BV28" s="463">
        <v>1668519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19</v>
      </c>
      <c r="M29" s="445"/>
      <c r="N29" s="445"/>
      <c r="O29" s="445"/>
      <c r="P29" s="446"/>
      <c r="Q29" s="444">
        <v>4310</v>
      </c>
      <c r="R29" s="445"/>
      <c r="S29" s="445"/>
      <c r="T29" s="445"/>
      <c r="U29" s="445"/>
      <c r="V29" s="446"/>
      <c r="W29" s="511"/>
      <c r="X29" s="512"/>
      <c r="Y29" s="513"/>
      <c r="Z29" s="441" t="s">
        <v>187</v>
      </c>
      <c r="AA29" s="442"/>
      <c r="AB29" s="442"/>
      <c r="AC29" s="442"/>
      <c r="AD29" s="442"/>
      <c r="AE29" s="442"/>
      <c r="AF29" s="442"/>
      <c r="AG29" s="443"/>
      <c r="AH29" s="444">
        <v>492</v>
      </c>
      <c r="AI29" s="445"/>
      <c r="AJ29" s="445"/>
      <c r="AK29" s="445"/>
      <c r="AL29" s="446"/>
      <c r="AM29" s="444">
        <v>1460994</v>
      </c>
      <c r="AN29" s="445"/>
      <c r="AO29" s="445"/>
      <c r="AP29" s="445"/>
      <c r="AQ29" s="445"/>
      <c r="AR29" s="446"/>
      <c r="AS29" s="444">
        <v>2970</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t="s">
        <v>179</v>
      </c>
      <c r="BO29" s="469"/>
      <c r="BP29" s="469"/>
      <c r="BQ29" s="469"/>
      <c r="BR29" s="469"/>
      <c r="BS29" s="469"/>
      <c r="BT29" s="469"/>
      <c r="BU29" s="470"/>
      <c r="BV29" s="468" t="s">
        <v>130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99.2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2690571</v>
      </c>
      <c r="BO30" s="472"/>
      <c r="BP30" s="472"/>
      <c r="BQ30" s="472"/>
      <c r="BR30" s="472"/>
      <c r="BS30" s="472"/>
      <c r="BT30" s="472"/>
      <c r="BU30" s="473"/>
      <c r="BV30" s="471">
        <v>1417232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198</v>
      </c>
      <c r="X33" s="430"/>
      <c r="Y33" s="430"/>
      <c r="Z33" s="430"/>
      <c r="AA33" s="430"/>
      <c r="AB33" s="430"/>
      <c r="AC33" s="430"/>
      <c r="AD33" s="430"/>
      <c r="AE33" s="430"/>
      <c r="AF33" s="430"/>
      <c r="AG33" s="430"/>
      <c r="AH33" s="430"/>
      <c r="AI33" s="430"/>
      <c r="AJ33" s="430"/>
      <c r="AK33" s="430"/>
      <c r="AL33" s="216"/>
      <c r="AM33" s="431" t="s">
        <v>199</v>
      </c>
      <c r="AN33" s="431"/>
      <c r="AO33" s="430" t="s">
        <v>200</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204</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北名古屋市下水道事業会計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IF('各会計、関係団体の財政状況及び健全化判断比率'!B32="","",'各会計、関係団体の財政状況及び健全化判断比率'!B32)</f>
        <v>北名古屋沖村西部土地区画整理事業特別会計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西春日井広域事務組合</v>
      </c>
      <c r="BZ34" s="426"/>
      <c r="CA34" s="426"/>
      <c r="CB34" s="426"/>
      <c r="CC34" s="426"/>
      <c r="CD34" s="426"/>
      <c r="CE34" s="426"/>
      <c r="CF34" s="426"/>
      <c r="CG34" s="426"/>
      <c r="CH34" s="426"/>
      <c r="CI34" s="426"/>
      <c r="CJ34" s="426"/>
      <c r="CK34" s="426"/>
      <c r="CL34" s="426"/>
      <c r="CM34" s="426"/>
      <c r="CN34" s="214"/>
      <c r="CO34" s="427">
        <f>IF(CQ34="","",MAX(C34:D43,U34:V43,AM34:AN43,BE34:BF43,BW34:BX43)+1)</f>
        <v>15</v>
      </c>
      <c r="CP34" s="427"/>
      <c r="CQ34" s="426" t="str">
        <f>IF('各会計、関係団体の財政状況及び健全化判断比率'!BS7="","",'各会計、関係団体の財政状況及び健全化判断比率'!BS7)</f>
        <v>尾張土地開発公社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土地取得特別会計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北名古屋衛生組合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北名古屋水道企業団</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愛知県市町村職員退職手当組合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愛知県後期高齢者医療広域連合（一般会計）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愛知県後期高齢者医療広域連合（後期高齢者医療特別会計）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尾張市町交通災害共済組合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YEimPRu3IDSRShM7eFNUKkAluWzjvrAJQvG8PfXAQ5auoWK018qRXhFtmKDQwMdC8I2nil+YlKcO+o5IB+WxTw==" saltValue="L84MxVhngRcepyZINj4g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50" t="s">
        <v>573</v>
      </c>
      <c r="D34" s="1250"/>
      <c r="E34" s="1251"/>
      <c r="F34" s="32">
        <v>5.04</v>
      </c>
      <c r="G34" s="33">
        <v>3.68</v>
      </c>
      <c r="H34" s="33">
        <v>5.53</v>
      </c>
      <c r="I34" s="33">
        <v>7.01</v>
      </c>
      <c r="J34" s="34">
        <v>7.47</v>
      </c>
      <c r="K34" s="22"/>
      <c r="L34" s="22"/>
      <c r="M34" s="22"/>
      <c r="N34" s="22"/>
      <c r="O34" s="22"/>
      <c r="P34" s="22"/>
    </row>
    <row r="35" spans="1:16" ht="39" customHeight="1" x14ac:dyDescent="0.15">
      <c r="A35" s="22"/>
      <c r="B35" s="35"/>
      <c r="C35" s="1244" t="s">
        <v>574</v>
      </c>
      <c r="D35" s="1245"/>
      <c r="E35" s="1246"/>
      <c r="F35" s="36" t="s">
        <v>524</v>
      </c>
      <c r="G35" s="37" t="s">
        <v>524</v>
      </c>
      <c r="H35" s="37" t="s">
        <v>524</v>
      </c>
      <c r="I35" s="37" t="s">
        <v>524</v>
      </c>
      <c r="J35" s="38">
        <v>3.89</v>
      </c>
      <c r="K35" s="22"/>
      <c r="L35" s="22"/>
      <c r="M35" s="22"/>
      <c r="N35" s="22"/>
      <c r="O35" s="22"/>
      <c r="P35" s="22"/>
    </row>
    <row r="36" spans="1:16" ht="39" customHeight="1" x14ac:dyDescent="0.15">
      <c r="A36" s="22"/>
      <c r="B36" s="35"/>
      <c r="C36" s="1244" t="s">
        <v>575</v>
      </c>
      <c r="D36" s="1245"/>
      <c r="E36" s="1246"/>
      <c r="F36" s="36">
        <v>1.56</v>
      </c>
      <c r="G36" s="37">
        <v>1.1599999999999999</v>
      </c>
      <c r="H36" s="37">
        <v>0.85</v>
      </c>
      <c r="I36" s="37">
        <v>0.57999999999999996</v>
      </c>
      <c r="J36" s="38">
        <v>1.67</v>
      </c>
      <c r="K36" s="22"/>
      <c r="L36" s="22"/>
      <c r="M36" s="22"/>
      <c r="N36" s="22"/>
      <c r="O36" s="22"/>
      <c r="P36" s="22"/>
    </row>
    <row r="37" spans="1:16" ht="39" customHeight="1" x14ac:dyDescent="0.15">
      <c r="A37" s="22"/>
      <c r="B37" s="35"/>
      <c r="C37" s="1244" t="s">
        <v>576</v>
      </c>
      <c r="D37" s="1245"/>
      <c r="E37" s="1246"/>
      <c r="F37" s="36">
        <v>2.08</v>
      </c>
      <c r="G37" s="37">
        <v>2.4300000000000002</v>
      </c>
      <c r="H37" s="37">
        <v>0.53</v>
      </c>
      <c r="I37" s="37">
        <v>0.09</v>
      </c>
      <c r="J37" s="38">
        <v>0.48</v>
      </c>
      <c r="K37" s="22"/>
      <c r="L37" s="22"/>
      <c r="M37" s="22"/>
      <c r="N37" s="22"/>
      <c r="O37" s="22"/>
      <c r="P37" s="22"/>
    </row>
    <row r="38" spans="1:16" ht="39" customHeight="1" x14ac:dyDescent="0.15">
      <c r="A38" s="22"/>
      <c r="B38" s="35"/>
      <c r="C38" s="1244" t="s">
        <v>577</v>
      </c>
      <c r="D38" s="1245"/>
      <c r="E38" s="1246"/>
      <c r="F38" s="36">
        <v>0.03</v>
      </c>
      <c r="G38" s="37">
        <v>0.03</v>
      </c>
      <c r="H38" s="37">
        <v>0.04</v>
      </c>
      <c r="I38" s="37">
        <v>0.02</v>
      </c>
      <c r="J38" s="38">
        <v>0.02</v>
      </c>
      <c r="K38" s="22"/>
      <c r="L38" s="22"/>
      <c r="M38" s="22"/>
      <c r="N38" s="22"/>
      <c r="O38" s="22"/>
      <c r="P38" s="22"/>
    </row>
    <row r="39" spans="1:16" ht="39" customHeight="1" x14ac:dyDescent="0.15">
      <c r="A39" s="22"/>
      <c r="B39" s="35"/>
      <c r="C39" s="1244" t="s">
        <v>578</v>
      </c>
      <c r="D39" s="1245"/>
      <c r="E39" s="1246"/>
      <c r="F39" s="36">
        <v>0</v>
      </c>
      <c r="G39" s="37">
        <v>0</v>
      </c>
      <c r="H39" s="37">
        <v>0</v>
      </c>
      <c r="I39" s="37">
        <v>0</v>
      </c>
      <c r="J39" s="38">
        <v>0</v>
      </c>
      <c r="K39" s="22"/>
      <c r="L39" s="22"/>
      <c r="M39" s="22"/>
      <c r="N39" s="22"/>
      <c r="O39" s="22"/>
      <c r="P39" s="22"/>
    </row>
    <row r="40" spans="1:16" ht="39" customHeight="1" x14ac:dyDescent="0.15">
      <c r="A40" s="22"/>
      <c r="B40" s="35"/>
      <c r="C40" s="1244" t="s">
        <v>579</v>
      </c>
      <c r="D40" s="1245"/>
      <c r="E40" s="1246"/>
      <c r="F40" s="36" t="s">
        <v>524</v>
      </c>
      <c r="G40" s="37">
        <v>0</v>
      </c>
      <c r="H40" s="37">
        <v>2.38</v>
      </c>
      <c r="I40" s="37">
        <v>1.58</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580</v>
      </c>
      <c r="D42" s="1245"/>
      <c r="E42" s="1246"/>
      <c r="F42" s="36" t="s">
        <v>524</v>
      </c>
      <c r="G42" s="37" t="s">
        <v>524</v>
      </c>
      <c r="H42" s="37" t="s">
        <v>524</v>
      </c>
      <c r="I42" s="37" t="s">
        <v>524</v>
      </c>
      <c r="J42" s="38" t="s">
        <v>524</v>
      </c>
      <c r="K42" s="22"/>
      <c r="L42" s="22"/>
      <c r="M42" s="22"/>
      <c r="N42" s="22"/>
      <c r="O42" s="22"/>
      <c r="P42" s="22"/>
    </row>
    <row r="43" spans="1:16" ht="39" customHeight="1" thickBot="1" x14ac:dyDescent="0.2">
      <c r="A43" s="22"/>
      <c r="B43" s="40"/>
      <c r="C43" s="1247" t="s">
        <v>581</v>
      </c>
      <c r="D43" s="1248"/>
      <c r="E43" s="1249"/>
      <c r="F43" s="41">
        <v>0.49</v>
      </c>
      <c r="G43" s="42">
        <v>0.87</v>
      </c>
      <c r="H43" s="42">
        <v>1.1100000000000001</v>
      </c>
      <c r="I43" s="42">
        <v>1.7</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gcTtLnMTBRiH4c26MzOufOu+GjlH+Yy9MEDX4bgOoYUf3nKIyJb5t/qLjYpOAmF4TnHTXtiqr5LASs/Wvqe2A==" saltValue="wfT9wAgPuJiyuhPcOCbM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1634</v>
      </c>
      <c r="L45" s="60">
        <v>1848</v>
      </c>
      <c r="M45" s="60">
        <v>2143</v>
      </c>
      <c r="N45" s="60">
        <v>2435</v>
      </c>
      <c r="O45" s="61">
        <v>2722</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524</v>
      </c>
      <c r="L47" s="64" t="s">
        <v>524</v>
      </c>
      <c r="M47" s="64" t="s">
        <v>524</v>
      </c>
      <c r="N47" s="64" t="s">
        <v>524</v>
      </c>
      <c r="O47" s="65" t="s">
        <v>524</v>
      </c>
      <c r="P47" s="48"/>
      <c r="Q47" s="48"/>
      <c r="R47" s="48"/>
      <c r="S47" s="48"/>
      <c r="T47" s="48"/>
      <c r="U47" s="48"/>
    </row>
    <row r="48" spans="1:21" ht="30.75" customHeight="1" x14ac:dyDescent="0.15">
      <c r="A48" s="48"/>
      <c r="B48" s="1272"/>
      <c r="C48" s="1273"/>
      <c r="D48" s="62"/>
      <c r="E48" s="1254" t="s">
        <v>15</v>
      </c>
      <c r="F48" s="1254"/>
      <c r="G48" s="1254"/>
      <c r="H48" s="1254"/>
      <c r="I48" s="1254"/>
      <c r="J48" s="1255"/>
      <c r="K48" s="63">
        <v>495</v>
      </c>
      <c r="L48" s="64">
        <v>503</v>
      </c>
      <c r="M48" s="64">
        <v>532</v>
      </c>
      <c r="N48" s="64">
        <v>520</v>
      </c>
      <c r="O48" s="65">
        <v>588</v>
      </c>
      <c r="P48" s="48"/>
      <c r="Q48" s="48"/>
      <c r="R48" s="48"/>
      <c r="S48" s="48"/>
      <c r="T48" s="48"/>
      <c r="U48" s="48"/>
    </row>
    <row r="49" spans="1:21" ht="30.75" customHeight="1" x14ac:dyDescent="0.15">
      <c r="A49" s="48"/>
      <c r="B49" s="1272"/>
      <c r="C49" s="1273"/>
      <c r="D49" s="62"/>
      <c r="E49" s="1254" t="s">
        <v>16</v>
      </c>
      <c r="F49" s="1254"/>
      <c r="G49" s="1254"/>
      <c r="H49" s="1254"/>
      <c r="I49" s="1254"/>
      <c r="J49" s="1255"/>
      <c r="K49" s="63">
        <v>211</v>
      </c>
      <c r="L49" s="64">
        <v>404</v>
      </c>
      <c r="M49" s="64">
        <v>358</v>
      </c>
      <c r="N49" s="64">
        <v>282</v>
      </c>
      <c r="O49" s="65">
        <v>177</v>
      </c>
      <c r="P49" s="48"/>
      <c r="Q49" s="48"/>
      <c r="R49" s="48"/>
      <c r="S49" s="48"/>
      <c r="T49" s="48"/>
      <c r="U49" s="48"/>
    </row>
    <row r="50" spans="1:21" ht="30.75" customHeight="1" x14ac:dyDescent="0.15">
      <c r="A50" s="48"/>
      <c r="B50" s="1272"/>
      <c r="C50" s="1273"/>
      <c r="D50" s="62"/>
      <c r="E50" s="1254" t="s">
        <v>17</v>
      </c>
      <c r="F50" s="1254"/>
      <c r="G50" s="1254"/>
      <c r="H50" s="1254"/>
      <c r="I50" s="1254"/>
      <c r="J50" s="1255"/>
      <c r="K50" s="63">
        <v>184</v>
      </c>
      <c r="L50" s="64">
        <v>127</v>
      </c>
      <c r="M50" s="64">
        <v>200</v>
      </c>
      <c r="N50" s="64">
        <v>179</v>
      </c>
      <c r="O50" s="65">
        <v>181</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524</v>
      </c>
      <c r="L51" s="64" t="s">
        <v>524</v>
      </c>
      <c r="M51" s="64" t="s">
        <v>524</v>
      </c>
      <c r="N51" s="64" t="s">
        <v>524</v>
      </c>
      <c r="O51" s="65" t="s">
        <v>524</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2169</v>
      </c>
      <c r="L52" s="64">
        <v>2314</v>
      </c>
      <c r="M52" s="64">
        <v>2588</v>
      </c>
      <c r="N52" s="64">
        <v>2580</v>
      </c>
      <c r="O52" s="65">
        <v>2588</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355</v>
      </c>
      <c r="L53" s="69">
        <v>568</v>
      </c>
      <c r="M53" s="69">
        <v>645</v>
      </c>
      <c r="N53" s="69">
        <v>836</v>
      </c>
      <c r="O53" s="70">
        <v>1080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604</v>
      </c>
      <c r="L57" s="84" t="s">
        <v>604</v>
      </c>
      <c r="M57" s="84" t="s">
        <v>604</v>
      </c>
      <c r="N57" s="84" t="s">
        <v>604</v>
      </c>
      <c r="O57" s="85" t="s">
        <v>604</v>
      </c>
    </row>
    <row r="58" spans="1:21" ht="31.5" customHeight="1" thickBot="1" x14ac:dyDescent="0.2">
      <c r="B58" s="1262"/>
      <c r="C58" s="1263"/>
      <c r="D58" s="1267" t="s">
        <v>27</v>
      </c>
      <c r="E58" s="1268"/>
      <c r="F58" s="1268"/>
      <c r="G58" s="1268"/>
      <c r="H58" s="1268"/>
      <c r="I58" s="1268"/>
      <c r="J58" s="1269"/>
      <c r="K58" s="86" t="s">
        <v>604</v>
      </c>
      <c r="L58" s="87" t="s">
        <v>604</v>
      </c>
      <c r="M58" s="87" t="s">
        <v>604</v>
      </c>
      <c r="N58" s="87" t="s">
        <v>604</v>
      </c>
      <c r="O58" s="88" t="s">
        <v>604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38JBB/TFdNEsEP/92MK02rN1vW6nxtfCZdp01adODzF8j8D4QQ4L0GJDpe1yipa2ICQGiHrYpbDNg9Oc5xRrA==" saltValue="Md+TD3ewc2IYRDoX8Yi1e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90" t="s">
        <v>30</v>
      </c>
      <c r="C41" s="1291"/>
      <c r="D41" s="102"/>
      <c r="E41" s="1292" t="s">
        <v>31</v>
      </c>
      <c r="F41" s="1292"/>
      <c r="G41" s="1292"/>
      <c r="H41" s="1293"/>
      <c r="I41" s="103">
        <v>27947</v>
      </c>
      <c r="J41" s="104">
        <v>29630</v>
      </c>
      <c r="K41" s="104">
        <v>30351</v>
      </c>
      <c r="L41" s="104">
        <v>30193</v>
      </c>
      <c r="M41" s="105">
        <v>31177</v>
      </c>
    </row>
    <row r="42" spans="2:13" ht="27.75" customHeight="1" x14ac:dyDescent="0.15">
      <c r="B42" s="1280"/>
      <c r="C42" s="1281"/>
      <c r="D42" s="106"/>
      <c r="E42" s="1284" t="s">
        <v>32</v>
      </c>
      <c r="F42" s="1284"/>
      <c r="G42" s="1284"/>
      <c r="H42" s="1285"/>
      <c r="I42" s="107">
        <v>822</v>
      </c>
      <c r="J42" s="108">
        <v>1237</v>
      </c>
      <c r="K42" s="108">
        <v>1079</v>
      </c>
      <c r="L42" s="108">
        <v>700</v>
      </c>
      <c r="M42" s="109">
        <v>1344</v>
      </c>
    </row>
    <row r="43" spans="2:13" ht="27.75" customHeight="1" x14ac:dyDescent="0.15">
      <c r="B43" s="1280"/>
      <c r="C43" s="1281"/>
      <c r="D43" s="106"/>
      <c r="E43" s="1284" t="s">
        <v>33</v>
      </c>
      <c r="F43" s="1284"/>
      <c r="G43" s="1284"/>
      <c r="H43" s="1285"/>
      <c r="I43" s="107">
        <v>11424</v>
      </c>
      <c r="J43" s="108">
        <v>11471</v>
      </c>
      <c r="K43" s="108">
        <v>11991</v>
      </c>
      <c r="L43" s="108">
        <v>12325</v>
      </c>
      <c r="M43" s="109">
        <v>13229</v>
      </c>
    </row>
    <row r="44" spans="2:13" ht="27.75" customHeight="1" x14ac:dyDescent="0.15">
      <c r="B44" s="1280"/>
      <c r="C44" s="1281"/>
      <c r="D44" s="106"/>
      <c r="E44" s="1284" t="s">
        <v>34</v>
      </c>
      <c r="F44" s="1284"/>
      <c r="G44" s="1284"/>
      <c r="H44" s="1285"/>
      <c r="I44" s="107">
        <v>1958</v>
      </c>
      <c r="J44" s="108">
        <v>1558</v>
      </c>
      <c r="K44" s="108">
        <v>1190</v>
      </c>
      <c r="L44" s="108">
        <v>818</v>
      </c>
      <c r="M44" s="109">
        <v>640</v>
      </c>
    </row>
    <row r="45" spans="2:13" ht="27.75" customHeight="1" x14ac:dyDescent="0.15">
      <c r="B45" s="1280"/>
      <c r="C45" s="1281"/>
      <c r="D45" s="106"/>
      <c r="E45" s="1284" t="s">
        <v>35</v>
      </c>
      <c r="F45" s="1284"/>
      <c r="G45" s="1284"/>
      <c r="H45" s="1285"/>
      <c r="I45" s="107">
        <v>2891</v>
      </c>
      <c r="J45" s="108">
        <v>2680</v>
      </c>
      <c r="K45" s="108">
        <v>3093</v>
      </c>
      <c r="L45" s="108">
        <v>3055</v>
      </c>
      <c r="M45" s="109">
        <v>3065</v>
      </c>
    </row>
    <row r="46" spans="2:13" ht="27.75" customHeight="1" x14ac:dyDescent="0.15">
      <c r="B46" s="1280"/>
      <c r="C46" s="1281"/>
      <c r="D46" s="110"/>
      <c r="E46" s="1284" t="s">
        <v>36</v>
      </c>
      <c r="F46" s="1284"/>
      <c r="G46" s="1284"/>
      <c r="H46" s="1285"/>
      <c r="I46" s="107" t="s">
        <v>524</v>
      </c>
      <c r="J46" s="108" t="s">
        <v>524</v>
      </c>
      <c r="K46" s="108" t="s">
        <v>524</v>
      </c>
      <c r="L46" s="108" t="s">
        <v>524</v>
      </c>
      <c r="M46" s="109" t="s">
        <v>524</v>
      </c>
    </row>
    <row r="47" spans="2:13" ht="27.75" customHeight="1" x14ac:dyDescent="0.15">
      <c r="B47" s="1280"/>
      <c r="C47" s="1281"/>
      <c r="D47" s="111"/>
      <c r="E47" s="1294" t="s">
        <v>37</v>
      </c>
      <c r="F47" s="1295"/>
      <c r="G47" s="1295"/>
      <c r="H47" s="1296"/>
      <c r="I47" s="107" t="s">
        <v>524</v>
      </c>
      <c r="J47" s="108" t="s">
        <v>524</v>
      </c>
      <c r="K47" s="108" t="s">
        <v>524</v>
      </c>
      <c r="L47" s="108" t="s">
        <v>524</v>
      </c>
      <c r="M47" s="109" t="s">
        <v>524</v>
      </c>
    </row>
    <row r="48" spans="2:13" ht="27.75" customHeight="1" x14ac:dyDescent="0.15">
      <c r="B48" s="1280"/>
      <c r="C48" s="1281"/>
      <c r="D48" s="106"/>
      <c r="E48" s="1284" t="s">
        <v>38</v>
      </c>
      <c r="F48" s="1284"/>
      <c r="G48" s="1284"/>
      <c r="H48" s="1285"/>
      <c r="I48" s="107" t="s">
        <v>524</v>
      </c>
      <c r="J48" s="108" t="s">
        <v>524</v>
      </c>
      <c r="K48" s="108" t="s">
        <v>524</v>
      </c>
      <c r="L48" s="108" t="s">
        <v>524</v>
      </c>
      <c r="M48" s="109" t="s">
        <v>524</v>
      </c>
    </row>
    <row r="49" spans="2:13" ht="27.75" customHeight="1" x14ac:dyDescent="0.15">
      <c r="B49" s="1282"/>
      <c r="C49" s="1283"/>
      <c r="D49" s="106"/>
      <c r="E49" s="1284" t="s">
        <v>39</v>
      </c>
      <c r="F49" s="1284"/>
      <c r="G49" s="1284"/>
      <c r="H49" s="1285"/>
      <c r="I49" s="107" t="s">
        <v>524</v>
      </c>
      <c r="J49" s="108" t="s">
        <v>524</v>
      </c>
      <c r="K49" s="108" t="s">
        <v>524</v>
      </c>
      <c r="L49" s="108" t="s">
        <v>524</v>
      </c>
      <c r="M49" s="109" t="s">
        <v>524</v>
      </c>
    </row>
    <row r="50" spans="2:13" ht="27.75" customHeight="1" x14ac:dyDescent="0.15">
      <c r="B50" s="1278" t="s">
        <v>40</v>
      </c>
      <c r="C50" s="1279"/>
      <c r="D50" s="112"/>
      <c r="E50" s="1284" t="s">
        <v>41</v>
      </c>
      <c r="F50" s="1284"/>
      <c r="G50" s="1284"/>
      <c r="H50" s="1285"/>
      <c r="I50" s="107">
        <v>4298</v>
      </c>
      <c r="J50" s="108">
        <v>4524</v>
      </c>
      <c r="K50" s="108">
        <v>4705</v>
      </c>
      <c r="L50" s="108">
        <v>3991</v>
      </c>
      <c r="M50" s="109">
        <v>2945</v>
      </c>
    </row>
    <row r="51" spans="2:13" ht="27.75" customHeight="1" x14ac:dyDescent="0.15">
      <c r="B51" s="1280"/>
      <c r="C51" s="1281"/>
      <c r="D51" s="106"/>
      <c r="E51" s="1284" t="s">
        <v>42</v>
      </c>
      <c r="F51" s="1284"/>
      <c r="G51" s="1284"/>
      <c r="H51" s="1285"/>
      <c r="I51" s="107">
        <v>11969</v>
      </c>
      <c r="J51" s="108">
        <v>12721</v>
      </c>
      <c r="K51" s="108">
        <v>13323</v>
      </c>
      <c r="L51" s="108">
        <v>13373</v>
      </c>
      <c r="M51" s="109">
        <v>12105</v>
      </c>
    </row>
    <row r="52" spans="2:13" ht="27.75" customHeight="1" x14ac:dyDescent="0.15">
      <c r="B52" s="1282"/>
      <c r="C52" s="1283"/>
      <c r="D52" s="106"/>
      <c r="E52" s="1284" t="s">
        <v>43</v>
      </c>
      <c r="F52" s="1284"/>
      <c r="G52" s="1284"/>
      <c r="H52" s="1285"/>
      <c r="I52" s="107">
        <v>26194</v>
      </c>
      <c r="J52" s="108">
        <v>27437</v>
      </c>
      <c r="K52" s="108">
        <v>28639</v>
      </c>
      <c r="L52" s="108">
        <v>28913</v>
      </c>
      <c r="M52" s="109">
        <v>29874</v>
      </c>
    </row>
    <row r="53" spans="2:13" ht="27.75" customHeight="1" thickBot="1" x14ac:dyDescent="0.2">
      <c r="B53" s="1286" t="s">
        <v>44</v>
      </c>
      <c r="C53" s="1287"/>
      <c r="D53" s="113"/>
      <c r="E53" s="1288" t="s">
        <v>45</v>
      </c>
      <c r="F53" s="1288"/>
      <c r="G53" s="1288"/>
      <c r="H53" s="1289"/>
      <c r="I53" s="114">
        <v>2582</v>
      </c>
      <c r="J53" s="115">
        <v>1894</v>
      </c>
      <c r="K53" s="115">
        <v>1038</v>
      </c>
      <c r="L53" s="115">
        <v>813</v>
      </c>
      <c r="M53" s="116">
        <v>4531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cUahqu/f3y8y7zW4YX4M9p3+tM5a2PaeK+jK1lTh48MIBEzzzQWghhbwkAKj1owelJbaAgSW1o1v5/NlD8woQ==" saltValue="d512fX+ewWyH2n3Khbwe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5" t="s">
        <v>48</v>
      </c>
      <c r="D55" s="1305"/>
      <c r="E55" s="1306"/>
      <c r="F55" s="128">
        <v>2349</v>
      </c>
      <c r="G55" s="128">
        <v>1669</v>
      </c>
      <c r="H55" s="129">
        <v>1191</v>
      </c>
    </row>
    <row r="56" spans="2:8" ht="52.5" customHeight="1" x14ac:dyDescent="0.15">
      <c r="B56" s="130"/>
      <c r="C56" s="1307" t="s">
        <v>49</v>
      </c>
      <c r="D56" s="1307"/>
      <c r="E56" s="1308"/>
      <c r="F56" s="131" t="s">
        <v>524</v>
      </c>
      <c r="G56" s="131" t="s">
        <v>524</v>
      </c>
      <c r="H56" s="132" t="s">
        <v>524</v>
      </c>
    </row>
    <row r="57" spans="2:8" ht="53.25" customHeight="1" x14ac:dyDescent="0.15">
      <c r="B57" s="130"/>
      <c r="C57" s="1309" t="s">
        <v>50</v>
      </c>
      <c r="D57" s="1309"/>
      <c r="E57" s="1310"/>
      <c r="F57" s="133">
        <v>1478</v>
      </c>
      <c r="G57" s="133">
        <v>1417</v>
      </c>
      <c r="H57" s="134">
        <v>2691</v>
      </c>
    </row>
    <row r="58" spans="2:8" ht="45.75" customHeight="1" x14ac:dyDescent="0.15">
      <c r="B58" s="135"/>
      <c r="C58" s="1297" t="s">
        <v>588</v>
      </c>
      <c r="D58" s="1298"/>
      <c r="E58" s="1299"/>
      <c r="F58" s="136">
        <v>0</v>
      </c>
      <c r="G58" s="136">
        <v>0</v>
      </c>
      <c r="H58" s="137">
        <v>1800</v>
      </c>
    </row>
    <row r="59" spans="2:8" ht="45.75" customHeight="1" x14ac:dyDescent="0.15">
      <c r="B59" s="135"/>
      <c r="C59" s="1297" t="s">
        <v>589</v>
      </c>
      <c r="D59" s="1298"/>
      <c r="E59" s="1299"/>
      <c r="F59" s="136">
        <v>850</v>
      </c>
      <c r="G59" s="136">
        <v>884</v>
      </c>
      <c r="H59" s="137">
        <v>448</v>
      </c>
    </row>
    <row r="60" spans="2:8" ht="45.75" customHeight="1" x14ac:dyDescent="0.15">
      <c r="B60" s="135"/>
      <c r="C60" s="1297" t="s">
        <v>590</v>
      </c>
      <c r="D60" s="1298"/>
      <c r="E60" s="1299"/>
      <c r="F60" s="136">
        <v>105</v>
      </c>
      <c r="G60" s="136">
        <v>105</v>
      </c>
      <c r="H60" s="137">
        <v>100</v>
      </c>
    </row>
    <row r="61" spans="2:8" ht="45.75" customHeight="1" x14ac:dyDescent="0.15">
      <c r="B61" s="135"/>
      <c r="C61" s="1297" t="s">
        <v>591</v>
      </c>
      <c r="D61" s="1298"/>
      <c r="E61" s="1299"/>
      <c r="F61" s="136">
        <v>303</v>
      </c>
      <c r="G61" s="136">
        <v>184</v>
      </c>
      <c r="H61" s="137">
        <v>98</v>
      </c>
    </row>
    <row r="62" spans="2:8" ht="45.75" customHeight="1" thickBot="1" x14ac:dyDescent="0.2">
      <c r="B62" s="138"/>
      <c r="C62" s="1300" t="s">
        <v>592</v>
      </c>
      <c r="D62" s="1301"/>
      <c r="E62" s="1302"/>
      <c r="F62" s="139">
        <v>97</v>
      </c>
      <c r="G62" s="139">
        <v>97</v>
      </c>
      <c r="H62" s="140">
        <v>97</v>
      </c>
    </row>
    <row r="63" spans="2:8" ht="52.5" customHeight="1" thickBot="1" x14ac:dyDescent="0.2">
      <c r="B63" s="141"/>
      <c r="C63" s="1303" t="s">
        <v>51</v>
      </c>
      <c r="D63" s="1303"/>
      <c r="E63" s="1304"/>
      <c r="F63" s="142">
        <v>3826</v>
      </c>
      <c r="G63" s="142">
        <v>3086</v>
      </c>
      <c r="H63" s="143">
        <v>3882</v>
      </c>
    </row>
    <row r="64" spans="2:8" ht="15" customHeight="1" x14ac:dyDescent="0.15"/>
  </sheetData>
  <sheetProtection algorithmName="SHA-512" hashValue="5y2/HuyfTMzySoPTn3mSvjbnukJpxvNsyGC05rdMpBLaKoYNM7gsilj+V8IMn/r72F6J1D43tjk/m0ta/B0djQ==" saltValue="mfIQK67p92zbJsoMJdX3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609</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610</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564</v>
      </c>
      <c r="BQ50" s="1324"/>
      <c r="BR50" s="1324"/>
      <c r="BS50" s="1324"/>
      <c r="BT50" s="1324"/>
      <c r="BU50" s="1324"/>
      <c r="BV50" s="1324"/>
      <c r="BW50" s="1324"/>
      <c r="BX50" s="1324" t="s">
        <v>565</v>
      </c>
      <c r="BY50" s="1324"/>
      <c r="BZ50" s="1324"/>
      <c r="CA50" s="1324"/>
      <c r="CB50" s="1324"/>
      <c r="CC50" s="1324"/>
      <c r="CD50" s="1324"/>
      <c r="CE50" s="1324"/>
      <c r="CF50" s="1324" t="s">
        <v>566</v>
      </c>
      <c r="CG50" s="1324"/>
      <c r="CH50" s="1324"/>
      <c r="CI50" s="1324"/>
      <c r="CJ50" s="1324"/>
      <c r="CK50" s="1324"/>
      <c r="CL50" s="1324"/>
      <c r="CM50" s="1324"/>
      <c r="CN50" s="1324" t="s">
        <v>567</v>
      </c>
      <c r="CO50" s="1324"/>
      <c r="CP50" s="1324"/>
      <c r="CQ50" s="1324"/>
      <c r="CR50" s="1324"/>
      <c r="CS50" s="1324"/>
      <c r="CT50" s="1324"/>
      <c r="CU50" s="1324"/>
      <c r="CV50" s="1324" t="s">
        <v>568</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611</v>
      </c>
      <c r="AO51" s="1327"/>
      <c r="AP51" s="1327"/>
      <c r="AQ51" s="1327"/>
      <c r="AR51" s="1327"/>
      <c r="AS51" s="1327"/>
      <c r="AT51" s="1327"/>
      <c r="AU51" s="1327"/>
      <c r="AV51" s="1327"/>
      <c r="AW51" s="1327"/>
      <c r="AX51" s="1327"/>
      <c r="AY51" s="1327"/>
      <c r="AZ51" s="1327"/>
      <c r="BA51" s="1327"/>
      <c r="BB51" s="1327" t="s">
        <v>612</v>
      </c>
      <c r="BC51" s="1327"/>
      <c r="BD51" s="1327"/>
      <c r="BE51" s="1327"/>
      <c r="BF51" s="1327"/>
      <c r="BG51" s="1327"/>
      <c r="BH51" s="1327"/>
      <c r="BI51" s="1327"/>
      <c r="BJ51" s="1327"/>
      <c r="BK51" s="1327"/>
      <c r="BL51" s="1327"/>
      <c r="BM51" s="1327"/>
      <c r="BN51" s="1327"/>
      <c r="BO51" s="1327"/>
      <c r="BP51" s="1325">
        <v>17.100000000000001</v>
      </c>
      <c r="BQ51" s="1325"/>
      <c r="BR51" s="1325"/>
      <c r="BS51" s="1325"/>
      <c r="BT51" s="1325"/>
      <c r="BU51" s="1325"/>
      <c r="BV51" s="1325"/>
      <c r="BW51" s="1325"/>
      <c r="BX51" s="1325">
        <v>12.4</v>
      </c>
      <c r="BY51" s="1325"/>
      <c r="BZ51" s="1325"/>
      <c r="CA51" s="1325"/>
      <c r="CB51" s="1325"/>
      <c r="CC51" s="1325"/>
      <c r="CD51" s="1325"/>
      <c r="CE51" s="1325"/>
      <c r="CF51" s="1325">
        <v>6.8</v>
      </c>
      <c r="CG51" s="1325"/>
      <c r="CH51" s="1325"/>
      <c r="CI51" s="1325"/>
      <c r="CJ51" s="1325"/>
      <c r="CK51" s="1325"/>
      <c r="CL51" s="1325"/>
      <c r="CM51" s="1325"/>
      <c r="CN51" s="1325">
        <v>5.2</v>
      </c>
      <c r="CO51" s="1325"/>
      <c r="CP51" s="1325"/>
      <c r="CQ51" s="1325"/>
      <c r="CR51" s="1325"/>
      <c r="CS51" s="1325"/>
      <c r="CT51" s="1325"/>
      <c r="CU51" s="1325"/>
      <c r="CV51" s="1325">
        <v>28.9</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613</v>
      </c>
      <c r="BC53" s="1327"/>
      <c r="BD53" s="1327"/>
      <c r="BE53" s="1327"/>
      <c r="BF53" s="1327"/>
      <c r="BG53" s="1327"/>
      <c r="BH53" s="1327"/>
      <c r="BI53" s="1327"/>
      <c r="BJ53" s="1327"/>
      <c r="BK53" s="1327"/>
      <c r="BL53" s="1327"/>
      <c r="BM53" s="1327"/>
      <c r="BN53" s="1327"/>
      <c r="BO53" s="1327"/>
      <c r="BP53" s="1325">
        <v>52.6</v>
      </c>
      <c r="BQ53" s="1325"/>
      <c r="BR53" s="1325"/>
      <c r="BS53" s="1325"/>
      <c r="BT53" s="1325"/>
      <c r="BU53" s="1325"/>
      <c r="BV53" s="1325"/>
      <c r="BW53" s="1325"/>
      <c r="BX53" s="1325">
        <v>53.3</v>
      </c>
      <c r="BY53" s="1325"/>
      <c r="BZ53" s="1325"/>
      <c r="CA53" s="1325"/>
      <c r="CB53" s="1325"/>
      <c r="CC53" s="1325"/>
      <c r="CD53" s="1325"/>
      <c r="CE53" s="1325"/>
      <c r="CF53" s="1325">
        <v>54.7</v>
      </c>
      <c r="CG53" s="1325"/>
      <c r="CH53" s="1325"/>
      <c r="CI53" s="1325"/>
      <c r="CJ53" s="1325"/>
      <c r="CK53" s="1325"/>
      <c r="CL53" s="1325"/>
      <c r="CM53" s="1325"/>
      <c r="CN53" s="1325">
        <v>56.2</v>
      </c>
      <c r="CO53" s="1325"/>
      <c r="CP53" s="1325"/>
      <c r="CQ53" s="1325"/>
      <c r="CR53" s="1325"/>
      <c r="CS53" s="1325"/>
      <c r="CT53" s="1325"/>
      <c r="CU53" s="1325"/>
      <c r="CV53" s="1325">
        <v>54.6</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614</v>
      </c>
      <c r="AO55" s="1324"/>
      <c r="AP55" s="1324"/>
      <c r="AQ55" s="1324"/>
      <c r="AR55" s="1324"/>
      <c r="AS55" s="1324"/>
      <c r="AT55" s="1324"/>
      <c r="AU55" s="1324"/>
      <c r="AV55" s="1324"/>
      <c r="AW55" s="1324"/>
      <c r="AX55" s="1324"/>
      <c r="AY55" s="1324"/>
      <c r="AZ55" s="1324"/>
      <c r="BA55" s="1324"/>
      <c r="BB55" s="1327" t="s">
        <v>612</v>
      </c>
      <c r="BC55" s="1327"/>
      <c r="BD55" s="1327"/>
      <c r="BE55" s="1327"/>
      <c r="BF55" s="1327"/>
      <c r="BG55" s="1327"/>
      <c r="BH55" s="1327"/>
      <c r="BI55" s="1327"/>
      <c r="BJ55" s="1327"/>
      <c r="BK55" s="1327"/>
      <c r="BL55" s="1327"/>
      <c r="BM55" s="1327"/>
      <c r="BN55" s="1327"/>
      <c r="BO55" s="1327"/>
      <c r="BP55" s="1325">
        <v>33.1</v>
      </c>
      <c r="BQ55" s="1325"/>
      <c r="BR55" s="1325"/>
      <c r="BS55" s="1325"/>
      <c r="BT55" s="1325"/>
      <c r="BU55" s="1325"/>
      <c r="BV55" s="1325"/>
      <c r="BW55" s="1325"/>
      <c r="BX55" s="1325">
        <v>31.3</v>
      </c>
      <c r="BY55" s="1325"/>
      <c r="BZ55" s="1325"/>
      <c r="CA55" s="1325"/>
      <c r="CB55" s="1325"/>
      <c r="CC55" s="1325"/>
      <c r="CD55" s="1325"/>
      <c r="CE55" s="1325"/>
      <c r="CF55" s="1325">
        <v>25.3</v>
      </c>
      <c r="CG55" s="1325"/>
      <c r="CH55" s="1325"/>
      <c r="CI55" s="1325"/>
      <c r="CJ55" s="1325"/>
      <c r="CK55" s="1325"/>
      <c r="CL55" s="1325"/>
      <c r="CM55" s="1325"/>
      <c r="CN55" s="1325">
        <v>25.5</v>
      </c>
      <c r="CO55" s="1325"/>
      <c r="CP55" s="1325"/>
      <c r="CQ55" s="1325"/>
      <c r="CR55" s="1325"/>
      <c r="CS55" s="1325"/>
      <c r="CT55" s="1325"/>
      <c r="CU55" s="1325"/>
      <c r="CV55" s="1325">
        <v>25.1</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613</v>
      </c>
      <c r="BC57" s="1327"/>
      <c r="BD57" s="1327"/>
      <c r="BE57" s="1327"/>
      <c r="BF57" s="1327"/>
      <c r="BG57" s="1327"/>
      <c r="BH57" s="1327"/>
      <c r="BI57" s="1327"/>
      <c r="BJ57" s="1327"/>
      <c r="BK57" s="1327"/>
      <c r="BL57" s="1327"/>
      <c r="BM57" s="1327"/>
      <c r="BN57" s="1327"/>
      <c r="BO57" s="1327"/>
      <c r="BP57" s="1325">
        <v>57.2</v>
      </c>
      <c r="BQ57" s="1325"/>
      <c r="BR57" s="1325"/>
      <c r="BS57" s="1325"/>
      <c r="BT57" s="1325"/>
      <c r="BU57" s="1325"/>
      <c r="BV57" s="1325"/>
      <c r="BW57" s="1325"/>
      <c r="BX57" s="1325">
        <v>58.5</v>
      </c>
      <c r="BY57" s="1325"/>
      <c r="BZ57" s="1325"/>
      <c r="CA57" s="1325"/>
      <c r="CB57" s="1325"/>
      <c r="CC57" s="1325"/>
      <c r="CD57" s="1325"/>
      <c r="CE57" s="1325"/>
      <c r="CF57" s="1325">
        <v>59.8</v>
      </c>
      <c r="CG57" s="1325"/>
      <c r="CH57" s="1325"/>
      <c r="CI57" s="1325"/>
      <c r="CJ57" s="1325"/>
      <c r="CK57" s="1325"/>
      <c r="CL57" s="1325"/>
      <c r="CM57" s="1325"/>
      <c r="CN57" s="1325">
        <v>61.1</v>
      </c>
      <c r="CO57" s="1325"/>
      <c r="CP57" s="1325"/>
      <c r="CQ57" s="1325"/>
      <c r="CR57" s="1325"/>
      <c r="CS57" s="1325"/>
      <c r="CT57" s="1325"/>
      <c r="CU57" s="1325"/>
      <c r="CV57" s="1325">
        <v>61</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615</v>
      </c>
    </row>
    <row r="64" spans="1:109" x14ac:dyDescent="0.15">
      <c r="B64" s="397"/>
      <c r="G64" s="404"/>
      <c r="I64" s="417"/>
      <c r="J64" s="417"/>
      <c r="K64" s="417"/>
      <c r="L64" s="417"/>
      <c r="M64" s="417"/>
      <c r="N64" s="418"/>
      <c r="AM64" s="404"/>
      <c r="AN64" s="404" t="s">
        <v>608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617</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610</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564</v>
      </c>
      <c r="BQ72" s="1324"/>
      <c r="BR72" s="1324"/>
      <c r="BS72" s="1324"/>
      <c r="BT72" s="1324"/>
      <c r="BU72" s="1324"/>
      <c r="BV72" s="1324"/>
      <c r="BW72" s="1324"/>
      <c r="BX72" s="1324" t="s">
        <v>565</v>
      </c>
      <c r="BY72" s="1324"/>
      <c r="BZ72" s="1324"/>
      <c r="CA72" s="1324"/>
      <c r="CB72" s="1324"/>
      <c r="CC72" s="1324"/>
      <c r="CD72" s="1324"/>
      <c r="CE72" s="1324"/>
      <c r="CF72" s="1324" t="s">
        <v>566</v>
      </c>
      <c r="CG72" s="1324"/>
      <c r="CH72" s="1324"/>
      <c r="CI72" s="1324"/>
      <c r="CJ72" s="1324"/>
      <c r="CK72" s="1324"/>
      <c r="CL72" s="1324"/>
      <c r="CM72" s="1324"/>
      <c r="CN72" s="1324" t="s">
        <v>567</v>
      </c>
      <c r="CO72" s="1324"/>
      <c r="CP72" s="1324"/>
      <c r="CQ72" s="1324"/>
      <c r="CR72" s="1324"/>
      <c r="CS72" s="1324"/>
      <c r="CT72" s="1324"/>
      <c r="CU72" s="1324"/>
      <c r="CV72" s="1324" t="s">
        <v>568</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611</v>
      </c>
      <c r="AO73" s="1327"/>
      <c r="AP73" s="1327"/>
      <c r="AQ73" s="1327"/>
      <c r="AR73" s="1327"/>
      <c r="AS73" s="1327"/>
      <c r="AT73" s="1327"/>
      <c r="AU73" s="1327"/>
      <c r="AV73" s="1327"/>
      <c r="AW73" s="1327"/>
      <c r="AX73" s="1327"/>
      <c r="AY73" s="1327"/>
      <c r="AZ73" s="1327"/>
      <c r="BA73" s="1327"/>
      <c r="BB73" s="1327" t="s">
        <v>612</v>
      </c>
      <c r="BC73" s="1327"/>
      <c r="BD73" s="1327"/>
      <c r="BE73" s="1327"/>
      <c r="BF73" s="1327"/>
      <c r="BG73" s="1327"/>
      <c r="BH73" s="1327"/>
      <c r="BI73" s="1327"/>
      <c r="BJ73" s="1327"/>
      <c r="BK73" s="1327"/>
      <c r="BL73" s="1327"/>
      <c r="BM73" s="1327"/>
      <c r="BN73" s="1327"/>
      <c r="BO73" s="1327"/>
      <c r="BP73" s="1325">
        <v>17.100000000000001</v>
      </c>
      <c r="BQ73" s="1325"/>
      <c r="BR73" s="1325"/>
      <c r="BS73" s="1325"/>
      <c r="BT73" s="1325"/>
      <c r="BU73" s="1325"/>
      <c r="BV73" s="1325"/>
      <c r="BW73" s="1325"/>
      <c r="BX73" s="1325">
        <v>12.4</v>
      </c>
      <c r="BY73" s="1325"/>
      <c r="BZ73" s="1325"/>
      <c r="CA73" s="1325"/>
      <c r="CB73" s="1325"/>
      <c r="CC73" s="1325"/>
      <c r="CD73" s="1325"/>
      <c r="CE73" s="1325"/>
      <c r="CF73" s="1325">
        <v>6.8</v>
      </c>
      <c r="CG73" s="1325"/>
      <c r="CH73" s="1325"/>
      <c r="CI73" s="1325"/>
      <c r="CJ73" s="1325"/>
      <c r="CK73" s="1325"/>
      <c r="CL73" s="1325"/>
      <c r="CM73" s="1325"/>
      <c r="CN73" s="1325">
        <v>5.2</v>
      </c>
      <c r="CO73" s="1325"/>
      <c r="CP73" s="1325"/>
      <c r="CQ73" s="1325"/>
      <c r="CR73" s="1325"/>
      <c r="CS73" s="1325"/>
      <c r="CT73" s="1325"/>
      <c r="CU73" s="1325"/>
      <c r="CV73" s="1325">
        <v>28.9</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616</v>
      </c>
      <c r="BC75" s="1327"/>
      <c r="BD75" s="1327"/>
      <c r="BE75" s="1327"/>
      <c r="BF75" s="1327"/>
      <c r="BG75" s="1327"/>
      <c r="BH75" s="1327"/>
      <c r="BI75" s="1327"/>
      <c r="BJ75" s="1327"/>
      <c r="BK75" s="1327"/>
      <c r="BL75" s="1327"/>
      <c r="BM75" s="1327"/>
      <c r="BN75" s="1327"/>
      <c r="BO75" s="1327"/>
      <c r="BP75" s="1325">
        <v>2.8</v>
      </c>
      <c r="BQ75" s="1325"/>
      <c r="BR75" s="1325"/>
      <c r="BS75" s="1325"/>
      <c r="BT75" s="1325"/>
      <c r="BU75" s="1325"/>
      <c r="BV75" s="1325"/>
      <c r="BW75" s="1325"/>
      <c r="BX75" s="1325">
        <v>3.1</v>
      </c>
      <c r="BY75" s="1325"/>
      <c r="BZ75" s="1325"/>
      <c r="CA75" s="1325"/>
      <c r="CB75" s="1325"/>
      <c r="CC75" s="1325"/>
      <c r="CD75" s="1325"/>
      <c r="CE75" s="1325"/>
      <c r="CF75" s="1325">
        <v>3.4</v>
      </c>
      <c r="CG75" s="1325"/>
      <c r="CH75" s="1325"/>
      <c r="CI75" s="1325"/>
      <c r="CJ75" s="1325"/>
      <c r="CK75" s="1325"/>
      <c r="CL75" s="1325"/>
      <c r="CM75" s="1325"/>
      <c r="CN75" s="1325">
        <v>4.4000000000000004</v>
      </c>
      <c r="CO75" s="1325"/>
      <c r="CP75" s="1325"/>
      <c r="CQ75" s="1325"/>
      <c r="CR75" s="1325"/>
      <c r="CS75" s="1325"/>
      <c r="CT75" s="1325"/>
      <c r="CU75" s="1325"/>
      <c r="CV75" s="1325">
        <v>5.5</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614</v>
      </c>
      <c r="AO77" s="1324"/>
      <c r="AP77" s="1324"/>
      <c r="AQ77" s="1324"/>
      <c r="AR77" s="1324"/>
      <c r="AS77" s="1324"/>
      <c r="AT77" s="1324"/>
      <c r="AU77" s="1324"/>
      <c r="AV77" s="1324"/>
      <c r="AW77" s="1324"/>
      <c r="AX77" s="1324"/>
      <c r="AY77" s="1324"/>
      <c r="AZ77" s="1324"/>
      <c r="BA77" s="1324"/>
      <c r="BB77" s="1327" t="s">
        <v>612</v>
      </c>
      <c r="BC77" s="1327"/>
      <c r="BD77" s="1327"/>
      <c r="BE77" s="1327"/>
      <c r="BF77" s="1327"/>
      <c r="BG77" s="1327"/>
      <c r="BH77" s="1327"/>
      <c r="BI77" s="1327"/>
      <c r="BJ77" s="1327"/>
      <c r="BK77" s="1327"/>
      <c r="BL77" s="1327"/>
      <c r="BM77" s="1327"/>
      <c r="BN77" s="1327"/>
      <c r="BO77" s="1327"/>
      <c r="BP77" s="1325">
        <v>33.1</v>
      </c>
      <c r="BQ77" s="1325"/>
      <c r="BR77" s="1325"/>
      <c r="BS77" s="1325"/>
      <c r="BT77" s="1325"/>
      <c r="BU77" s="1325"/>
      <c r="BV77" s="1325"/>
      <c r="BW77" s="1325"/>
      <c r="BX77" s="1325">
        <v>31.3</v>
      </c>
      <c r="BY77" s="1325"/>
      <c r="BZ77" s="1325"/>
      <c r="CA77" s="1325"/>
      <c r="CB77" s="1325"/>
      <c r="CC77" s="1325"/>
      <c r="CD77" s="1325"/>
      <c r="CE77" s="1325"/>
      <c r="CF77" s="1325">
        <v>25.3</v>
      </c>
      <c r="CG77" s="1325"/>
      <c r="CH77" s="1325"/>
      <c r="CI77" s="1325"/>
      <c r="CJ77" s="1325"/>
      <c r="CK77" s="1325"/>
      <c r="CL77" s="1325"/>
      <c r="CM77" s="1325"/>
      <c r="CN77" s="1325">
        <v>25.5</v>
      </c>
      <c r="CO77" s="1325"/>
      <c r="CP77" s="1325"/>
      <c r="CQ77" s="1325"/>
      <c r="CR77" s="1325"/>
      <c r="CS77" s="1325"/>
      <c r="CT77" s="1325"/>
      <c r="CU77" s="1325"/>
      <c r="CV77" s="1325">
        <v>25.1</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616</v>
      </c>
      <c r="BC79" s="1327"/>
      <c r="BD79" s="1327"/>
      <c r="BE79" s="1327"/>
      <c r="BF79" s="1327"/>
      <c r="BG79" s="1327"/>
      <c r="BH79" s="1327"/>
      <c r="BI79" s="1327"/>
      <c r="BJ79" s="1327"/>
      <c r="BK79" s="1327"/>
      <c r="BL79" s="1327"/>
      <c r="BM79" s="1327"/>
      <c r="BN79" s="1327"/>
      <c r="BO79" s="1327"/>
      <c r="BP79" s="1325">
        <v>7.5</v>
      </c>
      <c r="BQ79" s="1325"/>
      <c r="BR79" s="1325"/>
      <c r="BS79" s="1325"/>
      <c r="BT79" s="1325"/>
      <c r="BU79" s="1325"/>
      <c r="BV79" s="1325"/>
      <c r="BW79" s="1325"/>
      <c r="BX79" s="1325">
        <v>7.2</v>
      </c>
      <c r="BY79" s="1325"/>
      <c r="BZ79" s="1325"/>
      <c r="CA79" s="1325"/>
      <c r="CB79" s="1325"/>
      <c r="CC79" s="1325"/>
      <c r="CD79" s="1325"/>
      <c r="CE79" s="1325"/>
      <c r="CF79" s="1325">
        <v>6.9</v>
      </c>
      <c r="CG79" s="1325"/>
      <c r="CH79" s="1325"/>
      <c r="CI79" s="1325"/>
      <c r="CJ79" s="1325"/>
      <c r="CK79" s="1325"/>
      <c r="CL79" s="1325"/>
      <c r="CM79" s="1325"/>
      <c r="CN79" s="1325">
        <v>6.6</v>
      </c>
      <c r="CO79" s="1325"/>
      <c r="CP79" s="1325"/>
      <c r="CQ79" s="1325"/>
      <c r="CR79" s="1325"/>
      <c r="CS79" s="1325"/>
      <c r="CT79" s="1325"/>
      <c r="CU79" s="1325"/>
      <c r="CV79" s="1325">
        <v>6.4</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ESNb851XfmAq+gFgq0pOjVqhEyzBO7OOPWw7QWVpUmSk3jNJ6iJfbE5LOe2Ed1X9kqgJ6JATN1MnSnEDUyQNEQ==" saltValue="7bQLF2wSjk+rS37zDEVe3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IBSvZnL+Ft3+deu0zRs1R9a1bmnni1OX2uUk6ZrSrYJXWU/yqFjoz7x14RqZf14l2TqadAiRPXDBiGIq6FsgsQ==" saltValue="uuOtbJnGRO/PpVec78Iuc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70JH1fLAlSh2SCbDbiMmLkN7Djy8D0Ykx8g9HeUmvWfWTnxQH47IoE83OPpR9qNzZY1U4bX3Ee6EYJ9M2lShfQ==" saltValue="q6kcCQjYpYSp7LZC/qh0U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42406</v>
      </c>
      <c r="E3" s="162"/>
      <c r="F3" s="163">
        <v>57295</v>
      </c>
      <c r="G3" s="164"/>
      <c r="H3" s="165"/>
    </row>
    <row r="4" spans="1:8" x14ac:dyDescent="0.15">
      <c r="A4" s="166"/>
      <c r="B4" s="167"/>
      <c r="C4" s="168"/>
      <c r="D4" s="169">
        <v>32778</v>
      </c>
      <c r="E4" s="170"/>
      <c r="F4" s="171">
        <v>32771</v>
      </c>
      <c r="G4" s="172"/>
      <c r="H4" s="173"/>
    </row>
    <row r="5" spans="1:8" x14ac:dyDescent="0.15">
      <c r="A5" s="154" t="s">
        <v>557</v>
      </c>
      <c r="B5" s="159"/>
      <c r="C5" s="160"/>
      <c r="D5" s="161">
        <v>46351</v>
      </c>
      <c r="E5" s="162"/>
      <c r="F5" s="163">
        <v>54110</v>
      </c>
      <c r="G5" s="164"/>
      <c r="H5" s="165"/>
    </row>
    <row r="6" spans="1:8" x14ac:dyDescent="0.15">
      <c r="A6" s="166"/>
      <c r="B6" s="167"/>
      <c r="C6" s="168"/>
      <c r="D6" s="169">
        <v>37266</v>
      </c>
      <c r="E6" s="170"/>
      <c r="F6" s="171">
        <v>30620</v>
      </c>
      <c r="G6" s="172"/>
      <c r="H6" s="173"/>
    </row>
    <row r="7" spans="1:8" x14ac:dyDescent="0.15">
      <c r="A7" s="154" t="s">
        <v>558</v>
      </c>
      <c r="B7" s="159"/>
      <c r="C7" s="160"/>
      <c r="D7" s="161">
        <v>29111</v>
      </c>
      <c r="E7" s="162"/>
      <c r="F7" s="163">
        <v>54684</v>
      </c>
      <c r="G7" s="164"/>
      <c r="H7" s="165"/>
    </row>
    <row r="8" spans="1:8" x14ac:dyDescent="0.15">
      <c r="A8" s="166"/>
      <c r="B8" s="167"/>
      <c r="C8" s="168"/>
      <c r="D8" s="169">
        <v>26885</v>
      </c>
      <c r="E8" s="170"/>
      <c r="F8" s="171">
        <v>32829</v>
      </c>
      <c r="G8" s="172"/>
      <c r="H8" s="173"/>
    </row>
    <row r="9" spans="1:8" x14ac:dyDescent="0.15">
      <c r="A9" s="154" t="s">
        <v>559</v>
      </c>
      <c r="B9" s="159"/>
      <c r="C9" s="160"/>
      <c r="D9" s="161">
        <v>32922</v>
      </c>
      <c r="E9" s="162"/>
      <c r="F9" s="163">
        <v>62383</v>
      </c>
      <c r="G9" s="164"/>
      <c r="H9" s="165"/>
    </row>
    <row r="10" spans="1:8" x14ac:dyDescent="0.15">
      <c r="A10" s="166"/>
      <c r="B10" s="167"/>
      <c r="C10" s="168"/>
      <c r="D10" s="169">
        <v>25749</v>
      </c>
      <c r="E10" s="170"/>
      <c r="F10" s="171">
        <v>35325</v>
      </c>
      <c r="G10" s="172"/>
      <c r="H10" s="173"/>
    </row>
    <row r="11" spans="1:8" x14ac:dyDescent="0.15">
      <c r="A11" s="154" t="s">
        <v>560</v>
      </c>
      <c r="B11" s="159"/>
      <c r="C11" s="160"/>
      <c r="D11" s="161">
        <v>25242</v>
      </c>
      <c r="E11" s="162"/>
      <c r="F11" s="163">
        <v>63812</v>
      </c>
      <c r="G11" s="164"/>
      <c r="H11" s="165"/>
    </row>
    <row r="12" spans="1:8" x14ac:dyDescent="0.15">
      <c r="A12" s="166"/>
      <c r="B12" s="167"/>
      <c r="C12" s="174"/>
      <c r="D12" s="169">
        <v>17489</v>
      </c>
      <c r="E12" s="170"/>
      <c r="F12" s="171">
        <v>33848</v>
      </c>
      <c r="G12" s="172"/>
      <c r="H12" s="173"/>
    </row>
    <row r="13" spans="1:8" x14ac:dyDescent="0.15">
      <c r="A13" s="154"/>
      <c r="B13" s="159"/>
      <c r="C13" s="175"/>
      <c r="D13" s="176">
        <v>35206</v>
      </c>
      <c r="E13" s="177"/>
      <c r="F13" s="178">
        <v>58457</v>
      </c>
      <c r="G13" s="179"/>
      <c r="H13" s="165"/>
    </row>
    <row r="14" spans="1:8" x14ac:dyDescent="0.15">
      <c r="A14" s="166"/>
      <c r="B14" s="167"/>
      <c r="C14" s="168"/>
      <c r="D14" s="169">
        <v>28033</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5.04</v>
      </c>
      <c r="C19" s="180">
        <f>ROUND(VALUE(SUBSTITUTE(実質収支比率等に係る経年分析!G$48,"▲","-")),2)</f>
        <v>3.68</v>
      </c>
      <c r="D19" s="180">
        <f>ROUND(VALUE(SUBSTITUTE(実質収支比率等に係る経年分析!H$48,"▲","-")),2)</f>
        <v>5.54</v>
      </c>
      <c r="E19" s="180">
        <f>ROUND(VALUE(SUBSTITUTE(実質収支比率等に係る経年分析!I$48,"▲","-")),2)</f>
        <v>7.02</v>
      </c>
      <c r="F19" s="180">
        <f>ROUND(VALUE(SUBSTITUTE(実質収支比率等に係る経年分析!J$48,"▲","-")),2)</f>
        <v>7.48</v>
      </c>
    </row>
    <row r="20" spans="1:11" x14ac:dyDescent="0.15">
      <c r="A20" s="180" t="s">
        <v>55</v>
      </c>
      <c r="B20" s="180">
        <f>ROUND(VALUE(SUBSTITUTE(実質収支比率等に係る経年分析!F$47,"▲","-")),2)</f>
        <v>12.68</v>
      </c>
      <c r="C20" s="180">
        <f>ROUND(VALUE(SUBSTITUTE(実質収支比率等に係る経年分析!G$47,"▲","-")),2)</f>
        <v>10.88</v>
      </c>
      <c r="D20" s="180">
        <f>ROUND(VALUE(SUBSTITUTE(実質収支比率等に係る経年分析!H$47,"▲","-")),2)</f>
        <v>13.74</v>
      </c>
      <c r="E20" s="180">
        <f>ROUND(VALUE(SUBSTITUTE(実質収支比率等に係る経年分析!I$47,"▲","-")),2)</f>
        <v>9.59</v>
      </c>
      <c r="F20" s="180">
        <f>ROUND(VALUE(SUBSTITUTE(実質収支比率等に係る経年分析!J$47,"▲","-")),2)</f>
        <v>6.69</v>
      </c>
    </row>
    <row r="21" spans="1:11" x14ac:dyDescent="0.15">
      <c r="A21" s="180" t="s">
        <v>56</v>
      </c>
      <c r="B21" s="180">
        <f>IF(ISNUMBER(VALUE(SUBSTITUTE(実質収支比率等に係る経年分析!F$49,"▲","-"))),ROUND(VALUE(SUBSTITUTE(実質収支比率等に係る経年分析!F$49,"▲","-")),2),NA())</f>
        <v>-0.28000000000000003</v>
      </c>
      <c r="C21" s="180">
        <f>IF(ISNUMBER(VALUE(SUBSTITUTE(実質収支比率等に係る経年分析!G$49,"▲","-"))),ROUND(VALUE(SUBSTITUTE(実質収支比率等に係る経年分析!G$49,"▲","-")),2),NA())</f>
        <v>-2.9</v>
      </c>
      <c r="D21" s="180">
        <f>IF(ISNUMBER(VALUE(SUBSTITUTE(実質収支比率等に係る経年分析!H$49,"▲","-"))),ROUND(VALUE(SUBSTITUTE(実質収支比率等に係る経年分析!H$49,"▲","-")),2),NA())</f>
        <v>4.8499999999999996</v>
      </c>
      <c r="E21" s="180">
        <f>IF(ISNUMBER(VALUE(SUBSTITUTE(実質収支比率等に係る経年分析!I$49,"▲","-"))),ROUND(VALUE(SUBSTITUTE(実質収支比率等に係る経年分析!I$49,"▲","-")),2),NA())</f>
        <v>-2.33</v>
      </c>
      <c r="F21" s="180">
        <f>IF(ISNUMBER(VALUE(SUBSTITUTE(実質収支比率等に係る経年分析!J$49,"▲","-"))),ROUND(VALUE(SUBSTITUTE(実質収支比率等に係る経年分析!J$49,"▲","-")),2),NA())</f>
        <v>-2.06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1.1100000000000001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北名古屋沖村西部土地区画整理事業特別会計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2.38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1.58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土地取得特別会計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2.4300000000000002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0.48</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1.1599999999999999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0.57999999999999996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1.67</v>
      </c>
    </row>
    <row r="35" spans="1:16" x14ac:dyDescent="0.15">
      <c r="A35" s="181" t="str">
        <f>IF(連結実質赤字比率に係る赤字・黒字の構成分析!C$35="",NA(),連結実質赤字比率に係る赤字・黒字の構成分析!C$35)</f>
        <v>北名古屋市下水道事業会計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7.47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2169</v>
      </c>
      <c r="E42" s="182"/>
      <c r="F42" s="182"/>
      <c r="G42" s="182">
        <f>'実質公債費比率（分子）の構造'!L$52</f>
        <v>2314</v>
      </c>
      <c r="H42" s="182"/>
      <c r="I42" s="182"/>
      <c r="J42" s="182">
        <f>'実質公債費比率（分子）の構造'!M$52</f>
        <v>2588</v>
      </c>
      <c r="K42" s="182"/>
      <c r="L42" s="182"/>
      <c r="M42" s="182">
        <f>'実質公債費比率（分子）の構造'!N$52</f>
        <v>2580</v>
      </c>
      <c r="N42" s="182"/>
      <c r="O42" s="182"/>
      <c r="P42" s="182">
        <f>'実質公債費比率（分子）の構造'!O$52</f>
        <v>2588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184</v>
      </c>
      <c r="C44" s="182"/>
      <c r="D44" s="182"/>
      <c r="E44" s="182">
        <f>'実質公債費比率（分子）の構造'!L$50</f>
        <v>127</v>
      </c>
      <c r="F44" s="182"/>
      <c r="G44" s="182"/>
      <c r="H44" s="182">
        <f>'実質公債費比率（分子）の構造'!M$50</f>
        <v>200</v>
      </c>
      <c r="I44" s="182"/>
      <c r="J44" s="182"/>
      <c r="K44" s="182">
        <f>'実質公債費比率（分子）の構造'!N$50</f>
        <v>179</v>
      </c>
      <c r="L44" s="182"/>
      <c r="M44" s="182"/>
      <c r="N44" s="182">
        <f>'実質公債費比率（分子）の構造'!O$50</f>
        <v>181</v>
      </c>
      <c r="O44" s="182"/>
      <c r="P44" s="182"/>
    </row>
    <row r="45" spans="1:16" x14ac:dyDescent="0.15">
      <c r="A45" s="182" t="s">
        <v>66</v>
      </c>
      <c r="B45" s="182">
        <f>'実質公債費比率（分子）の構造'!K$49</f>
        <v>211</v>
      </c>
      <c r="C45" s="182"/>
      <c r="D45" s="182"/>
      <c r="E45" s="182">
        <f>'実質公債費比率（分子）の構造'!L$49</f>
        <v>404</v>
      </c>
      <c r="F45" s="182"/>
      <c r="G45" s="182"/>
      <c r="H45" s="182">
        <f>'実質公債費比率（分子）の構造'!M$49</f>
        <v>358</v>
      </c>
      <c r="I45" s="182"/>
      <c r="J45" s="182"/>
      <c r="K45" s="182">
        <f>'実質公債費比率（分子）の構造'!N$49</f>
        <v>282</v>
      </c>
      <c r="L45" s="182"/>
      <c r="M45" s="182"/>
      <c r="N45" s="182">
        <f>'実質公債費比率（分子）の構造'!O$49</f>
        <v>177</v>
      </c>
      <c r="O45" s="182"/>
      <c r="P45" s="182"/>
    </row>
    <row r="46" spans="1:16" x14ac:dyDescent="0.15">
      <c r="A46" s="182" t="s">
        <v>67</v>
      </c>
      <c r="B46" s="182">
        <f>'実質公債費比率（分子）の構造'!K$48</f>
        <v>495</v>
      </c>
      <c r="C46" s="182"/>
      <c r="D46" s="182"/>
      <c r="E46" s="182">
        <f>'実質公債費比率（分子）の構造'!L$48</f>
        <v>503</v>
      </c>
      <c r="F46" s="182"/>
      <c r="G46" s="182"/>
      <c r="H46" s="182">
        <f>'実質公債費比率（分子）の構造'!M$48</f>
        <v>532</v>
      </c>
      <c r="I46" s="182"/>
      <c r="J46" s="182"/>
      <c r="K46" s="182">
        <f>'実質公債費比率（分子）の構造'!N$48</f>
        <v>520</v>
      </c>
      <c r="L46" s="182"/>
      <c r="M46" s="182"/>
      <c r="N46" s="182">
        <f>'実質公債費比率（分子）の構造'!O$48</f>
        <v>588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1634</v>
      </c>
      <c r="C49" s="182"/>
      <c r="D49" s="182"/>
      <c r="E49" s="182">
        <f>'実質公債費比率（分子）の構造'!L$45</f>
        <v>1848</v>
      </c>
      <c r="F49" s="182"/>
      <c r="G49" s="182"/>
      <c r="H49" s="182">
        <f>'実質公債費比率（分子）の構造'!M$45</f>
        <v>2143</v>
      </c>
      <c r="I49" s="182"/>
      <c r="J49" s="182"/>
      <c r="K49" s="182">
        <f>'実質公債費比率（分子）の構造'!N$45</f>
        <v>2435</v>
      </c>
      <c r="L49" s="182"/>
      <c r="M49" s="182"/>
      <c r="N49" s="182">
        <f>'実質公債費比率（分子）の構造'!O$45</f>
        <v>2722</v>
      </c>
      <c r="O49" s="182"/>
      <c r="P49" s="182"/>
    </row>
    <row r="50" spans="1:16" x14ac:dyDescent="0.15">
      <c r="A50" s="182" t="s">
        <v>71</v>
      </c>
      <c r="B50" s="182" t="e">
        <f>NA()</f>
        <v>#N/A</v>
      </c>
      <c r="C50" s="182">
        <f>IF(ISNUMBER('実質公債費比率（分子）の構造'!K$53),'実質公債費比率（分子）の構造'!K$53,NA())</f>
        <v>355</v>
      </c>
      <c r="D50" s="182" t="e">
        <f>NA()</f>
        <v>#N/A</v>
      </c>
      <c r="E50" s="182" t="e">
        <f>NA()</f>
        <v>#N/A</v>
      </c>
      <c r="F50" s="182">
        <f>IF(ISNUMBER('実質公債費比率（分子）の構造'!L$53),'実質公債費比率（分子）の構造'!L$53,NA())</f>
        <v>568</v>
      </c>
      <c r="G50" s="182" t="e">
        <f>NA()</f>
        <v>#N/A</v>
      </c>
      <c r="H50" s="182" t="e">
        <f>NA()</f>
        <v>#N/A</v>
      </c>
      <c r="I50" s="182">
        <f>IF(ISNUMBER('実質公債費比率（分子）の構造'!M$53),'実質公債費比率（分子）の構造'!M$53,NA())</f>
        <v>645</v>
      </c>
      <c r="J50" s="182" t="e">
        <f>NA()</f>
        <v>#N/A</v>
      </c>
      <c r="K50" s="182" t="e">
        <f>NA()</f>
        <v>#N/A</v>
      </c>
      <c r="L50" s="182">
        <f>IF(ISNUMBER('実質公債費比率（分子）の構造'!N$53),'実質公債費比率（分子）の構造'!N$53,NA())</f>
        <v>836</v>
      </c>
      <c r="M50" s="182" t="e">
        <f>NA()</f>
        <v>#N/A</v>
      </c>
      <c r="N50" s="182" t="e">
        <f>NA()</f>
        <v>#N/A</v>
      </c>
      <c r="O50" s="182">
        <f>IF(ISNUMBER('実質公債費比率（分子）の構造'!O$53),'実質公債費比率（分子）の構造'!O$53,NA())</f>
        <v>1080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26194</v>
      </c>
      <c r="E56" s="181"/>
      <c r="F56" s="181"/>
      <c r="G56" s="181">
        <f>'将来負担比率（分子）の構造'!J$52</f>
        <v>27437</v>
      </c>
      <c r="H56" s="181"/>
      <c r="I56" s="181"/>
      <c r="J56" s="181">
        <f>'将来負担比率（分子）の構造'!K$52</f>
        <v>28639</v>
      </c>
      <c r="K56" s="181"/>
      <c r="L56" s="181"/>
      <c r="M56" s="181">
        <f>'将来負担比率（分子）の構造'!L$52</f>
        <v>28913</v>
      </c>
      <c r="N56" s="181"/>
      <c r="O56" s="181"/>
      <c r="P56" s="181">
        <f>'将来負担比率（分子）の構造'!M$52</f>
        <v>29874</v>
      </c>
    </row>
    <row r="57" spans="1:16" x14ac:dyDescent="0.15">
      <c r="A57" s="181" t="s">
        <v>42</v>
      </c>
      <c r="B57" s="181"/>
      <c r="C57" s="181"/>
      <c r="D57" s="181">
        <f>'将来負担比率（分子）の構造'!I$51</f>
        <v>11969</v>
      </c>
      <c r="E57" s="181"/>
      <c r="F57" s="181"/>
      <c r="G57" s="181">
        <f>'将来負担比率（分子）の構造'!J$51</f>
        <v>12721</v>
      </c>
      <c r="H57" s="181"/>
      <c r="I57" s="181"/>
      <c r="J57" s="181">
        <f>'将来負担比率（分子）の構造'!K$51</f>
        <v>13323</v>
      </c>
      <c r="K57" s="181"/>
      <c r="L57" s="181"/>
      <c r="M57" s="181">
        <f>'将来負担比率（分子）の構造'!L$51</f>
        <v>13373</v>
      </c>
      <c r="N57" s="181"/>
      <c r="O57" s="181"/>
      <c r="P57" s="181">
        <f>'将来負担比率（分子）の構造'!M$51</f>
        <v>12105</v>
      </c>
    </row>
    <row r="58" spans="1:16" x14ac:dyDescent="0.15">
      <c r="A58" s="181" t="s">
        <v>41</v>
      </c>
      <c r="B58" s="181"/>
      <c r="C58" s="181"/>
      <c r="D58" s="181">
        <f>'将来負担比率（分子）の構造'!I$50</f>
        <v>4298</v>
      </c>
      <c r="E58" s="181"/>
      <c r="F58" s="181"/>
      <c r="G58" s="181">
        <f>'将来負担比率（分子）の構造'!J$50</f>
        <v>4524</v>
      </c>
      <c r="H58" s="181"/>
      <c r="I58" s="181"/>
      <c r="J58" s="181">
        <f>'将来負担比率（分子）の構造'!K$50</f>
        <v>4705</v>
      </c>
      <c r="K58" s="181"/>
      <c r="L58" s="181"/>
      <c r="M58" s="181">
        <f>'将来負担比率（分子）の構造'!L$50</f>
        <v>3991</v>
      </c>
      <c r="N58" s="181"/>
      <c r="O58" s="181"/>
      <c r="P58" s="181">
        <f>'将来負担比率（分子）の構造'!M$50</f>
        <v>2945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2891</v>
      </c>
      <c r="C62" s="181"/>
      <c r="D62" s="181"/>
      <c r="E62" s="181">
        <f>'将来負担比率（分子）の構造'!J$45</f>
        <v>2680</v>
      </c>
      <c r="F62" s="181"/>
      <c r="G62" s="181"/>
      <c r="H62" s="181">
        <f>'将来負担比率（分子）の構造'!K$45</f>
        <v>3093</v>
      </c>
      <c r="I62" s="181"/>
      <c r="J62" s="181"/>
      <c r="K62" s="181">
        <f>'将来負担比率（分子）の構造'!L$45</f>
        <v>3055</v>
      </c>
      <c r="L62" s="181"/>
      <c r="M62" s="181"/>
      <c r="N62" s="181">
        <f>'将来負担比率（分子）の構造'!M$45</f>
        <v>3065</v>
      </c>
      <c r="O62" s="181"/>
      <c r="P62" s="181"/>
    </row>
    <row r="63" spans="1:16" x14ac:dyDescent="0.15">
      <c r="A63" s="181" t="s">
        <v>34</v>
      </c>
      <c r="B63" s="181">
        <f>'将来負担比率（分子）の構造'!I$44</f>
        <v>1958</v>
      </c>
      <c r="C63" s="181"/>
      <c r="D63" s="181"/>
      <c r="E63" s="181">
        <f>'将来負担比率（分子）の構造'!J$44</f>
        <v>1558</v>
      </c>
      <c r="F63" s="181"/>
      <c r="G63" s="181"/>
      <c r="H63" s="181">
        <f>'将来負担比率（分子）の構造'!K$44</f>
        <v>1190</v>
      </c>
      <c r="I63" s="181"/>
      <c r="J63" s="181"/>
      <c r="K63" s="181">
        <f>'将来負担比率（分子）の構造'!L$44</f>
        <v>818</v>
      </c>
      <c r="L63" s="181"/>
      <c r="M63" s="181"/>
      <c r="N63" s="181">
        <f>'将来負担比率（分子）の構造'!M$44</f>
        <v>640</v>
      </c>
      <c r="O63" s="181"/>
      <c r="P63" s="181"/>
    </row>
    <row r="64" spans="1:16" x14ac:dyDescent="0.15">
      <c r="A64" s="181" t="s">
        <v>33</v>
      </c>
      <c r="B64" s="181">
        <f>'将来負担比率（分子）の構造'!I$43</f>
        <v>11424</v>
      </c>
      <c r="C64" s="181"/>
      <c r="D64" s="181"/>
      <c r="E64" s="181">
        <f>'将来負担比率（分子）の構造'!J$43</f>
        <v>11471</v>
      </c>
      <c r="F64" s="181"/>
      <c r="G64" s="181"/>
      <c r="H64" s="181">
        <f>'将来負担比率（分子）の構造'!K$43</f>
        <v>11991</v>
      </c>
      <c r="I64" s="181"/>
      <c r="J64" s="181"/>
      <c r="K64" s="181">
        <f>'将来負担比率（分子）の構造'!L$43</f>
        <v>12325</v>
      </c>
      <c r="L64" s="181"/>
      <c r="M64" s="181"/>
      <c r="N64" s="181">
        <f>'将来負担比率（分子）の構造'!M$43</f>
        <v>13229</v>
      </c>
      <c r="O64" s="181"/>
      <c r="P64" s="181"/>
    </row>
    <row r="65" spans="1:16" x14ac:dyDescent="0.15">
      <c r="A65" s="181" t="s">
        <v>32</v>
      </c>
      <c r="B65" s="181">
        <f>'将来負担比率（分子）の構造'!I$42</f>
        <v>822</v>
      </c>
      <c r="C65" s="181"/>
      <c r="D65" s="181"/>
      <c r="E65" s="181">
        <f>'将来負担比率（分子）の構造'!J$42</f>
        <v>1237</v>
      </c>
      <c r="F65" s="181"/>
      <c r="G65" s="181"/>
      <c r="H65" s="181">
        <f>'将来負担比率（分子）の構造'!K$42</f>
        <v>1079</v>
      </c>
      <c r="I65" s="181"/>
      <c r="J65" s="181"/>
      <c r="K65" s="181">
        <f>'将来負担比率（分子）の構造'!L$42</f>
        <v>700</v>
      </c>
      <c r="L65" s="181"/>
      <c r="M65" s="181"/>
      <c r="N65" s="181">
        <f>'将来負担比率（分子）の構造'!M$42</f>
        <v>1344</v>
      </c>
      <c r="O65" s="181"/>
      <c r="P65" s="181"/>
    </row>
    <row r="66" spans="1:16" x14ac:dyDescent="0.15">
      <c r="A66" s="181" t="s">
        <v>31</v>
      </c>
      <c r="B66" s="181">
        <f>'将来負担比率（分子）の構造'!I$41</f>
        <v>27947</v>
      </c>
      <c r="C66" s="181"/>
      <c r="D66" s="181"/>
      <c r="E66" s="181">
        <f>'将来負担比率（分子）の構造'!J$41</f>
        <v>29630</v>
      </c>
      <c r="F66" s="181"/>
      <c r="G66" s="181"/>
      <c r="H66" s="181">
        <f>'将来負担比率（分子）の構造'!K$41</f>
        <v>30351</v>
      </c>
      <c r="I66" s="181"/>
      <c r="J66" s="181"/>
      <c r="K66" s="181">
        <f>'将来負担比率（分子）の構造'!L$41</f>
        <v>30193</v>
      </c>
      <c r="L66" s="181"/>
      <c r="M66" s="181"/>
      <c r="N66" s="181">
        <f>'将来負担比率（分子）の構造'!M$41</f>
        <v>31177</v>
      </c>
      <c r="O66" s="181"/>
      <c r="P66" s="181"/>
    </row>
    <row r="67" spans="1:16" x14ac:dyDescent="0.15">
      <c r="A67" s="181" t="s">
        <v>75</v>
      </c>
      <c r="B67" s="181" t="e">
        <f>NA()</f>
        <v>#N/A</v>
      </c>
      <c r="C67" s="181">
        <f>IF(ISNUMBER('将来負担比率（分子）の構造'!I$53), IF('将来負担比率（分子）の構造'!I$53 &lt; 0, 0, '将来負担比率（分子）の構造'!I$53), NA())</f>
        <v>2582</v>
      </c>
      <c r="D67" s="181" t="e">
        <f>NA()</f>
        <v>#N/A</v>
      </c>
      <c r="E67" s="181" t="e">
        <f>NA()</f>
        <v>#N/A</v>
      </c>
      <c r="F67" s="181">
        <f>IF(ISNUMBER('将来負担比率（分子）の構造'!J$53), IF('将来負担比率（分子）の構造'!J$53 &lt; 0, 0, '将来負担比率（分子）の構造'!J$53), NA())</f>
        <v>1894</v>
      </c>
      <c r="G67" s="181" t="e">
        <f>NA()</f>
        <v>#N/A</v>
      </c>
      <c r="H67" s="181" t="e">
        <f>NA()</f>
        <v>#N/A</v>
      </c>
      <c r="I67" s="181">
        <f>IF(ISNUMBER('将来負担比率（分子）の構造'!K$53), IF('将来負担比率（分子）の構造'!K$53 &lt; 0, 0, '将来負担比率（分子）の構造'!K$53), NA())</f>
        <v>1038</v>
      </c>
      <c r="J67" s="181" t="e">
        <f>NA()</f>
        <v>#N/A</v>
      </c>
      <c r="K67" s="181" t="e">
        <f>NA()</f>
        <v>#N/A</v>
      </c>
      <c r="L67" s="181">
        <f>IF(ISNUMBER('将来負担比率（分子）の構造'!L$53), IF('将来負担比率（分子）の構造'!L$53 &lt; 0, 0, '将来負担比率（分子）の構造'!L$53), NA())</f>
        <v>813</v>
      </c>
      <c r="M67" s="181" t="e">
        <f>NA()</f>
        <v>#N/A</v>
      </c>
      <c r="N67" s="181" t="e">
        <f>NA()</f>
        <v>#N/A</v>
      </c>
      <c r="O67" s="181">
        <f>IF(ISNUMBER('将来負担比率（分子）の構造'!M$53), IF('将来負担比率（分子）の構造'!M$53 &lt; 0, 0, '将来負担比率（分子）の構造'!M$53), NA())</f>
        <v>4531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2349</v>
      </c>
      <c r="C72" s="185">
        <f>基金残高に係る経年分析!G55</f>
        <v>1669</v>
      </c>
      <c r="D72" s="185">
        <f>基金残高に係る経年分析!H55</f>
        <v>1191</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1478</v>
      </c>
      <c r="C74" s="185">
        <f>基金残高に係る経年分析!G57</f>
        <v>1417</v>
      </c>
      <c r="D74" s="185">
        <f>基金残高に係る経年分析!H57</f>
        <v>2691</v>
      </c>
    </row>
  </sheetData>
  <sheetProtection algorithmName="SHA-512" hashValue="FzL3FfDfbInVCBqqD2SilOaYE4FOlIDvasRQPLnCeZxWM1Yk/Y270NOymKI6wXIdTvvssJTPB+FRZvHqaa0ocA==" saltValue="orpWPt0jxFcJ/EA1FF2O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13641131</v>
      </c>
      <c r="S5" s="736"/>
      <c r="T5" s="736"/>
      <c r="U5" s="736"/>
      <c r="V5" s="736"/>
      <c r="W5" s="736"/>
      <c r="X5" s="736"/>
      <c r="Y5" s="779"/>
      <c r="Z5" s="797">
        <v>32.799999999999997</v>
      </c>
      <c r="AA5" s="797"/>
      <c r="AB5" s="797"/>
      <c r="AC5" s="797"/>
      <c r="AD5" s="798">
        <v>12778451</v>
      </c>
      <c r="AE5" s="798"/>
      <c r="AF5" s="798"/>
      <c r="AG5" s="798"/>
      <c r="AH5" s="798"/>
      <c r="AI5" s="798"/>
      <c r="AJ5" s="798"/>
      <c r="AK5" s="798"/>
      <c r="AL5" s="780">
        <v>75.7</v>
      </c>
      <c r="AM5" s="751"/>
      <c r="AN5" s="751"/>
      <c r="AO5" s="781"/>
      <c r="AP5" s="746" t="s">
        <v>229</v>
      </c>
      <c r="AQ5" s="747"/>
      <c r="AR5" s="747"/>
      <c r="AS5" s="747"/>
      <c r="AT5" s="747"/>
      <c r="AU5" s="747"/>
      <c r="AV5" s="747"/>
      <c r="AW5" s="747"/>
      <c r="AX5" s="747"/>
      <c r="AY5" s="747"/>
      <c r="AZ5" s="747"/>
      <c r="BA5" s="747"/>
      <c r="BB5" s="747"/>
      <c r="BC5" s="747"/>
      <c r="BD5" s="747"/>
      <c r="BE5" s="747"/>
      <c r="BF5" s="748"/>
      <c r="BG5" s="680">
        <v>12778451</v>
      </c>
      <c r="BH5" s="681"/>
      <c r="BI5" s="681"/>
      <c r="BJ5" s="681"/>
      <c r="BK5" s="681"/>
      <c r="BL5" s="681"/>
      <c r="BM5" s="681"/>
      <c r="BN5" s="682"/>
      <c r="BO5" s="713">
        <v>93.7</v>
      </c>
      <c r="BP5" s="713"/>
      <c r="BQ5" s="713"/>
      <c r="BR5" s="713"/>
      <c r="BS5" s="714" t="s">
        <v>230</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231</v>
      </c>
      <c r="CS5" s="785"/>
      <c r="CT5" s="785"/>
      <c r="CU5" s="785"/>
      <c r="CV5" s="785"/>
      <c r="CW5" s="785"/>
      <c r="CX5" s="785"/>
      <c r="CY5" s="786"/>
      <c r="CZ5" s="784" t="s">
        <v>222</v>
      </c>
      <c r="DA5" s="785"/>
      <c r="DB5" s="785"/>
      <c r="DC5" s="786"/>
      <c r="DD5" s="784" t="s">
        <v>232</v>
      </c>
      <c r="DE5" s="785"/>
      <c r="DF5" s="785"/>
      <c r="DG5" s="785"/>
      <c r="DH5" s="785"/>
      <c r="DI5" s="785"/>
      <c r="DJ5" s="785"/>
      <c r="DK5" s="785"/>
      <c r="DL5" s="785"/>
      <c r="DM5" s="785"/>
      <c r="DN5" s="785"/>
      <c r="DO5" s="785"/>
      <c r="DP5" s="786"/>
      <c r="DQ5" s="784" t="s">
        <v>233</v>
      </c>
      <c r="DR5" s="785"/>
      <c r="DS5" s="785"/>
      <c r="DT5" s="785"/>
      <c r="DU5" s="785"/>
      <c r="DV5" s="785"/>
      <c r="DW5" s="785"/>
      <c r="DX5" s="785"/>
      <c r="DY5" s="785"/>
      <c r="DZ5" s="785"/>
      <c r="EA5" s="785"/>
      <c r="EB5" s="785"/>
      <c r="EC5" s="786"/>
    </row>
    <row r="6" spans="2:143" ht="11.25" customHeight="1" x14ac:dyDescent="0.15">
      <c r="B6" s="677" t="s">
        <v>234</v>
      </c>
      <c r="C6" s="678"/>
      <c r="D6" s="678"/>
      <c r="E6" s="678"/>
      <c r="F6" s="678"/>
      <c r="G6" s="678"/>
      <c r="H6" s="678"/>
      <c r="I6" s="678"/>
      <c r="J6" s="678"/>
      <c r="K6" s="678"/>
      <c r="L6" s="678"/>
      <c r="M6" s="678"/>
      <c r="N6" s="678"/>
      <c r="O6" s="678"/>
      <c r="P6" s="678"/>
      <c r="Q6" s="679"/>
      <c r="R6" s="680">
        <v>196418</v>
      </c>
      <c r="S6" s="681"/>
      <c r="T6" s="681"/>
      <c r="U6" s="681"/>
      <c r="V6" s="681"/>
      <c r="W6" s="681"/>
      <c r="X6" s="681"/>
      <c r="Y6" s="682"/>
      <c r="Z6" s="713">
        <v>0.5</v>
      </c>
      <c r="AA6" s="713"/>
      <c r="AB6" s="713"/>
      <c r="AC6" s="713"/>
      <c r="AD6" s="714">
        <v>196418</v>
      </c>
      <c r="AE6" s="714"/>
      <c r="AF6" s="714"/>
      <c r="AG6" s="714"/>
      <c r="AH6" s="714"/>
      <c r="AI6" s="714"/>
      <c r="AJ6" s="714"/>
      <c r="AK6" s="714"/>
      <c r="AL6" s="683">
        <v>1.2</v>
      </c>
      <c r="AM6" s="684"/>
      <c r="AN6" s="684"/>
      <c r="AO6" s="715"/>
      <c r="AP6" s="677" t="s">
        <v>235</v>
      </c>
      <c r="AQ6" s="678"/>
      <c r="AR6" s="678"/>
      <c r="AS6" s="678"/>
      <c r="AT6" s="678"/>
      <c r="AU6" s="678"/>
      <c r="AV6" s="678"/>
      <c r="AW6" s="678"/>
      <c r="AX6" s="678"/>
      <c r="AY6" s="678"/>
      <c r="AZ6" s="678"/>
      <c r="BA6" s="678"/>
      <c r="BB6" s="678"/>
      <c r="BC6" s="678"/>
      <c r="BD6" s="678"/>
      <c r="BE6" s="678"/>
      <c r="BF6" s="679"/>
      <c r="BG6" s="680">
        <v>12778451</v>
      </c>
      <c r="BH6" s="681"/>
      <c r="BI6" s="681"/>
      <c r="BJ6" s="681"/>
      <c r="BK6" s="681"/>
      <c r="BL6" s="681"/>
      <c r="BM6" s="681"/>
      <c r="BN6" s="682"/>
      <c r="BO6" s="713">
        <v>93.7</v>
      </c>
      <c r="BP6" s="713"/>
      <c r="BQ6" s="713"/>
      <c r="BR6" s="713"/>
      <c r="BS6" s="714" t="s">
        <v>130</v>
      </c>
      <c r="BT6" s="714"/>
      <c r="BU6" s="714"/>
      <c r="BV6" s="714"/>
      <c r="BW6" s="714"/>
      <c r="BX6" s="714"/>
      <c r="BY6" s="714"/>
      <c r="BZ6" s="714"/>
      <c r="CA6" s="714"/>
      <c r="CB6" s="777"/>
      <c r="CD6" s="738" t="s">
        <v>236</v>
      </c>
      <c r="CE6" s="739"/>
      <c r="CF6" s="739"/>
      <c r="CG6" s="739"/>
      <c r="CH6" s="739"/>
      <c r="CI6" s="739"/>
      <c r="CJ6" s="739"/>
      <c r="CK6" s="739"/>
      <c r="CL6" s="739"/>
      <c r="CM6" s="739"/>
      <c r="CN6" s="739"/>
      <c r="CO6" s="739"/>
      <c r="CP6" s="739"/>
      <c r="CQ6" s="740"/>
      <c r="CR6" s="680">
        <v>236781</v>
      </c>
      <c r="CS6" s="681"/>
      <c r="CT6" s="681"/>
      <c r="CU6" s="681"/>
      <c r="CV6" s="681"/>
      <c r="CW6" s="681"/>
      <c r="CX6" s="681"/>
      <c r="CY6" s="682"/>
      <c r="CZ6" s="780">
        <v>0.6</v>
      </c>
      <c r="DA6" s="751"/>
      <c r="DB6" s="751"/>
      <c r="DC6" s="783"/>
      <c r="DD6" s="686" t="s">
        <v>130</v>
      </c>
      <c r="DE6" s="681"/>
      <c r="DF6" s="681"/>
      <c r="DG6" s="681"/>
      <c r="DH6" s="681"/>
      <c r="DI6" s="681"/>
      <c r="DJ6" s="681"/>
      <c r="DK6" s="681"/>
      <c r="DL6" s="681"/>
      <c r="DM6" s="681"/>
      <c r="DN6" s="681"/>
      <c r="DO6" s="681"/>
      <c r="DP6" s="682"/>
      <c r="DQ6" s="686">
        <v>236540</v>
      </c>
      <c r="DR6" s="681"/>
      <c r="DS6" s="681"/>
      <c r="DT6" s="681"/>
      <c r="DU6" s="681"/>
      <c r="DV6" s="681"/>
      <c r="DW6" s="681"/>
      <c r="DX6" s="681"/>
      <c r="DY6" s="681"/>
      <c r="DZ6" s="681"/>
      <c r="EA6" s="681"/>
      <c r="EB6" s="681"/>
      <c r="EC6" s="727"/>
    </row>
    <row r="7" spans="2:143" ht="11.25" customHeight="1" x14ac:dyDescent="0.15">
      <c r="B7" s="677" t="s">
        <v>237</v>
      </c>
      <c r="C7" s="678"/>
      <c r="D7" s="678"/>
      <c r="E7" s="678"/>
      <c r="F7" s="678"/>
      <c r="G7" s="678"/>
      <c r="H7" s="678"/>
      <c r="I7" s="678"/>
      <c r="J7" s="678"/>
      <c r="K7" s="678"/>
      <c r="L7" s="678"/>
      <c r="M7" s="678"/>
      <c r="N7" s="678"/>
      <c r="O7" s="678"/>
      <c r="P7" s="678"/>
      <c r="Q7" s="679"/>
      <c r="R7" s="680">
        <v>13378</v>
      </c>
      <c r="S7" s="681"/>
      <c r="T7" s="681"/>
      <c r="U7" s="681"/>
      <c r="V7" s="681"/>
      <c r="W7" s="681"/>
      <c r="X7" s="681"/>
      <c r="Y7" s="682"/>
      <c r="Z7" s="713">
        <v>0</v>
      </c>
      <c r="AA7" s="713"/>
      <c r="AB7" s="713"/>
      <c r="AC7" s="713"/>
      <c r="AD7" s="714">
        <v>13378</v>
      </c>
      <c r="AE7" s="714"/>
      <c r="AF7" s="714"/>
      <c r="AG7" s="714"/>
      <c r="AH7" s="714"/>
      <c r="AI7" s="714"/>
      <c r="AJ7" s="714"/>
      <c r="AK7" s="714"/>
      <c r="AL7" s="683">
        <v>0.1</v>
      </c>
      <c r="AM7" s="684"/>
      <c r="AN7" s="684"/>
      <c r="AO7" s="715"/>
      <c r="AP7" s="677" t="s">
        <v>238</v>
      </c>
      <c r="AQ7" s="678"/>
      <c r="AR7" s="678"/>
      <c r="AS7" s="678"/>
      <c r="AT7" s="678"/>
      <c r="AU7" s="678"/>
      <c r="AV7" s="678"/>
      <c r="AW7" s="678"/>
      <c r="AX7" s="678"/>
      <c r="AY7" s="678"/>
      <c r="AZ7" s="678"/>
      <c r="BA7" s="678"/>
      <c r="BB7" s="678"/>
      <c r="BC7" s="678"/>
      <c r="BD7" s="678"/>
      <c r="BE7" s="678"/>
      <c r="BF7" s="679"/>
      <c r="BG7" s="680">
        <v>6071953</v>
      </c>
      <c r="BH7" s="681"/>
      <c r="BI7" s="681"/>
      <c r="BJ7" s="681"/>
      <c r="BK7" s="681"/>
      <c r="BL7" s="681"/>
      <c r="BM7" s="681"/>
      <c r="BN7" s="682"/>
      <c r="BO7" s="713">
        <v>44.5</v>
      </c>
      <c r="BP7" s="713"/>
      <c r="BQ7" s="713"/>
      <c r="BR7" s="713"/>
      <c r="BS7" s="714" t="s">
        <v>230</v>
      </c>
      <c r="BT7" s="714"/>
      <c r="BU7" s="714"/>
      <c r="BV7" s="714"/>
      <c r="BW7" s="714"/>
      <c r="BX7" s="714"/>
      <c r="BY7" s="714"/>
      <c r="BZ7" s="714"/>
      <c r="CA7" s="714"/>
      <c r="CB7" s="777"/>
      <c r="CD7" s="719" t="s">
        <v>239</v>
      </c>
      <c r="CE7" s="720"/>
      <c r="CF7" s="720"/>
      <c r="CG7" s="720"/>
      <c r="CH7" s="720"/>
      <c r="CI7" s="720"/>
      <c r="CJ7" s="720"/>
      <c r="CK7" s="720"/>
      <c r="CL7" s="720"/>
      <c r="CM7" s="720"/>
      <c r="CN7" s="720"/>
      <c r="CO7" s="720"/>
      <c r="CP7" s="720"/>
      <c r="CQ7" s="721"/>
      <c r="CR7" s="680">
        <v>13795005</v>
      </c>
      <c r="CS7" s="681"/>
      <c r="CT7" s="681"/>
      <c r="CU7" s="681"/>
      <c r="CV7" s="681"/>
      <c r="CW7" s="681"/>
      <c r="CX7" s="681"/>
      <c r="CY7" s="682"/>
      <c r="CZ7" s="713">
        <v>34.299999999999997</v>
      </c>
      <c r="DA7" s="713"/>
      <c r="DB7" s="713"/>
      <c r="DC7" s="713"/>
      <c r="DD7" s="686">
        <v>25841</v>
      </c>
      <c r="DE7" s="681"/>
      <c r="DF7" s="681"/>
      <c r="DG7" s="681"/>
      <c r="DH7" s="681"/>
      <c r="DI7" s="681"/>
      <c r="DJ7" s="681"/>
      <c r="DK7" s="681"/>
      <c r="DL7" s="681"/>
      <c r="DM7" s="681"/>
      <c r="DN7" s="681"/>
      <c r="DO7" s="681"/>
      <c r="DP7" s="682"/>
      <c r="DQ7" s="686">
        <v>3056517</v>
      </c>
      <c r="DR7" s="681"/>
      <c r="DS7" s="681"/>
      <c r="DT7" s="681"/>
      <c r="DU7" s="681"/>
      <c r="DV7" s="681"/>
      <c r="DW7" s="681"/>
      <c r="DX7" s="681"/>
      <c r="DY7" s="681"/>
      <c r="DZ7" s="681"/>
      <c r="EA7" s="681"/>
      <c r="EB7" s="681"/>
      <c r="EC7" s="727"/>
    </row>
    <row r="8" spans="2:143" ht="11.25" customHeight="1" x14ac:dyDescent="0.15">
      <c r="B8" s="677" t="s">
        <v>240</v>
      </c>
      <c r="C8" s="678"/>
      <c r="D8" s="678"/>
      <c r="E8" s="678"/>
      <c r="F8" s="678"/>
      <c r="G8" s="678"/>
      <c r="H8" s="678"/>
      <c r="I8" s="678"/>
      <c r="J8" s="678"/>
      <c r="K8" s="678"/>
      <c r="L8" s="678"/>
      <c r="M8" s="678"/>
      <c r="N8" s="678"/>
      <c r="O8" s="678"/>
      <c r="P8" s="678"/>
      <c r="Q8" s="679"/>
      <c r="R8" s="680">
        <v>78420</v>
      </c>
      <c r="S8" s="681"/>
      <c r="T8" s="681"/>
      <c r="U8" s="681"/>
      <c r="V8" s="681"/>
      <c r="W8" s="681"/>
      <c r="X8" s="681"/>
      <c r="Y8" s="682"/>
      <c r="Z8" s="713">
        <v>0.2</v>
      </c>
      <c r="AA8" s="713"/>
      <c r="AB8" s="713"/>
      <c r="AC8" s="713"/>
      <c r="AD8" s="714">
        <v>78420</v>
      </c>
      <c r="AE8" s="714"/>
      <c r="AF8" s="714"/>
      <c r="AG8" s="714"/>
      <c r="AH8" s="714"/>
      <c r="AI8" s="714"/>
      <c r="AJ8" s="714"/>
      <c r="AK8" s="714"/>
      <c r="AL8" s="683">
        <v>0.5</v>
      </c>
      <c r="AM8" s="684"/>
      <c r="AN8" s="684"/>
      <c r="AO8" s="715"/>
      <c r="AP8" s="677" t="s">
        <v>241</v>
      </c>
      <c r="AQ8" s="678"/>
      <c r="AR8" s="678"/>
      <c r="AS8" s="678"/>
      <c r="AT8" s="678"/>
      <c r="AU8" s="678"/>
      <c r="AV8" s="678"/>
      <c r="AW8" s="678"/>
      <c r="AX8" s="678"/>
      <c r="AY8" s="678"/>
      <c r="AZ8" s="678"/>
      <c r="BA8" s="678"/>
      <c r="BB8" s="678"/>
      <c r="BC8" s="678"/>
      <c r="BD8" s="678"/>
      <c r="BE8" s="678"/>
      <c r="BF8" s="679"/>
      <c r="BG8" s="680">
        <v>157299</v>
      </c>
      <c r="BH8" s="681"/>
      <c r="BI8" s="681"/>
      <c r="BJ8" s="681"/>
      <c r="BK8" s="681"/>
      <c r="BL8" s="681"/>
      <c r="BM8" s="681"/>
      <c r="BN8" s="682"/>
      <c r="BO8" s="713">
        <v>1.2</v>
      </c>
      <c r="BP8" s="713"/>
      <c r="BQ8" s="713"/>
      <c r="BR8" s="713"/>
      <c r="BS8" s="686" t="s">
        <v>130</v>
      </c>
      <c r="BT8" s="681"/>
      <c r="BU8" s="681"/>
      <c r="BV8" s="681"/>
      <c r="BW8" s="681"/>
      <c r="BX8" s="681"/>
      <c r="BY8" s="681"/>
      <c r="BZ8" s="681"/>
      <c r="CA8" s="681"/>
      <c r="CB8" s="727"/>
      <c r="CD8" s="719" t="s">
        <v>242</v>
      </c>
      <c r="CE8" s="720"/>
      <c r="CF8" s="720"/>
      <c r="CG8" s="720"/>
      <c r="CH8" s="720"/>
      <c r="CI8" s="720"/>
      <c r="CJ8" s="720"/>
      <c r="CK8" s="720"/>
      <c r="CL8" s="720"/>
      <c r="CM8" s="720"/>
      <c r="CN8" s="720"/>
      <c r="CO8" s="720"/>
      <c r="CP8" s="720"/>
      <c r="CQ8" s="721"/>
      <c r="CR8" s="680">
        <v>12505021</v>
      </c>
      <c r="CS8" s="681"/>
      <c r="CT8" s="681"/>
      <c r="CU8" s="681"/>
      <c r="CV8" s="681"/>
      <c r="CW8" s="681"/>
      <c r="CX8" s="681"/>
      <c r="CY8" s="682"/>
      <c r="CZ8" s="713">
        <v>31.1</v>
      </c>
      <c r="DA8" s="713"/>
      <c r="DB8" s="713"/>
      <c r="DC8" s="713"/>
      <c r="DD8" s="686">
        <v>671182</v>
      </c>
      <c r="DE8" s="681"/>
      <c r="DF8" s="681"/>
      <c r="DG8" s="681"/>
      <c r="DH8" s="681"/>
      <c r="DI8" s="681"/>
      <c r="DJ8" s="681"/>
      <c r="DK8" s="681"/>
      <c r="DL8" s="681"/>
      <c r="DM8" s="681"/>
      <c r="DN8" s="681"/>
      <c r="DO8" s="681"/>
      <c r="DP8" s="682"/>
      <c r="DQ8" s="686">
        <v>6936964</v>
      </c>
      <c r="DR8" s="681"/>
      <c r="DS8" s="681"/>
      <c r="DT8" s="681"/>
      <c r="DU8" s="681"/>
      <c r="DV8" s="681"/>
      <c r="DW8" s="681"/>
      <c r="DX8" s="681"/>
      <c r="DY8" s="681"/>
      <c r="DZ8" s="681"/>
      <c r="EA8" s="681"/>
      <c r="EB8" s="681"/>
      <c r="EC8" s="727"/>
    </row>
    <row r="9" spans="2:143" ht="11.25" customHeight="1" x14ac:dyDescent="0.15">
      <c r="B9" s="677" t="s">
        <v>243</v>
      </c>
      <c r="C9" s="678"/>
      <c r="D9" s="678"/>
      <c r="E9" s="678"/>
      <c r="F9" s="678"/>
      <c r="G9" s="678"/>
      <c r="H9" s="678"/>
      <c r="I9" s="678"/>
      <c r="J9" s="678"/>
      <c r="K9" s="678"/>
      <c r="L9" s="678"/>
      <c r="M9" s="678"/>
      <c r="N9" s="678"/>
      <c r="O9" s="678"/>
      <c r="P9" s="678"/>
      <c r="Q9" s="679"/>
      <c r="R9" s="680">
        <v>74322</v>
      </c>
      <c r="S9" s="681"/>
      <c r="T9" s="681"/>
      <c r="U9" s="681"/>
      <c r="V9" s="681"/>
      <c r="W9" s="681"/>
      <c r="X9" s="681"/>
      <c r="Y9" s="682"/>
      <c r="Z9" s="713">
        <v>0.2</v>
      </c>
      <c r="AA9" s="713"/>
      <c r="AB9" s="713"/>
      <c r="AC9" s="713"/>
      <c r="AD9" s="714">
        <v>74322</v>
      </c>
      <c r="AE9" s="714"/>
      <c r="AF9" s="714"/>
      <c r="AG9" s="714"/>
      <c r="AH9" s="714"/>
      <c r="AI9" s="714"/>
      <c r="AJ9" s="714"/>
      <c r="AK9" s="714"/>
      <c r="AL9" s="683">
        <v>0.4</v>
      </c>
      <c r="AM9" s="684"/>
      <c r="AN9" s="684"/>
      <c r="AO9" s="715"/>
      <c r="AP9" s="677" t="s">
        <v>244</v>
      </c>
      <c r="AQ9" s="678"/>
      <c r="AR9" s="678"/>
      <c r="AS9" s="678"/>
      <c r="AT9" s="678"/>
      <c r="AU9" s="678"/>
      <c r="AV9" s="678"/>
      <c r="AW9" s="678"/>
      <c r="AX9" s="678"/>
      <c r="AY9" s="678"/>
      <c r="AZ9" s="678"/>
      <c r="BA9" s="678"/>
      <c r="BB9" s="678"/>
      <c r="BC9" s="678"/>
      <c r="BD9" s="678"/>
      <c r="BE9" s="678"/>
      <c r="BF9" s="679"/>
      <c r="BG9" s="680">
        <v>5300704</v>
      </c>
      <c r="BH9" s="681"/>
      <c r="BI9" s="681"/>
      <c r="BJ9" s="681"/>
      <c r="BK9" s="681"/>
      <c r="BL9" s="681"/>
      <c r="BM9" s="681"/>
      <c r="BN9" s="682"/>
      <c r="BO9" s="713">
        <v>38.9</v>
      </c>
      <c r="BP9" s="713"/>
      <c r="BQ9" s="713"/>
      <c r="BR9" s="713"/>
      <c r="BS9" s="686" t="s">
        <v>130</v>
      </c>
      <c r="BT9" s="681"/>
      <c r="BU9" s="681"/>
      <c r="BV9" s="681"/>
      <c r="BW9" s="681"/>
      <c r="BX9" s="681"/>
      <c r="BY9" s="681"/>
      <c r="BZ9" s="681"/>
      <c r="CA9" s="681"/>
      <c r="CB9" s="727"/>
      <c r="CD9" s="719" t="s">
        <v>245</v>
      </c>
      <c r="CE9" s="720"/>
      <c r="CF9" s="720"/>
      <c r="CG9" s="720"/>
      <c r="CH9" s="720"/>
      <c r="CI9" s="720"/>
      <c r="CJ9" s="720"/>
      <c r="CK9" s="720"/>
      <c r="CL9" s="720"/>
      <c r="CM9" s="720"/>
      <c r="CN9" s="720"/>
      <c r="CO9" s="720"/>
      <c r="CP9" s="720"/>
      <c r="CQ9" s="721"/>
      <c r="CR9" s="680">
        <v>2608788</v>
      </c>
      <c r="CS9" s="681"/>
      <c r="CT9" s="681"/>
      <c r="CU9" s="681"/>
      <c r="CV9" s="681"/>
      <c r="CW9" s="681"/>
      <c r="CX9" s="681"/>
      <c r="CY9" s="682"/>
      <c r="CZ9" s="713">
        <v>6.5</v>
      </c>
      <c r="DA9" s="713"/>
      <c r="DB9" s="713"/>
      <c r="DC9" s="713"/>
      <c r="DD9" s="686">
        <v>22393</v>
      </c>
      <c r="DE9" s="681"/>
      <c r="DF9" s="681"/>
      <c r="DG9" s="681"/>
      <c r="DH9" s="681"/>
      <c r="DI9" s="681"/>
      <c r="DJ9" s="681"/>
      <c r="DK9" s="681"/>
      <c r="DL9" s="681"/>
      <c r="DM9" s="681"/>
      <c r="DN9" s="681"/>
      <c r="DO9" s="681"/>
      <c r="DP9" s="682"/>
      <c r="DQ9" s="686">
        <v>2293713</v>
      </c>
      <c r="DR9" s="681"/>
      <c r="DS9" s="681"/>
      <c r="DT9" s="681"/>
      <c r="DU9" s="681"/>
      <c r="DV9" s="681"/>
      <c r="DW9" s="681"/>
      <c r="DX9" s="681"/>
      <c r="DY9" s="681"/>
      <c r="DZ9" s="681"/>
      <c r="EA9" s="681"/>
      <c r="EB9" s="681"/>
      <c r="EC9" s="727"/>
    </row>
    <row r="10" spans="2:143" ht="11.25" customHeight="1" x14ac:dyDescent="0.15">
      <c r="B10" s="677" t="s">
        <v>246</v>
      </c>
      <c r="C10" s="678"/>
      <c r="D10" s="678"/>
      <c r="E10" s="678"/>
      <c r="F10" s="678"/>
      <c r="G10" s="678"/>
      <c r="H10" s="678"/>
      <c r="I10" s="678"/>
      <c r="J10" s="678"/>
      <c r="K10" s="678"/>
      <c r="L10" s="678"/>
      <c r="M10" s="678"/>
      <c r="N10" s="678"/>
      <c r="O10" s="678"/>
      <c r="P10" s="678"/>
      <c r="Q10" s="679"/>
      <c r="R10" s="680" t="s">
        <v>130</v>
      </c>
      <c r="S10" s="681"/>
      <c r="T10" s="681"/>
      <c r="U10" s="681"/>
      <c r="V10" s="681"/>
      <c r="W10" s="681"/>
      <c r="X10" s="681"/>
      <c r="Y10" s="682"/>
      <c r="Z10" s="713" t="s">
        <v>130</v>
      </c>
      <c r="AA10" s="713"/>
      <c r="AB10" s="713"/>
      <c r="AC10" s="713"/>
      <c r="AD10" s="714" t="s">
        <v>130</v>
      </c>
      <c r="AE10" s="714"/>
      <c r="AF10" s="714"/>
      <c r="AG10" s="714"/>
      <c r="AH10" s="714"/>
      <c r="AI10" s="714"/>
      <c r="AJ10" s="714"/>
      <c r="AK10" s="714"/>
      <c r="AL10" s="683" t="s">
        <v>230</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242175</v>
      </c>
      <c r="BH10" s="681"/>
      <c r="BI10" s="681"/>
      <c r="BJ10" s="681"/>
      <c r="BK10" s="681"/>
      <c r="BL10" s="681"/>
      <c r="BM10" s="681"/>
      <c r="BN10" s="682"/>
      <c r="BO10" s="713">
        <v>1.8</v>
      </c>
      <c r="BP10" s="713"/>
      <c r="BQ10" s="713"/>
      <c r="BR10" s="713"/>
      <c r="BS10" s="686" t="s">
        <v>230</v>
      </c>
      <c r="BT10" s="681"/>
      <c r="BU10" s="681"/>
      <c r="BV10" s="681"/>
      <c r="BW10" s="681"/>
      <c r="BX10" s="681"/>
      <c r="BY10" s="681"/>
      <c r="BZ10" s="681"/>
      <c r="CA10" s="681"/>
      <c r="CB10" s="727"/>
      <c r="CD10" s="719" t="s">
        <v>248</v>
      </c>
      <c r="CE10" s="720"/>
      <c r="CF10" s="720"/>
      <c r="CG10" s="720"/>
      <c r="CH10" s="720"/>
      <c r="CI10" s="720"/>
      <c r="CJ10" s="720"/>
      <c r="CK10" s="720"/>
      <c r="CL10" s="720"/>
      <c r="CM10" s="720"/>
      <c r="CN10" s="720"/>
      <c r="CO10" s="720"/>
      <c r="CP10" s="720"/>
      <c r="CQ10" s="721"/>
      <c r="CR10" s="680">
        <v>11541</v>
      </c>
      <c r="CS10" s="681"/>
      <c r="CT10" s="681"/>
      <c r="CU10" s="681"/>
      <c r="CV10" s="681"/>
      <c r="CW10" s="681"/>
      <c r="CX10" s="681"/>
      <c r="CY10" s="682"/>
      <c r="CZ10" s="713">
        <v>0</v>
      </c>
      <c r="DA10" s="713"/>
      <c r="DB10" s="713"/>
      <c r="DC10" s="713"/>
      <c r="DD10" s="686" t="s">
        <v>130</v>
      </c>
      <c r="DE10" s="681"/>
      <c r="DF10" s="681"/>
      <c r="DG10" s="681"/>
      <c r="DH10" s="681"/>
      <c r="DI10" s="681"/>
      <c r="DJ10" s="681"/>
      <c r="DK10" s="681"/>
      <c r="DL10" s="681"/>
      <c r="DM10" s="681"/>
      <c r="DN10" s="681"/>
      <c r="DO10" s="681"/>
      <c r="DP10" s="682"/>
      <c r="DQ10" s="686">
        <v>4541</v>
      </c>
      <c r="DR10" s="681"/>
      <c r="DS10" s="681"/>
      <c r="DT10" s="681"/>
      <c r="DU10" s="681"/>
      <c r="DV10" s="681"/>
      <c r="DW10" s="681"/>
      <c r="DX10" s="681"/>
      <c r="DY10" s="681"/>
      <c r="DZ10" s="681"/>
      <c r="EA10" s="681"/>
      <c r="EB10" s="681"/>
      <c r="EC10" s="727"/>
    </row>
    <row r="11" spans="2:143" ht="11.25" customHeight="1" x14ac:dyDescent="0.15">
      <c r="B11" s="677" t="s">
        <v>249</v>
      </c>
      <c r="C11" s="678"/>
      <c r="D11" s="678"/>
      <c r="E11" s="678"/>
      <c r="F11" s="678"/>
      <c r="G11" s="678"/>
      <c r="H11" s="678"/>
      <c r="I11" s="678"/>
      <c r="J11" s="678"/>
      <c r="K11" s="678"/>
      <c r="L11" s="678"/>
      <c r="M11" s="678"/>
      <c r="N11" s="678"/>
      <c r="O11" s="678"/>
      <c r="P11" s="678"/>
      <c r="Q11" s="679"/>
      <c r="R11" s="680">
        <v>1792407</v>
      </c>
      <c r="S11" s="681"/>
      <c r="T11" s="681"/>
      <c r="U11" s="681"/>
      <c r="V11" s="681"/>
      <c r="W11" s="681"/>
      <c r="X11" s="681"/>
      <c r="Y11" s="682"/>
      <c r="Z11" s="683">
        <v>4.3</v>
      </c>
      <c r="AA11" s="684"/>
      <c r="AB11" s="684"/>
      <c r="AC11" s="685"/>
      <c r="AD11" s="686">
        <v>1792407</v>
      </c>
      <c r="AE11" s="681"/>
      <c r="AF11" s="681"/>
      <c r="AG11" s="681"/>
      <c r="AH11" s="681"/>
      <c r="AI11" s="681"/>
      <c r="AJ11" s="681"/>
      <c r="AK11" s="682"/>
      <c r="AL11" s="683">
        <v>10.6</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371775</v>
      </c>
      <c r="BH11" s="681"/>
      <c r="BI11" s="681"/>
      <c r="BJ11" s="681"/>
      <c r="BK11" s="681"/>
      <c r="BL11" s="681"/>
      <c r="BM11" s="681"/>
      <c r="BN11" s="682"/>
      <c r="BO11" s="713">
        <v>2.7</v>
      </c>
      <c r="BP11" s="713"/>
      <c r="BQ11" s="713"/>
      <c r="BR11" s="713"/>
      <c r="BS11" s="686" t="s">
        <v>230</v>
      </c>
      <c r="BT11" s="681"/>
      <c r="BU11" s="681"/>
      <c r="BV11" s="681"/>
      <c r="BW11" s="681"/>
      <c r="BX11" s="681"/>
      <c r="BY11" s="681"/>
      <c r="BZ11" s="681"/>
      <c r="CA11" s="681"/>
      <c r="CB11" s="727"/>
      <c r="CD11" s="719" t="s">
        <v>251</v>
      </c>
      <c r="CE11" s="720"/>
      <c r="CF11" s="720"/>
      <c r="CG11" s="720"/>
      <c r="CH11" s="720"/>
      <c r="CI11" s="720"/>
      <c r="CJ11" s="720"/>
      <c r="CK11" s="720"/>
      <c r="CL11" s="720"/>
      <c r="CM11" s="720"/>
      <c r="CN11" s="720"/>
      <c r="CO11" s="720"/>
      <c r="CP11" s="720"/>
      <c r="CQ11" s="721"/>
      <c r="CR11" s="680">
        <v>198602</v>
      </c>
      <c r="CS11" s="681"/>
      <c r="CT11" s="681"/>
      <c r="CU11" s="681"/>
      <c r="CV11" s="681"/>
      <c r="CW11" s="681"/>
      <c r="CX11" s="681"/>
      <c r="CY11" s="682"/>
      <c r="CZ11" s="713">
        <v>0.5</v>
      </c>
      <c r="DA11" s="713"/>
      <c r="DB11" s="713"/>
      <c r="DC11" s="713"/>
      <c r="DD11" s="686">
        <v>118846</v>
      </c>
      <c r="DE11" s="681"/>
      <c r="DF11" s="681"/>
      <c r="DG11" s="681"/>
      <c r="DH11" s="681"/>
      <c r="DI11" s="681"/>
      <c r="DJ11" s="681"/>
      <c r="DK11" s="681"/>
      <c r="DL11" s="681"/>
      <c r="DM11" s="681"/>
      <c r="DN11" s="681"/>
      <c r="DO11" s="681"/>
      <c r="DP11" s="682"/>
      <c r="DQ11" s="686">
        <v>98256</v>
      </c>
      <c r="DR11" s="681"/>
      <c r="DS11" s="681"/>
      <c r="DT11" s="681"/>
      <c r="DU11" s="681"/>
      <c r="DV11" s="681"/>
      <c r="DW11" s="681"/>
      <c r="DX11" s="681"/>
      <c r="DY11" s="681"/>
      <c r="DZ11" s="681"/>
      <c r="EA11" s="681"/>
      <c r="EB11" s="681"/>
      <c r="EC11" s="727"/>
    </row>
    <row r="12" spans="2:143" ht="11.25" customHeight="1" x14ac:dyDescent="0.15">
      <c r="B12" s="677" t="s">
        <v>252</v>
      </c>
      <c r="C12" s="678"/>
      <c r="D12" s="678"/>
      <c r="E12" s="678"/>
      <c r="F12" s="678"/>
      <c r="G12" s="678"/>
      <c r="H12" s="678"/>
      <c r="I12" s="678"/>
      <c r="J12" s="678"/>
      <c r="K12" s="678"/>
      <c r="L12" s="678"/>
      <c r="M12" s="678"/>
      <c r="N12" s="678"/>
      <c r="O12" s="678"/>
      <c r="P12" s="678"/>
      <c r="Q12" s="679"/>
      <c r="R12" s="680" t="s">
        <v>130</v>
      </c>
      <c r="S12" s="681"/>
      <c r="T12" s="681"/>
      <c r="U12" s="681"/>
      <c r="V12" s="681"/>
      <c r="W12" s="681"/>
      <c r="X12" s="681"/>
      <c r="Y12" s="682"/>
      <c r="Z12" s="713" t="s">
        <v>130</v>
      </c>
      <c r="AA12" s="713"/>
      <c r="AB12" s="713"/>
      <c r="AC12" s="713"/>
      <c r="AD12" s="714" t="s">
        <v>130</v>
      </c>
      <c r="AE12" s="714"/>
      <c r="AF12" s="714"/>
      <c r="AG12" s="714"/>
      <c r="AH12" s="714"/>
      <c r="AI12" s="714"/>
      <c r="AJ12" s="714"/>
      <c r="AK12" s="714"/>
      <c r="AL12" s="683" t="s">
        <v>130</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6061390</v>
      </c>
      <c r="BH12" s="681"/>
      <c r="BI12" s="681"/>
      <c r="BJ12" s="681"/>
      <c r="BK12" s="681"/>
      <c r="BL12" s="681"/>
      <c r="BM12" s="681"/>
      <c r="BN12" s="682"/>
      <c r="BO12" s="713">
        <v>44.4</v>
      </c>
      <c r="BP12" s="713"/>
      <c r="BQ12" s="713"/>
      <c r="BR12" s="713"/>
      <c r="BS12" s="686" t="s">
        <v>230</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654957</v>
      </c>
      <c r="CS12" s="681"/>
      <c r="CT12" s="681"/>
      <c r="CU12" s="681"/>
      <c r="CV12" s="681"/>
      <c r="CW12" s="681"/>
      <c r="CX12" s="681"/>
      <c r="CY12" s="682"/>
      <c r="CZ12" s="713">
        <v>1.6</v>
      </c>
      <c r="DA12" s="713"/>
      <c r="DB12" s="713"/>
      <c r="DC12" s="713"/>
      <c r="DD12" s="686" t="s">
        <v>130</v>
      </c>
      <c r="DE12" s="681"/>
      <c r="DF12" s="681"/>
      <c r="DG12" s="681"/>
      <c r="DH12" s="681"/>
      <c r="DI12" s="681"/>
      <c r="DJ12" s="681"/>
      <c r="DK12" s="681"/>
      <c r="DL12" s="681"/>
      <c r="DM12" s="681"/>
      <c r="DN12" s="681"/>
      <c r="DO12" s="681"/>
      <c r="DP12" s="682"/>
      <c r="DQ12" s="686">
        <v>379844</v>
      </c>
      <c r="DR12" s="681"/>
      <c r="DS12" s="681"/>
      <c r="DT12" s="681"/>
      <c r="DU12" s="681"/>
      <c r="DV12" s="681"/>
      <c r="DW12" s="681"/>
      <c r="DX12" s="681"/>
      <c r="DY12" s="681"/>
      <c r="DZ12" s="681"/>
      <c r="EA12" s="681"/>
      <c r="EB12" s="681"/>
      <c r="EC12" s="727"/>
    </row>
    <row r="13" spans="2:143" ht="11.25" customHeight="1" x14ac:dyDescent="0.15">
      <c r="B13" s="677" t="s">
        <v>255</v>
      </c>
      <c r="C13" s="678"/>
      <c r="D13" s="678"/>
      <c r="E13" s="678"/>
      <c r="F13" s="678"/>
      <c r="G13" s="678"/>
      <c r="H13" s="678"/>
      <c r="I13" s="678"/>
      <c r="J13" s="678"/>
      <c r="K13" s="678"/>
      <c r="L13" s="678"/>
      <c r="M13" s="678"/>
      <c r="N13" s="678"/>
      <c r="O13" s="678"/>
      <c r="P13" s="678"/>
      <c r="Q13" s="679"/>
      <c r="R13" s="680" t="s">
        <v>230</v>
      </c>
      <c r="S13" s="681"/>
      <c r="T13" s="681"/>
      <c r="U13" s="681"/>
      <c r="V13" s="681"/>
      <c r="W13" s="681"/>
      <c r="X13" s="681"/>
      <c r="Y13" s="682"/>
      <c r="Z13" s="713" t="s">
        <v>130</v>
      </c>
      <c r="AA13" s="713"/>
      <c r="AB13" s="713"/>
      <c r="AC13" s="713"/>
      <c r="AD13" s="714" t="s">
        <v>230</v>
      </c>
      <c r="AE13" s="714"/>
      <c r="AF13" s="714"/>
      <c r="AG13" s="714"/>
      <c r="AH13" s="714"/>
      <c r="AI13" s="714"/>
      <c r="AJ13" s="714"/>
      <c r="AK13" s="714"/>
      <c r="AL13" s="683" t="s">
        <v>130</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6050691</v>
      </c>
      <c r="BH13" s="681"/>
      <c r="BI13" s="681"/>
      <c r="BJ13" s="681"/>
      <c r="BK13" s="681"/>
      <c r="BL13" s="681"/>
      <c r="BM13" s="681"/>
      <c r="BN13" s="682"/>
      <c r="BO13" s="713">
        <v>44.4</v>
      </c>
      <c r="BP13" s="713"/>
      <c r="BQ13" s="713"/>
      <c r="BR13" s="713"/>
      <c r="BS13" s="686" t="s">
        <v>130</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2824479</v>
      </c>
      <c r="CS13" s="681"/>
      <c r="CT13" s="681"/>
      <c r="CU13" s="681"/>
      <c r="CV13" s="681"/>
      <c r="CW13" s="681"/>
      <c r="CX13" s="681"/>
      <c r="CY13" s="682"/>
      <c r="CZ13" s="713">
        <v>7</v>
      </c>
      <c r="DA13" s="713"/>
      <c r="DB13" s="713"/>
      <c r="DC13" s="713"/>
      <c r="DD13" s="686">
        <v>1069222</v>
      </c>
      <c r="DE13" s="681"/>
      <c r="DF13" s="681"/>
      <c r="DG13" s="681"/>
      <c r="DH13" s="681"/>
      <c r="DI13" s="681"/>
      <c r="DJ13" s="681"/>
      <c r="DK13" s="681"/>
      <c r="DL13" s="681"/>
      <c r="DM13" s="681"/>
      <c r="DN13" s="681"/>
      <c r="DO13" s="681"/>
      <c r="DP13" s="682"/>
      <c r="DQ13" s="686">
        <v>1597303</v>
      </c>
      <c r="DR13" s="681"/>
      <c r="DS13" s="681"/>
      <c r="DT13" s="681"/>
      <c r="DU13" s="681"/>
      <c r="DV13" s="681"/>
      <c r="DW13" s="681"/>
      <c r="DX13" s="681"/>
      <c r="DY13" s="681"/>
      <c r="DZ13" s="681"/>
      <c r="EA13" s="681"/>
      <c r="EB13" s="681"/>
      <c r="EC13" s="727"/>
    </row>
    <row r="14" spans="2:143" ht="11.25" customHeight="1" x14ac:dyDescent="0.15">
      <c r="B14" s="677" t="s">
        <v>258</v>
      </c>
      <c r="C14" s="678"/>
      <c r="D14" s="678"/>
      <c r="E14" s="678"/>
      <c r="F14" s="678"/>
      <c r="G14" s="678"/>
      <c r="H14" s="678"/>
      <c r="I14" s="678"/>
      <c r="J14" s="678"/>
      <c r="K14" s="678"/>
      <c r="L14" s="678"/>
      <c r="M14" s="678"/>
      <c r="N14" s="678"/>
      <c r="O14" s="678"/>
      <c r="P14" s="678"/>
      <c r="Q14" s="679"/>
      <c r="R14" s="680" t="s">
        <v>130</v>
      </c>
      <c r="S14" s="681"/>
      <c r="T14" s="681"/>
      <c r="U14" s="681"/>
      <c r="V14" s="681"/>
      <c r="W14" s="681"/>
      <c r="X14" s="681"/>
      <c r="Y14" s="682"/>
      <c r="Z14" s="713" t="s">
        <v>130</v>
      </c>
      <c r="AA14" s="713"/>
      <c r="AB14" s="713"/>
      <c r="AC14" s="713"/>
      <c r="AD14" s="714" t="s">
        <v>130</v>
      </c>
      <c r="AE14" s="714"/>
      <c r="AF14" s="714"/>
      <c r="AG14" s="714"/>
      <c r="AH14" s="714"/>
      <c r="AI14" s="714"/>
      <c r="AJ14" s="714"/>
      <c r="AK14" s="714"/>
      <c r="AL14" s="683" t="s">
        <v>130</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162634</v>
      </c>
      <c r="BH14" s="681"/>
      <c r="BI14" s="681"/>
      <c r="BJ14" s="681"/>
      <c r="BK14" s="681"/>
      <c r="BL14" s="681"/>
      <c r="BM14" s="681"/>
      <c r="BN14" s="682"/>
      <c r="BO14" s="713">
        <v>1.2</v>
      </c>
      <c r="BP14" s="713"/>
      <c r="BQ14" s="713"/>
      <c r="BR14" s="713"/>
      <c r="BS14" s="686" t="s">
        <v>230</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933947</v>
      </c>
      <c r="CS14" s="681"/>
      <c r="CT14" s="681"/>
      <c r="CU14" s="681"/>
      <c r="CV14" s="681"/>
      <c r="CW14" s="681"/>
      <c r="CX14" s="681"/>
      <c r="CY14" s="682"/>
      <c r="CZ14" s="713">
        <v>2.2999999999999998</v>
      </c>
      <c r="DA14" s="713"/>
      <c r="DB14" s="713"/>
      <c r="DC14" s="713"/>
      <c r="DD14" s="686">
        <v>630</v>
      </c>
      <c r="DE14" s="681"/>
      <c r="DF14" s="681"/>
      <c r="DG14" s="681"/>
      <c r="DH14" s="681"/>
      <c r="DI14" s="681"/>
      <c r="DJ14" s="681"/>
      <c r="DK14" s="681"/>
      <c r="DL14" s="681"/>
      <c r="DM14" s="681"/>
      <c r="DN14" s="681"/>
      <c r="DO14" s="681"/>
      <c r="DP14" s="682"/>
      <c r="DQ14" s="686">
        <v>920766</v>
      </c>
      <c r="DR14" s="681"/>
      <c r="DS14" s="681"/>
      <c r="DT14" s="681"/>
      <c r="DU14" s="681"/>
      <c r="DV14" s="681"/>
      <c r="DW14" s="681"/>
      <c r="DX14" s="681"/>
      <c r="DY14" s="681"/>
      <c r="DZ14" s="681"/>
      <c r="EA14" s="681"/>
      <c r="EB14" s="681"/>
      <c r="EC14" s="727"/>
    </row>
    <row r="15" spans="2:143" ht="11.25" customHeight="1" x14ac:dyDescent="0.15">
      <c r="B15" s="677" t="s">
        <v>261</v>
      </c>
      <c r="C15" s="678"/>
      <c r="D15" s="678"/>
      <c r="E15" s="678"/>
      <c r="F15" s="678"/>
      <c r="G15" s="678"/>
      <c r="H15" s="678"/>
      <c r="I15" s="678"/>
      <c r="J15" s="678"/>
      <c r="K15" s="678"/>
      <c r="L15" s="678"/>
      <c r="M15" s="678"/>
      <c r="N15" s="678"/>
      <c r="O15" s="678"/>
      <c r="P15" s="678"/>
      <c r="Q15" s="679"/>
      <c r="R15" s="680" t="s">
        <v>130</v>
      </c>
      <c r="S15" s="681"/>
      <c r="T15" s="681"/>
      <c r="U15" s="681"/>
      <c r="V15" s="681"/>
      <c r="W15" s="681"/>
      <c r="X15" s="681"/>
      <c r="Y15" s="682"/>
      <c r="Z15" s="713" t="s">
        <v>130</v>
      </c>
      <c r="AA15" s="713"/>
      <c r="AB15" s="713"/>
      <c r="AC15" s="713"/>
      <c r="AD15" s="714" t="s">
        <v>230</v>
      </c>
      <c r="AE15" s="714"/>
      <c r="AF15" s="714"/>
      <c r="AG15" s="714"/>
      <c r="AH15" s="714"/>
      <c r="AI15" s="714"/>
      <c r="AJ15" s="714"/>
      <c r="AK15" s="714"/>
      <c r="AL15" s="683" t="s">
        <v>230</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482474</v>
      </c>
      <c r="BH15" s="681"/>
      <c r="BI15" s="681"/>
      <c r="BJ15" s="681"/>
      <c r="BK15" s="681"/>
      <c r="BL15" s="681"/>
      <c r="BM15" s="681"/>
      <c r="BN15" s="682"/>
      <c r="BO15" s="713">
        <v>3.5</v>
      </c>
      <c r="BP15" s="713"/>
      <c r="BQ15" s="713"/>
      <c r="BR15" s="713"/>
      <c r="BS15" s="686" t="s">
        <v>130</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3761607</v>
      </c>
      <c r="CS15" s="681"/>
      <c r="CT15" s="681"/>
      <c r="CU15" s="681"/>
      <c r="CV15" s="681"/>
      <c r="CW15" s="681"/>
      <c r="CX15" s="681"/>
      <c r="CY15" s="682"/>
      <c r="CZ15" s="713">
        <v>9.3000000000000007</v>
      </c>
      <c r="DA15" s="713"/>
      <c r="DB15" s="713"/>
      <c r="DC15" s="713"/>
      <c r="DD15" s="686">
        <v>270158</v>
      </c>
      <c r="DE15" s="681"/>
      <c r="DF15" s="681"/>
      <c r="DG15" s="681"/>
      <c r="DH15" s="681"/>
      <c r="DI15" s="681"/>
      <c r="DJ15" s="681"/>
      <c r="DK15" s="681"/>
      <c r="DL15" s="681"/>
      <c r="DM15" s="681"/>
      <c r="DN15" s="681"/>
      <c r="DO15" s="681"/>
      <c r="DP15" s="682"/>
      <c r="DQ15" s="686">
        <v>2574248</v>
      </c>
      <c r="DR15" s="681"/>
      <c r="DS15" s="681"/>
      <c r="DT15" s="681"/>
      <c r="DU15" s="681"/>
      <c r="DV15" s="681"/>
      <c r="DW15" s="681"/>
      <c r="DX15" s="681"/>
      <c r="DY15" s="681"/>
      <c r="DZ15" s="681"/>
      <c r="EA15" s="681"/>
      <c r="EB15" s="681"/>
      <c r="EC15" s="727"/>
    </row>
    <row r="16" spans="2:143" ht="11.25" customHeight="1" x14ac:dyDescent="0.15">
      <c r="B16" s="677" t="s">
        <v>264</v>
      </c>
      <c r="C16" s="678"/>
      <c r="D16" s="678"/>
      <c r="E16" s="678"/>
      <c r="F16" s="678"/>
      <c r="G16" s="678"/>
      <c r="H16" s="678"/>
      <c r="I16" s="678"/>
      <c r="J16" s="678"/>
      <c r="K16" s="678"/>
      <c r="L16" s="678"/>
      <c r="M16" s="678"/>
      <c r="N16" s="678"/>
      <c r="O16" s="678"/>
      <c r="P16" s="678"/>
      <c r="Q16" s="679"/>
      <c r="R16" s="680">
        <v>38553</v>
      </c>
      <c r="S16" s="681"/>
      <c r="T16" s="681"/>
      <c r="U16" s="681"/>
      <c r="V16" s="681"/>
      <c r="W16" s="681"/>
      <c r="X16" s="681"/>
      <c r="Y16" s="682"/>
      <c r="Z16" s="713">
        <v>0.1</v>
      </c>
      <c r="AA16" s="713"/>
      <c r="AB16" s="713"/>
      <c r="AC16" s="713"/>
      <c r="AD16" s="714">
        <v>38553</v>
      </c>
      <c r="AE16" s="714"/>
      <c r="AF16" s="714"/>
      <c r="AG16" s="714"/>
      <c r="AH16" s="714"/>
      <c r="AI16" s="714"/>
      <c r="AJ16" s="714"/>
      <c r="AK16" s="714"/>
      <c r="AL16" s="683">
        <v>0.2</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230</v>
      </c>
      <c r="BH16" s="681"/>
      <c r="BI16" s="681"/>
      <c r="BJ16" s="681"/>
      <c r="BK16" s="681"/>
      <c r="BL16" s="681"/>
      <c r="BM16" s="681"/>
      <c r="BN16" s="682"/>
      <c r="BO16" s="713" t="s">
        <v>130</v>
      </c>
      <c r="BP16" s="713"/>
      <c r="BQ16" s="713"/>
      <c r="BR16" s="713"/>
      <c r="BS16" s="686" t="s">
        <v>130</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t="s">
        <v>130</v>
      </c>
      <c r="CS16" s="681"/>
      <c r="CT16" s="681"/>
      <c r="CU16" s="681"/>
      <c r="CV16" s="681"/>
      <c r="CW16" s="681"/>
      <c r="CX16" s="681"/>
      <c r="CY16" s="682"/>
      <c r="CZ16" s="713" t="s">
        <v>130</v>
      </c>
      <c r="DA16" s="713"/>
      <c r="DB16" s="713"/>
      <c r="DC16" s="713"/>
      <c r="DD16" s="686" t="s">
        <v>130</v>
      </c>
      <c r="DE16" s="681"/>
      <c r="DF16" s="681"/>
      <c r="DG16" s="681"/>
      <c r="DH16" s="681"/>
      <c r="DI16" s="681"/>
      <c r="DJ16" s="681"/>
      <c r="DK16" s="681"/>
      <c r="DL16" s="681"/>
      <c r="DM16" s="681"/>
      <c r="DN16" s="681"/>
      <c r="DO16" s="681"/>
      <c r="DP16" s="682"/>
      <c r="DQ16" s="686" t="s">
        <v>130</v>
      </c>
      <c r="DR16" s="681"/>
      <c r="DS16" s="681"/>
      <c r="DT16" s="681"/>
      <c r="DU16" s="681"/>
      <c r="DV16" s="681"/>
      <c r="DW16" s="681"/>
      <c r="DX16" s="681"/>
      <c r="DY16" s="681"/>
      <c r="DZ16" s="681"/>
      <c r="EA16" s="681"/>
      <c r="EB16" s="681"/>
      <c r="EC16" s="727"/>
    </row>
    <row r="17" spans="2:133" ht="11.25" customHeight="1" x14ac:dyDescent="0.15">
      <c r="B17" s="677" t="s">
        <v>267</v>
      </c>
      <c r="C17" s="678"/>
      <c r="D17" s="678"/>
      <c r="E17" s="678"/>
      <c r="F17" s="678"/>
      <c r="G17" s="678"/>
      <c r="H17" s="678"/>
      <c r="I17" s="678"/>
      <c r="J17" s="678"/>
      <c r="K17" s="678"/>
      <c r="L17" s="678"/>
      <c r="M17" s="678"/>
      <c r="N17" s="678"/>
      <c r="O17" s="678"/>
      <c r="P17" s="678"/>
      <c r="Q17" s="679"/>
      <c r="R17" s="680">
        <v>72635</v>
      </c>
      <c r="S17" s="681"/>
      <c r="T17" s="681"/>
      <c r="U17" s="681"/>
      <c r="V17" s="681"/>
      <c r="W17" s="681"/>
      <c r="X17" s="681"/>
      <c r="Y17" s="682"/>
      <c r="Z17" s="713">
        <v>0.2</v>
      </c>
      <c r="AA17" s="713"/>
      <c r="AB17" s="713"/>
      <c r="AC17" s="713"/>
      <c r="AD17" s="714">
        <v>72635</v>
      </c>
      <c r="AE17" s="714"/>
      <c r="AF17" s="714"/>
      <c r="AG17" s="714"/>
      <c r="AH17" s="714"/>
      <c r="AI17" s="714"/>
      <c r="AJ17" s="714"/>
      <c r="AK17" s="714"/>
      <c r="AL17" s="683">
        <v>0.4</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130</v>
      </c>
      <c r="BH17" s="681"/>
      <c r="BI17" s="681"/>
      <c r="BJ17" s="681"/>
      <c r="BK17" s="681"/>
      <c r="BL17" s="681"/>
      <c r="BM17" s="681"/>
      <c r="BN17" s="682"/>
      <c r="BO17" s="713" t="s">
        <v>230</v>
      </c>
      <c r="BP17" s="713"/>
      <c r="BQ17" s="713"/>
      <c r="BR17" s="713"/>
      <c r="BS17" s="686" t="s">
        <v>230</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2721605</v>
      </c>
      <c r="CS17" s="681"/>
      <c r="CT17" s="681"/>
      <c r="CU17" s="681"/>
      <c r="CV17" s="681"/>
      <c r="CW17" s="681"/>
      <c r="CX17" s="681"/>
      <c r="CY17" s="682"/>
      <c r="CZ17" s="713">
        <v>6.8</v>
      </c>
      <c r="DA17" s="713"/>
      <c r="DB17" s="713"/>
      <c r="DC17" s="713"/>
      <c r="DD17" s="686" t="s">
        <v>130</v>
      </c>
      <c r="DE17" s="681"/>
      <c r="DF17" s="681"/>
      <c r="DG17" s="681"/>
      <c r="DH17" s="681"/>
      <c r="DI17" s="681"/>
      <c r="DJ17" s="681"/>
      <c r="DK17" s="681"/>
      <c r="DL17" s="681"/>
      <c r="DM17" s="681"/>
      <c r="DN17" s="681"/>
      <c r="DO17" s="681"/>
      <c r="DP17" s="682"/>
      <c r="DQ17" s="686">
        <v>2721605</v>
      </c>
      <c r="DR17" s="681"/>
      <c r="DS17" s="681"/>
      <c r="DT17" s="681"/>
      <c r="DU17" s="681"/>
      <c r="DV17" s="681"/>
      <c r="DW17" s="681"/>
      <c r="DX17" s="681"/>
      <c r="DY17" s="681"/>
      <c r="DZ17" s="681"/>
      <c r="EA17" s="681"/>
      <c r="EB17" s="681"/>
      <c r="EC17" s="727"/>
    </row>
    <row r="18" spans="2:133" ht="11.25" customHeight="1" x14ac:dyDescent="0.15">
      <c r="B18" s="677" t="s">
        <v>270</v>
      </c>
      <c r="C18" s="678"/>
      <c r="D18" s="678"/>
      <c r="E18" s="678"/>
      <c r="F18" s="678"/>
      <c r="G18" s="678"/>
      <c r="H18" s="678"/>
      <c r="I18" s="678"/>
      <c r="J18" s="678"/>
      <c r="K18" s="678"/>
      <c r="L18" s="678"/>
      <c r="M18" s="678"/>
      <c r="N18" s="678"/>
      <c r="O18" s="678"/>
      <c r="P18" s="678"/>
      <c r="Q18" s="679"/>
      <c r="R18" s="680">
        <v>133828</v>
      </c>
      <c r="S18" s="681"/>
      <c r="T18" s="681"/>
      <c r="U18" s="681"/>
      <c r="V18" s="681"/>
      <c r="W18" s="681"/>
      <c r="X18" s="681"/>
      <c r="Y18" s="682"/>
      <c r="Z18" s="713">
        <v>0.3</v>
      </c>
      <c r="AA18" s="713"/>
      <c r="AB18" s="713"/>
      <c r="AC18" s="713"/>
      <c r="AD18" s="714">
        <v>133828</v>
      </c>
      <c r="AE18" s="714"/>
      <c r="AF18" s="714"/>
      <c r="AG18" s="714"/>
      <c r="AH18" s="714"/>
      <c r="AI18" s="714"/>
      <c r="AJ18" s="714"/>
      <c r="AK18" s="714"/>
      <c r="AL18" s="683">
        <v>0.8</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230</v>
      </c>
      <c r="BH18" s="681"/>
      <c r="BI18" s="681"/>
      <c r="BJ18" s="681"/>
      <c r="BK18" s="681"/>
      <c r="BL18" s="681"/>
      <c r="BM18" s="681"/>
      <c r="BN18" s="682"/>
      <c r="BO18" s="713" t="s">
        <v>130</v>
      </c>
      <c r="BP18" s="713"/>
      <c r="BQ18" s="713"/>
      <c r="BR18" s="713"/>
      <c r="BS18" s="686" t="s">
        <v>130</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130</v>
      </c>
      <c r="CS18" s="681"/>
      <c r="CT18" s="681"/>
      <c r="CU18" s="681"/>
      <c r="CV18" s="681"/>
      <c r="CW18" s="681"/>
      <c r="CX18" s="681"/>
      <c r="CY18" s="682"/>
      <c r="CZ18" s="713" t="s">
        <v>130</v>
      </c>
      <c r="DA18" s="713"/>
      <c r="DB18" s="713"/>
      <c r="DC18" s="713"/>
      <c r="DD18" s="686" t="s">
        <v>130</v>
      </c>
      <c r="DE18" s="681"/>
      <c r="DF18" s="681"/>
      <c r="DG18" s="681"/>
      <c r="DH18" s="681"/>
      <c r="DI18" s="681"/>
      <c r="DJ18" s="681"/>
      <c r="DK18" s="681"/>
      <c r="DL18" s="681"/>
      <c r="DM18" s="681"/>
      <c r="DN18" s="681"/>
      <c r="DO18" s="681"/>
      <c r="DP18" s="682"/>
      <c r="DQ18" s="686" t="s">
        <v>230</v>
      </c>
      <c r="DR18" s="681"/>
      <c r="DS18" s="681"/>
      <c r="DT18" s="681"/>
      <c r="DU18" s="681"/>
      <c r="DV18" s="681"/>
      <c r="DW18" s="681"/>
      <c r="DX18" s="681"/>
      <c r="DY18" s="681"/>
      <c r="DZ18" s="681"/>
      <c r="EA18" s="681"/>
      <c r="EB18" s="681"/>
      <c r="EC18" s="727"/>
    </row>
    <row r="19" spans="2:133" ht="11.25" customHeight="1" x14ac:dyDescent="0.15">
      <c r="B19" s="677" t="s">
        <v>273</v>
      </c>
      <c r="C19" s="678"/>
      <c r="D19" s="678"/>
      <c r="E19" s="678"/>
      <c r="F19" s="678"/>
      <c r="G19" s="678"/>
      <c r="H19" s="678"/>
      <c r="I19" s="678"/>
      <c r="J19" s="678"/>
      <c r="K19" s="678"/>
      <c r="L19" s="678"/>
      <c r="M19" s="678"/>
      <c r="N19" s="678"/>
      <c r="O19" s="678"/>
      <c r="P19" s="678"/>
      <c r="Q19" s="679"/>
      <c r="R19" s="680">
        <v>111020</v>
      </c>
      <c r="S19" s="681"/>
      <c r="T19" s="681"/>
      <c r="U19" s="681"/>
      <c r="V19" s="681"/>
      <c r="W19" s="681"/>
      <c r="X19" s="681"/>
      <c r="Y19" s="682"/>
      <c r="Z19" s="713">
        <v>0.3</v>
      </c>
      <c r="AA19" s="713"/>
      <c r="AB19" s="713"/>
      <c r="AC19" s="713"/>
      <c r="AD19" s="714">
        <v>111020</v>
      </c>
      <c r="AE19" s="714"/>
      <c r="AF19" s="714"/>
      <c r="AG19" s="714"/>
      <c r="AH19" s="714"/>
      <c r="AI19" s="714"/>
      <c r="AJ19" s="714"/>
      <c r="AK19" s="714"/>
      <c r="AL19" s="683">
        <v>0.7</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862680</v>
      </c>
      <c r="BH19" s="681"/>
      <c r="BI19" s="681"/>
      <c r="BJ19" s="681"/>
      <c r="BK19" s="681"/>
      <c r="BL19" s="681"/>
      <c r="BM19" s="681"/>
      <c r="BN19" s="682"/>
      <c r="BO19" s="713">
        <v>6.3</v>
      </c>
      <c r="BP19" s="713"/>
      <c r="BQ19" s="713"/>
      <c r="BR19" s="713"/>
      <c r="BS19" s="686" t="s">
        <v>130</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130</v>
      </c>
      <c r="CS19" s="681"/>
      <c r="CT19" s="681"/>
      <c r="CU19" s="681"/>
      <c r="CV19" s="681"/>
      <c r="CW19" s="681"/>
      <c r="CX19" s="681"/>
      <c r="CY19" s="682"/>
      <c r="CZ19" s="713" t="s">
        <v>130</v>
      </c>
      <c r="DA19" s="713"/>
      <c r="DB19" s="713"/>
      <c r="DC19" s="713"/>
      <c r="DD19" s="686" t="s">
        <v>230</v>
      </c>
      <c r="DE19" s="681"/>
      <c r="DF19" s="681"/>
      <c r="DG19" s="681"/>
      <c r="DH19" s="681"/>
      <c r="DI19" s="681"/>
      <c r="DJ19" s="681"/>
      <c r="DK19" s="681"/>
      <c r="DL19" s="681"/>
      <c r="DM19" s="681"/>
      <c r="DN19" s="681"/>
      <c r="DO19" s="681"/>
      <c r="DP19" s="682"/>
      <c r="DQ19" s="686" t="s">
        <v>130</v>
      </c>
      <c r="DR19" s="681"/>
      <c r="DS19" s="681"/>
      <c r="DT19" s="681"/>
      <c r="DU19" s="681"/>
      <c r="DV19" s="681"/>
      <c r="DW19" s="681"/>
      <c r="DX19" s="681"/>
      <c r="DY19" s="681"/>
      <c r="DZ19" s="681"/>
      <c r="EA19" s="681"/>
      <c r="EB19" s="681"/>
      <c r="EC19" s="727"/>
    </row>
    <row r="20" spans="2:133" ht="11.25" customHeight="1" x14ac:dyDescent="0.15">
      <c r="B20" s="677" t="s">
        <v>276</v>
      </c>
      <c r="C20" s="678"/>
      <c r="D20" s="678"/>
      <c r="E20" s="678"/>
      <c r="F20" s="678"/>
      <c r="G20" s="678"/>
      <c r="H20" s="678"/>
      <c r="I20" s="678"/>
      <c r="J20" s="678"/>
      <c r="K20" s="678"/>
      <c r="L20" s="678"/>
      <c r="M20" s="678"/>
      <c r="N20" s="678"/>
      <c r="O20" s="678"/>
      <c r="P20" s="678"/>
      <c r="Q20" s="679"/>
      <c r="R20" s="680">
        <v>18260</v>
      </c>
      <c r="S20" s="681"/>
      <c r="T20" s="681"/>
      <c r="U20" s="681"/>
      <c r="V20" s="681"/>
      <c r="W20" s="681"/>
      <c r="X20" s="681"/>
      <c r="Y20" s="682"/>
      <c r="Z20" s="713">
        <v>0</v>
      </c>
      <c r="AA20" s="713"/>
      <c r="AB20" s="713"/>
      <c r="AC20" s="713"/>
      <c r="AD20" s="714">
        <v>18260</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862680</v>
      </c>
      <c r="BH20" s="681"/>
      <c r="BI20" s="681"/>
      <c r="BJ20" s="681"/>
      <c r="BK20" s="681"/>
      <c r="BL20" s="681"/>
      <c r="BM20" s="681"/>
      <c r="BN20" s="682"/>
      <c r="BO20" s="713">
        <v>6.3</v>
      </c>
      <c r="BP20" s="713"/>
      <c r="BQ20" s="713"/>
      <c r="BR20" s="713"/>
      <c r="BS20" s="686" t="s">
        <v>130</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40252333</v>
      </c>
      <c r="CS20" s="681"/>
      <c r="CT20" s="681"/>
      <c r="CU20" s="681"/>
      <c r="CV20" s="681"/>
      <c r="CW20" s="681"/>
      <c r="CX20" s="681"/>
      <c r="CY20" s="682"/>
      <c r="CZ20" s="713">
        <v>100</v>
      </c>
      <c r="DA20" s="713"/>
      <c r="DB20" s="713"/>
      <c r="DC20" s="713"/>
      <c r="DD20" s="686">
        <v>2178272</v>
      </c>
      <c r="DE20" s="681"/>
      <c r="DF20" s="681"/>
      <c r="DG20" s="681"/>
      <c r="DH20" s="681"/>
      <c r="DI20" s="681"/>
      <c r="DJ20" s="681"/>
      <c r="DK20" s="681"/>
      <c r="DL20" s="681"/>
      <c r="DM20" s="681"/>
      <c r="DN20" s="681"/>
      <c r="DO20" s="681"/>
      <c r="DP20" s="682"/>
      <c r="DQ20" s="686">
        <v>20820297</v>
      </c>
      <c r="DR20" s="681"/>
      <c r="DS20" s="681"/>
      <c r="DT20" s="681"/>
      <c r="DU20" s="681"/>
      <c r="DV20" s="681"/>
      <c r="DW20" s="681"/>
      <c r="DX20" s="681"/>
      <c r="DY20" s="681"/>
      <c r="DZ20" s="681"/>
      <c r="EA20" s="681"/>
      <c r="EB20" s="681"/>
      <c r="EC20" s="727"/>
    </row>
    <row r="21" spans="2:133" ht="11.25" customHeight="1" x14ac:dyDescent="0.15">
      <c r="B21" s="677" t="s">
        <v>279</v>
      </c>
      <c r="C21" s="678"/>
      <c r="D21" s="678"/>
      <c r="E21" s="678"/>
      <c r="F21" s="678"/>
      <c r="G21" s="678"/>
      <c r="H21" s="678"/>
      <c r="I21" s="678"/>
      <c r="J21" s="678"/>
      <c r="K21" s="678"/>
      <c r="L21" s="678"/>
      <c r="M21" s="678"/>
      <c r="N21" s="678"/>
      <c r="O21" s="678"/>
      <c r="P21" s="678"/>
      <c r="Q21" s="679"/>
      <c r="R21" s="680">
        <v>4548</v>
      </c>
      <c r="S21" s="681"/>
      <c r="T21" s="681"/>
      <c r="U21" s="681"/>
      <c r="V21" s="681"/>
      <c r="W21" s="681"/>
      <c r="X21" s="681"/>
      <c r="Y21" s="682"/>
      <c r="Z21" s="713">
        <v>0</v>
      </c>
      <c r="AA21" s="713"/>
      <c r="AB21" s="713"/>
      <c r="AC21" s="713"/>
      <c r="AD21" s="714">
        <v>4548</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t="s">
        <v>130</v>
      </c>
      <c r="BH21" s="681"/>
      <c r="BI21" s="681"/>
      <c r="BJ21" s="681"/>
      <c r="BK21" s="681"/>
      <c r="BL21" s="681"/>
      <c r="BM21" s="681"/>
      <c r="BN21" s="682"/>
      <c r="BO21" s="713" t="s">
        <v>230</v>
      </c>
      <c r="BP21" s="713"/>
      <c r="BQ21" s="713"/>
      <c r="BR21" s="713"/>
      <c r="BS21" s="686" t="s">
        <v>130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281</v>
      </c>
      <c r="C22" s="678"/>
      <c r="D22" s="678"/>
      <c r="E22" s="678"/>
      <c r="F22" s="678"/>
      <c r="G22" s="678"/>
      <c r="H22" s="678"/>
      <c r="I22" s="678"/>
      <c r="J22" s="678"/>
      <c r="K22" s="678"/>
      <c r="L22" s="678"/>
      <c r="M22" s="678"/>
      <c r="N22" s="678"/>
      <c r="O22" s="678"/>
      <c r="P22" s="678"/>
      <c r="Q22" s="679"/>
      <c r="R22" s="680">
        <v>1756090</v>
      </c>
      <c r="S22" s="681"/>
      <c r="T22" s="681"/>
      <c r="U22" s="681"/>
      <c r="V22" s="681"/>
      <c r="W22" s="681"/>
      <c r="X22" s="681"/>
      <c r="Y22" s="682"/>
      <c r="Z22" s="713">
        <v>4.2</v>
      </c>
      <c r="AA22" s="713"/>
      <c r="AB22" s="713"/>
      <c r="AC22" s="713"/>
      <c r="AD22" s="714">
        <v>1599337</v>
      </c>
      <c r="AE22" s="714"/>
      <c r="AF22" s="714"/>
      <c r="AG22" s="714"/>
      <c r="AH22" s="714"/>
      <c r="AI22" s="714"/>
      <c r="AJ22" s="714"/>
      <c r="AK22" s="714"/>
      <c r="AL22" s="683">
        <v>9.5</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130</v>
      </c>
      <c r="BH22" s="681"/>
      <c r="BI22" s="681"/>
      <c r="BJ22" s="681"/>
      <c r="BK22" s="681"/>
      <c r="BL22" s="681"/>
      <c r="BM22" s="681"/>
      <c r="BN22" s="682"/>
      <c r="BO22" s="713" t="s">
        <v>130</v>
      </c>
      <c r="BP22" s="713"/>
      <c r="BQ22" s="713"/>
      <c r="BR22" s="713"/>
      <c r="BS22" s="686" t="s">
        <v>130</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284</v>
      </c>
      <c r="C23" s="678"/>
      <c r="D23" s="678"/>
      <c r="E23" s="678"/>
      <c r="F23" s="678"/>
      <c r="G23" s="678"/>
      <c r="H23" s="678"/>
      <c r="I23" s="678"/>
      <c r="J23" s="678"/>
      <c r="K23" s="678"/>
      <c r="L23" s="678"/>
      <c r="M23" s="678"/>
      <c r="N23" s="678"/>
      <c r="O23" s="678"/>
      <c r="P23" s="678"/>
      <c r="Q23" s="679"/>
      <c r="R23" s="680">
        <v>1599337</v>
      </c>
      <c r="S23" s="681"/>
      <c r="T23" s="681"/>
      <c r="U23" s="681"/>
      <c r="V23" s="681"/>
      <c r="W23" s="681"/>
      <c r="X23" s="681"/>
      <c r="Y23" s="682"/>
      <c r="Z23" s="713">
        <v>3.8</v>
      </c>
      <c r="AA23" s="713"/>
      <c r="AB23" s="713"/>
      <c r="AC23" s="713"/>
      <c r="AD23" s="714">
        <v>1599337</v>
      </c>
      <c r="AE23" s="714"/>
      <c r="AF23" s="714"/>
      <c r="AG23" s="714"/>
      <c r="AH23" s="714"/>
      <c r="AI23" s="714"/>
      <c r="AJ23" s="714"/>
      <c r="AK23" s="714"/>
      <c r="AL23" s="683">
        <v>9.5</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v>862680</v>
      </c>
      <c r="BH23" s="681"/>
      <c r="BI23" s="681"/>
      <c r="BJ23" s="681"/>
      <c r="BK23" s="681"/>
      <c r="BL23" s="681"/>
      <c r="BM23" s="681"/>
      <c r="BN23" s="682"/>
      <c r="BO23" s="713">
        <v>6.3</v>
      </c>
      <c r="BP23" s="713"/>
      <c r="BQ23" s="713"/>
      <c r="BR23" s="713"/>
      <c r="BS23" s="686" t="s">
        <v>230</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15">
      <c r="B24" s="677" t="s">
        <v>291</v>
      </c>
      <c r="C24" s="678"/>
      <c r="D24" s="678"/>
      <c r="E24" s="678"/>
      <c r="F24" s="678"/>
      <c r="G24" s="678"/>
      <c r="H24" s="678"/>
      <c r="I24" s="678"/>
      <c r="J24" s="678"/>
      <c r="K24" s="678"/>
      <c r="L24" s="678"/>
      <c r="M24" s="678"/>
      <c r="N24" s="678"/>
      <c r="O24" s="678"/>
      <c r="P24" s="678"/>
      <c r="Q24" s="679"/>
      <c r="R24" s="680">
        <v>156753</v>
      </c>
      <c r="S24" s="681"/>
      <c r="T24" s="681"/>
      <c r="U24" s="681"/>
      <c r="V24" s="681"/>
      <c r="W24" s="681"/>
      <c r="X24" s="681"/>
      <c r="Y24" s="682"/>
      <c r="Z24" s="713">
        <v>0.4</v>
      </c>
      <c r="AA24" s="713"/>
      <c r="AB24" s="713"/>
      <c r="AC24" s="713"/>
      <c r="AD24" s="714" t="s">
        <v>130</v>
      </c>
      <c r="AE24" s="714"/>
      <c r="AF24" s="714"/>
      <c r="AG24" s="714"/>
      <c r="AH24" s="714"/>
      <c r="AI24" s="714"/>
      <c r="AJ24" s="714"/>
      <c r="AK24" s="714"/>
      <c r="AL24" s="683" t="s">
        <v>230</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130</v>
      </c>
      <c r="BH24" s="681"/>
      <c r="BI24" s="681"/>
      <c r="BJ24" s="681"/>
      <c r="BK24" s="681"/>
      <c r="BL24" s="681"/>
      <c r="BM24" s="681"/>
      <c r="BN24" s="682"/>
      <c r="BO24" s="713" t="s">
        <v>130</v>
      </c>
      <c r="BP24" s="713"/>
      <c r="BQ24" s="713"/>
      <c r="BR24" s="713"/>
      <c r="BS24" s="686" t="s">
        <v>230</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13881191</v>
      </c>
      <c r="CS24" s="736"/>
      <c r="CT24" s="736"/>
      <c r="CU24" s="736"/>
      <c r="CV24" s="736"/>
      <c r="CW24" s="736"/>
      <c r="CX24" s="736"/>
      <c r="CY24" s="779"/>
      <c r="CZ24" s="780">
        <v>34.5</v>
      </c>
      <c r="DA24" s="751"/>
      <c r="DB24" s="751"/>
      <c r="DC24" s="783"/>
      <c r="DD24" s="778">
        <v>9351170</v>
      </c>
      <c r="DE24" s="736"/>
      <c r="DF24" s="736"/>
      <c r="DG24" s="736"/>
      <c r="DH24" s="736"/>
      <c r="DI24" s="736"/>
      <c r="DJ24" s="736"/>
      <c r="DK24" s="779"/>
      <c r="DL24" s="778">
        <v>9279835</v>
      </c>
      <c r="DM24" s="736"/>
      <c r="DN24" s="736"/>
      <c r="DO24" s="736"/>
      <c r="DP24" s="736"/>
      <c r="DQ24" s="736"/>
      <c r="DR24" s="736"/>
      <c r="DS24" s="736"/>
      <c r="DT24" s="736"/>
      <c r="DU24" s="736"/>
      <c r="DV24" s="779"/>
      <c r="DW24" s="780">
        <v>51.9</v>
      </c>
      <c r="DX24" s="751"/>
      <c r="DY24" s="751"/>
      <c r="DZ24" s="751"/>
      <c r="EA24" s="751"/>
      <c r="EB24" s="751"/>
      <c r="EC24" s="781"/>
    </row>
    <row r="25" spans="2:133" ht="11.25" customHeight="1" x14ac:dyDescent="0.15">
      <c r="B25" s="677" t="s">
        <v>294</v>
      </c>
      <c r="C25" s="678"/>
      <c r="D25" s="678"/>
      <c r="E25" s="678"/>
      <c r="F25" s="678"/>
      <c r="G25" s="678"/>
      <c r="H25" s="678"/>
      <c r="I25" s="678"/>
      <c r="J25" s="678"/>
      <c r="K25" s="678"/>
      <c r="L25" s="678"/>
      <c r="M25" s="678"/>
      <c r="N25" s="678"/>
      <c r="O25" s="678"/>
      <c r="P25" s="678"/>
      <c r="Q25" s="679"/>
      <c r="R25" s="680" t="s">
        <v>130</v>
      </c>
      <c r="S25" s="681"/>
      <c r="T25" s="681"/>
      <c r="U25" s="681"/>
      <c r="V25" s="681"/>
      <c r="W25" s="681"/>
      <c r="X25" s="681"/>
      <c r="Y25" s="682"/>
      <c r="Z25" s="713" t="s">
        <v>230</v>
      </c>
      <c r="AA25" s="713"/>
      <c r="AB25" s="713"/>
      <c r="AC25" s="713"/>
      <c r="AD25" s="714" t="s">
        <v>130</v>
      </c>
      <c r="AE25" s="714"/>
      <c r="AF25" s="714"/>
      <c r="AG25" s="714"/>
      <c r="AH25" s="714"/>
      <c r="AI25" s="714"/>
      <c r="AJ25" s="714"/>
      <c r="AK25" s="714"/>
      <c r="AL25" s="683" t="s">
        <v>130</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230</v>
      </c>
      <c r="BH25" s="681"/>
      <c r="BI25" s="681"/>
      <c r="BJ25" s="681"/>
      <c r="BK25" s="681"/>
      <c r="BL25" s="681"/>
      <c r="BM25" s="681"/>
      <c r="BN25" s="682"/>
      <c r="BO25" s="713" t="s">
        <v>230</v>
      </c>
      <c r="BP25" s="713"/>
      <c r="BQ25" s="713"/>
      <c r="BR25" s="713"/>
      <c r="BS25" s="686" t="s">
        <v>230</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5066165</v>
      </c>
      <c r="CS25" s="699"/>
      <c r="CT25" s="699"/>
      <c r="CU25" s="699"/>
      <c r="CV25" s="699"/>
      <c r="CW25" s="699"/>
      <c r="CX25" s="699"/>
      <c r="CY25" s="700"/>
      <c r="CZ25" s="683">
        <v>12.6</v>
      </c>
      <c r="DA25" s="701"/>
      <c r="DB25" s="701"/>
      <c r="DC25" s="702"/>
      <c r="DD25" s="686">
        <v>4580048</v>
      </c>
      <c r="DE25" s="699"/>
      <c r="DF25" s="699"/>
      <c r="DG25" s="699"/>
      <c r="DH25" s="699"/>
      <c r="DI25" s="699"/>
      <c r="DJ25" s="699"/>
      <c r="DK25" s="700"/>
      <c r="DL25" s="686">
        <v>4522250</v>
      </c>
      <c r="DM25" s="699"/>
      <c r="DN25" s="699"/>
      <c r="DO25" s="699"/>
      <c r="DP25" s="699"/>
      <c r="DQ25" s="699"/>
      <c r="DR25" s="699"/>
      <c r="DS25" s="699"/>
      <c r="DT25" s="699"/>
      <c r="DU25" s="699"/>
      <c r="DV25" s="700"/>
      <c r="DW25" s="683">
        <v>25.3</v>
      </c>
      <c r="DX25" s="701"/>
      <c r="DY25" s="701"/>
      <c r="DZ25" s="701"/>
      <c r="EA25" s="701"/>
      <c r="EB25" s="701"/>
      <c r="EC25" s="722"/>
    </row>
    <row r="26" spans="2:133" ht="11.25" customHeight="1" x14ac:dyDescent="0.15">
      <c r="B26" s="677" t="s">
        <v>297</v>
      </c>
      <c r="C26" s="678"/>
      <c r="D26" s="678"/>
      <c r="E26" s="678"/>
      <c r="F26" s="678"/>
      <c r="G26" s="678"/>
      <c r="H26" s="678"/>
      <c r="I26" s="678"/>
      <c r="J26" s="678"/>
      <c r="K26" s="678"/>
      <c r="L26" s="678"/>
      <c r="M26" s="678"/>
      <c r="N26" s="678"/>
      <c r="O26" s="678"/>
      <c r="P26" s="678"/>
      <c r="Q26" s="679"/>
      <c r="R26" s="680">
        <v>17797182</v>
      </c>
      <c r="S26" s="681"/>
      <c r="T26" s="681"/>
      <c r="U26" s="681"/>
      <c r="V26" s="681"/>
      <c r="W26" s="681"/>
      <c r="X26" s="681"/>
      <c r="Y26" s="682"/>
      <c r="Z26" s="713">
        <v>42.8</v>
      </c>
      <c r="AA26" s="713"/>
      <c r="AB26" s="713"/>
      <c r="AC26" s="713"/>
      <c r="AD26" s="714">
        <v>16777749</v>
      </c>
      <c r="AE26" s="714"/>
      <c r="AF26" s="714"/>
      <c r="AG26" s="714"/>
      <c r="AH26" s="714"/>
      <c r="AI26" s="714"/>
      <c r="AJ26" s="714"/>
      <c r="AK26" s="714"/>
      <c r="AL26" s="683">
        <v>99.4</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130</v>
      </c>
      <c r="BH26" s="681"/>
      <c r="BI26" s="681"/>
      <c r="BJ26" s="681"/>
      <c r="BK26" s="681"/>
      <c r="BL26" s="681"/>
      <c r="BM26" s="681"/>
      <c r="BN26" s="682"/>
      <c r="BO26" s="713" t="s">
        <v>230</v>
      </c>
      <c r="BP26" s="713"/>
      <c r="BQ26" s="713"/>
      <c r="BR26" s="713"/>
      <c r="BS26" s="686" t="s">
        <v>130</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2744873</v>
      </c>
      <c r="CS26" s="681"/>
      <c r="CT26" s="681"/>
      <c r="CU26" s="681"/>
      <c r="CV26" s="681"/>
      <c r="CW26" s="681"/>
      <c r="CX26" s="681"/>
      <c r="CY26" s="682"/>
      <c r="CZ26" s="683">
        <v>6.8</v>
      </c>
      <c r="DA26" s="701"/>
      <c r="DB26" s="701"/>
      <c r="DC26" s="702"/>
      <c r="DD26" s="686">
        <v>2450574</v>
      </c>
      <c r="DE26" s="681"/>
      <c r="DF26" s="681"/>
      <c r="DG26" s="681"/>
      <c r="DH26" s="681"/>
      <c r="DI26" s="681"/>
      <c r="DJ26" s="681"/>
      <c r="DK26" s="682"/>
      <c r="DL26" s="686" t="s">
        <v>130</v>
      </c>
      <c r="DM26" s="681"/>
      <c r="DN26" s="681"/>
      <c r="DO26" s="681"/>
      <c r="DP26" s="681"/>
      <c r="DQ26" s="681"/>
      <c r="DR26" s="681"/>
      <c r="DS26" s="681"/>
      <c r="DT26" s="681"/>
      <c r="DU26" s="681"/>
      <c r="DV26" s="682"/>
      <c r="DW26" s="683" t="s">
        <v>230</v>
      </c>
      <c r="DX26" s="701"/>
      <c r="DY26" s="701"/>
      <c r="DZ26" s="701"/>
      <c r="EA26" s="701"/>
      <c r="EB26" s="701"/>
      <c r="EC26" s="722"/>
    </row>
    <row r="27" spans="2:133" ht="11.25" customHeight="1" x14ac:dyDescent="0.15">
      <c r="B27" s="677" t="s">
        <v>300</v>
      </c>
      <c r="C27" s="678"/>
      <c r="D27" s="678"/>
      <c r="E27" s="678"/>
      <c r="F27" s="678"/>
      <c r="G27" s="678"/>
      <c r="H27" s="678"/>
      <c r="I27" s="678"/>
      <c r="J27" s="678"/>
      <c r="K27" s="678"/>
      <c r="L27" s="678"/>
      <c r="M27" s="678"/>
      <c r="N27" s="678"/>
      <c r="O27" s="678"/>
      <c r="P27" s="678"/>
      <c r="Q27" s="679"/>
      <c r="R27" s="680">
        <v>13963</v>
      </c>
      <c r="S27" s="681"/>
      <c r="T27" s="681"/>
      <c r="U27" s="681"/>
      <c r="V27" s="681"/>
      <c r="W27" s="681"/>
      <c r="X27" s="681"/>
      <c r="Y27" s="682"/>
      <c r="Z27" s="713">
        <v>0</v>
      </c>
      <c r="AA27" s="713"/>
      <c r="AB27" s="713"/>
      <c r="AC27" s="713"/>
      <c r="AD27" s="714">
        <v>13963</v>
      </c>
      <c r="AE27" s="714"/>
      <c r="AF27" s="714"/>
      <c r="AG27" s="714"/>
      <c r="AH27" s="714"/>
      <c r="AI27" s="714"/>
      <c r="AJ27" s="714"/>
      <c r="AK27" s="714"/>
      <c r="AL27" s="683">
        <v>0.1</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13641131</v>
      </c>
      <c r="BH27" s="681"/>
      <c r="BI27" s="681"/>
      <c r="BJ27" s="681"/>
      <c r="BK27" s="681"/>
      <c r="BL27" s="681"/>
      <c r="BM27" s="681"/>
      <c r="BN27" s="682"/>
      <c r="BO27" s="713">
        <v>100</v>
      </c>
      <c r="BP27" s="713"/>
      <c r="BQ27" s="713"/>
      <c r="BR27" s="713"/>
      <c r="BS27" s="686" t="s">
        <v>130</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6093421</v>
      </c>
      <c r="CS27" s="699"/>
      <c r="CT27" s="699"/>
      <c r="CU27" s="699"/>
      <c r="CV27" s="699"/>
      <c r="CW27" s="699"/>
      <c r="CX27" s="699"/>
      <c r="CY27" s="700"/>
      <c r="CZ27" s="683">
        <v>15.1</v>
      </c>
      <c r="DA27" s="701"/>
      <c r="DB27" s="701"/>
      <c r="DC27" s="702"/>
      <c r="DD27" s="686">
        <v>2049517</v>
      </c>
      <c r="DE27" s="699"/>
      <c r="DF27" s="699"/>
      <c r="DG27" s="699"/>
      <c r="DH27" s="699"/>
      <c r="DI27" s="699"/>
      <c r="DJ27" s="699"/>
      <c r="DK27" s="700"/>
      <c r="DL27" s="686">
        <v>2049277</v>
      </c>
      <c r="DM27" s="699"/>
      <c r="DN27" s="699"/>
      <c r="DO27" s="699"/>
      <c r="DP27" s="699"/>
      <c r="DQ27" s="699"/>
      <c r="DR27" s="699"/>
      <c r="DS27" s="699"/>
      <c r="DT27" s="699"/>
      <c r="DU27" s="699"/>
      <c r="DV27" s="700"/>
      <c r="DW27" s="683">
        <v>11.5</v>
      </c>
      <c r="DX27" s="701"/>
      <c r="DY27" s="701"/>
      <c r="DZ27" s="701"/>
      <c r="EA27" s="701"/>
      <c r="EB27" s="701"/>
      <c r="EC27" s="722"/>
    </row>
    <row r="28" spans="2:133" ht="11.25" customHeight="1" x14ac:dyDescent="0.15">
      <c r="B28" s="677" t="s">
        <v>303</v>
      </c>
      <c r="C28" s="678"/>
      <c r="D28" s="678"/>
      <c r="E28" s="678"/>
      <c r="F28" s="678"/>
      <c r="G28" s="678"/>
      <c r="H28" s="678"/>
      <c r="I28" s="678"/>
      <c r="J28" s="678"/>
      <c r="K28" s="678"/>
      <c r="L28" s="678"/>
      <c r="M28" s="678"/>
      <c r="N28" s="678"/>
      <c r="O28" s="678"/>
      <c r="P28" s="678"/>
      <c r="Q28" s="679"/>
      <c r="R28" s="680">
        <v>106432</v>
      </c>
      <c r="S28" s="681"/>
      <c r="T28" s="681"/>
      <c r="U28" s="681"/>
      <c r="V28" s="681"/>
      <c r="W28" s="681"/>
      <c r="X28" s="681"/>
      <c r="Y28" s="682"/>
      <c r="Z28" s="713">
        <v>0.3</v>
      </c>
      <c r="AA28" s="713"/>
      <c r="AB28" s="713"/>
      <c r="AC28" s="713"/>
      <c r="AD28" s="714">
        <v>1</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2721605</v>
      </c>
      <c r="CS28" s="681"/>
      <c r="CT28" s="681"/>
      <c r="CU28" s="681"/>
      <c r="CV28" s="681"/>
      <c r="CW28" s="681"/>
      <c r="CX28" s="681"/>
      <c r="CY28" s="682"/>
      <c r="CZ28" s="683">
        <v>6.8</v>
      </c>
      <c r="DA28" s="701"/>
      <c r="DB28" s="701"/>
      <c r="DC28" s="702"/>
      <c r="DD28" s="686">
        <v>2721605</v>
      </c>
      <c r="DE28" s="681"/>
      <c r="DF28" s="681"/>
      <c r="DG28" s="681"/>
      <c r="DH28" s="681"/>
      <c r="DI28" s="681"/>
      <c r="DJ28" s="681"/>
      <c r="DK28" s="682"/>
      <c r="DL28" s="686">
        <v>2708308</v>
      </c>
      <c r="DM28" s="681"/>
      <c r="DN28" s="681"/>
      <c r="DO28" s="681"/>
      <c r="DP28" s="681"/>
      <c r="DQ28" s="681"/>
      <c r="DR28" s="681"/>
      <c r="DS28" s="681"/>
      <c r="DT28" s="681"/>
      <c r="DU28" s="681"/>
      <c r="DV28" s="682"/>
      <c r="DW28" s="683">
        <v>15.2</v>
      </c>
      <c r="DX28" s="701"/>
      <c r="DY28" s="701"/>
      <c r="DZ28" s="701"/>
      <c r="EA28" s="701"/>
      <c r="EB28" s="701"/>
      <c r="EC28" s="722"/>
    </row>
    <row r="29" spans="2:133" ht="11.25" customHeight="1" x14ac:dyDescent="0.15">
      <c r="B29" s="677" t="s">
        <v>305</v>
      </c>
      <c r="C29" s="678"/>
      <c r="D29" s="678"/>
      <c r="E29" s="678"/>
      <c r="F29" s="678"/>
      <c r="G29" s="678"/>
      <c r="H29" s="678"/>
      <c r="I29" s="678"/>
      <c r="J29" s="678"/>
      <c r="K29" s="678"/>
      <c r="L29" s="678"/>
      <c r="M29" s="678"/>
      <c r="N29" s="678"/>
      <c r="O29" s="678"/>
      <c r="P29" s="678"/>
      <c r="Q29" s="679"/>
      <c r="R29" s="680">
        <v>245306</v>
      </c>
      <c r="S29" s="681"/>
      <c r="T29" s="681"/>
      <c r="U29" s="681"/>
      <c r="V29" s="681"/>
      <c r="W29" s="681"/>
      <c r="X29" s="681"/>
      <c r="Y29" s="682"/>
      <c r="Z29" s="713">
        <v>0.6</v>
      </c>
      <c r="AA29" s="713"/>
      <c r="AB29" s="713"/>
      <c r="AC29" s="713"/>
      <c r="AD29" s="714">
        <v>57755</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306</v>
      </c>
      <c r="CE29" s="766"/>
      <c r="CF29" s="719" t="s">
        <v>70</v>
      </c>
      <c r="CG29" s="720"/>
      <c r="CH29" s="720"/>
      <c r="CI29" s="720"/>
      <c r="CJ29" s="720"/>
      <c r="CK29" s="720"/>
      <c r="CL29" s="720"/>
      <c r="CM29" s="720"/>
      <c r="CN29" s="720"/>
      <c r="CO29" s="720"/>
      <c r="CP29" s="720"/>
      <c r="CQ29" s="721"/>
      <c r="CR29" s="680">
        <v>2721605</v>
      </c>
      <c r="CS29" s="699"/>
      <c r="CT29" s="699"/>
      <c r="CU29" s="699"/>
      <c r="CV29" s="699"/>
      <c r="CW29" s="699"/>
      <c r="CX29" s="699"/>
      <c r="CY29" s="700"/>
      <c r="CZ29" s="683">
        <v>6.8</v>
      </c>
      <c r="DA29" s="701"/>
      <c r="DB29" s="701"/>
      <c r="DC29" s="702"/>
      <c r="DD29" s="686">
        <v>2721605</v>
      </c>
      <c r="DE29" s="699"/>
      <c r="DF29" s="699"/>
      <c r="DG29" s="699"/>
      <c r="DH29" s="699"/>
      <c r="DI29" s="699"/>
      <c r="DJ29" s="699"/>
      <c r="DK29" s="700"/>
      <c r="DL29" s="686">
        <v>2708308</v>
      </c>
      <c r="DM29" s="699"/>
      <c r="DN29" s="699"/>
      <c r="DO29" s="699"/>
      <c r="DP29" s="699"/>
      <c r="DQ29" s="699"/>
      <c r="DR29" s="699"/>
      <c r="DS29" s="699"/>
      <c r="DT29" s="699"/>
      <c r="DU29" s="699"/>
      <c r="DV29" s="700"/>
      <c r="DW29" s="683">
        <v>15.2</v>
      </c>
      <c r="DX29" s="701"/>
      <c r="DY29" s="701"/>
      <c r="DZ29" s="701"/>
      <c r="EA29" s="701"/>
      <c r="EB29" s="701"/>
      <c r="EC29" s="722"/>
    </row>
    <row r="30" spans="2:133" ht="11.25" customHeight="1" x14ac:dyDescent="0.15">
      <c r="B30" s="677" t="s">
        <v>307</v>
      </c>
      <c r="C30" s="678"/>
      <c r="D30" s="678"/>
      <c r="E30" s="678"/>
      <c r="F30" s="678"/>
      <c r="G30" s="678"/>
      <c r="H30" s="678"/>
      <c r="I30" s="678"/>
      <c r="J30" s="678"/>
      <c r="K30" s="678"/>
      <c r="L30" s="678"/>
      <c r="M30" s="678"/>
      <c r="N30" s="678"/>
      <c r="O30" s="678"/>
      <c r="P30" s="678"/>
      <c r="Q30" s="679"/>
      <c r="R30" s="680">
        <v>236627</v>
      </c>
      <c r="S30" s="681"/>
      <c r="T30" s="681"/>
      <c r="U30" s="681"/>
      <c r="V30" s="681"/>
      <c r="W30" s="681"/>
      <c r="X30" s="681"/>
      <c r="Y30" s="682"/>
      <c r="Z30" s="713">
        <v>0.6</v>
      </c>
      <c r="AA30" s="713"/>
      <c r="AB30" s="713"/>
      <c r="AC30" s="713"/>
      <c r="AD30" s="714" t="s">
        <v>130</v>
      </c>
      <c r="AE30" s="714"/>
      <c r="AF30" s="714"/>
      <c r="AG30" s="714"/>
      <c r="AH30" s="714"/>
      <c r="AI30" s="714"/>
      <c r="AJ30" s="714"/>
      <c r="AK30" s="714"/>
      <c r="AL30" s="683" t="s">
        <v>130</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308</v>
      </c>
      <c r="BH30" s="754"/>
      <c r="BI30" s="754"/>
      <c r="BJ30" s="754"/>
      <c r="BK30" s="754"/>
      <c r="BL30" s="754"/>
      <c r="BM30" s="754"/>
      <c r="BN30" s="754"/>
      <c r="BO30" s="754"/>
      <c r="BP30" s="754"/>
      <c r="BQ30" s="755"/>
      <c r="BR30" s="741" t="s">
        <v>309</v>
      </c>
      <c r="BS30" s="754"/>
      <c r="BT30" s="754"/>
      <c r="BU30" s="754"/>
      <c r="BV30" s="754"/>
      <c r="BW30" s="754"/>
      <c r="BX30" s="754"/>
      <c r="BY30" s="754"/>
      <c r="BZ30" s="754"/>
      <c r="CA30" s="754"/>
      <c r="CB30" s="755"/>
      <c r="CD30" s="767"/>
      <c r="CE30" s="768"/>
      <c r="CF30" s="719" t="s">
        <v>310</v>
      </c>
      <c r="CG30" s="720"/>
      <c r="CH30" s="720"/>
      <c r="CI30" s="720"/>
      <c r="CJ30" s="720"/>
      <c r="CK30" s="720"/>
      <c r="CL30" s="720"/>
      <c r="CM30" s="720"/>
      <c r="CN30" s="720"/>
      <c r="CO30" s="720"/>
      <c r="CP30" s="720"/>
      <c r="CQ30" s="721"/>
      <c r="CR30" s="680">
        <v>2618782</v>
      </c>
      <c r="CS30" s="681"/>
      <c r="CT30" s="681"/>
      <c r="CU30" s="681"/>
      <c r="CV30" s="681"/>
      <c r="CW30" s="681"/>
      <c r="CX30" s="681"/>
      <c r="CY30" s="682"/>
      <c r="CZ30" s="683">
        <v>6.5</v>
      </c>
      <c r="DA30" s="701"/>
      <c r="DB30" s="701"/>
      <c r="DC30" s="702"/>
      <c r="DD30" s="686">
        <v>2618782</v>
      </c>
      <c r="DE30" s="681"/>
      <c r="DF30" s="681"/>
      <c r="DG30" s="681"/>
      <c r="DH30" s="681"/>
      <c r="DI30" s="681"/>
      <c r="DJ30" s="681"/>
      <c r="DK30" s="682"/>
      <c r="DL30" s="686">
        <v>2605485</v>
      </c>
      <c r="DM30" s="681"/>
      <c r="DN30" s="681"/>
      <c r="DO30" s="681"/>
      <c r="DP30" s="681"/>
      <c r="DQ30" s="681"/>
      <c r="DR30" s="681"/>
      <c r="DS30" s="681"/>
      <c r="DT30" s="681"/>
      <c r="DU30" s="681"/>
      <c r="DV30" s="682"/>
      <c r="DW30" s="683">
        <v>14.6</v>
      </c>
      <c r="DX30" s="701"/>
      <c r="DY30" s="701"/>
      <c r="DZ30" s="701"/>
      <c r="EA30" s="701"/>
      <c r="EB30" s="701"/>
      <c r="EC30" s="722"/>
    </row>
    <row r="31" spans="2:133" ht="11.25" customHeight="1" x14ac:dyDescent="0.15">
      <c r="B31" s="677" t="s">
        <v>311</v>
      </c>
      <c r="C31" s="678"/>
      <c r="D31" s="678"/>
      <c r="E31" s="678"/>
      <c r="F31" s="678"/>
      <c r="G31" s="678"/>
      <c r="H31" s="678"/>
      <c r="I31" s="678"/>
      <c r="J31" s="678"/>
      <c r="K31" s="678"/>
      <c r="L31" s="678"/>
      <c r="M31" s="678"/>
      <c r="N31" s="678"/>
      <c r="O31" s="678"/>
      <c r="P31" s="678"/>
      <c r="Q31" s="679"/>
      <c r="R31" s="680">
        <v>13544585</v>
      </c>
      <c r="S31" s="681"/>
      <c r="T31" s="681"/>
      <c r="U31" s="681"/>
      <c r="V31" s="681"/>
      <c r="W31" s="681"/>
      <c r="X31" s="681"/>
      <c r="Y31" s="682"/>
      <c r="Z31" s="713">
        <v>32.5</v>
      </c>
      <c r="AA31" s="713"/>
      <c r="AB31" s="713"/>
      <c r="AC31" s="713"/>
      <c r="AD31" s="714" t="s">
        <v>230</v>
      </c>
      <c r="AE31" s="714"/>
      <c r="AF31" s="714"/>
      <c r="AG31" s="714"/>
      <c r="AH31" s="714"/>
      <c r="AI31" s="714"/>
      <c r="AJ31" s="714"/>
      <c r="AK31" s="714"/>
      <c r="AL31" s="683" t="s">
        <v>130</v>
      </c>
      <c r="AM31" s="684"/>
      <c r="AN31" s="684"/>
      <c r="AO31" s="715"/>
      <c r="AP31" s="756" t="s">
        <v>312</v>
      </c>
      <c r="AQ31" s="757"/>
      <c r="AR31" s="757"/>
      <c r="AS31" s="757"/>
      <c r="AT31" s="762" t="s">
        <v>313</v>
      </c>
      <c r="AU31" s="231"/>
      <c r="AV31" s="231"/>
      <c r="AW31" s="231"/>
      <c r="AX31" s="746" t="s">
        <v>187</v>
      </c>
      <c r="AY31" s="747"/>
      <c r="AZ31" s="747"/>
      <c r="BA31" s="747"/>
      <c r="BB31" s="747"/>
      <c r="BC31" s="747"/>
      <c r="BD31" s="747"/>
      <c r="BE31" s="747"/>
      <c r="BF31" s="748"/>
      <c r="BG31" s="749">
        <v>99.1</v>
      </c>
      <c r="BH31" s="750"/>
      <c r="BI31" s="750"/>
      <c r="BJ31" s="750"/>
      <c r="BK31" s="750"/>
      <c r="BL31" s="750"/>
      <c r="BM31" s="751">
        <v>97</v>
      </c>
      <c r="BN31" s="750"/>
      <c r="BO31" s="750"/>
      <c r="BP31" s="750"/>
      <c r="BQ31" s="752"/>
      <c r="BR31" s="749">
        <v>98.9</v>
      </c>
      <c r="BS31" s="750"/>
      <c r="BT31" s="750"/>
      <c r="BU31" s="750"/>
      <c r="BV31" s="750"/>
      <c r="BW31" s="750"/>
      <c r="BX31" s="751">
        <v>96.8</v>
      </c>
      <c r="BY31" s="750"/>
      <c r="BZ31" s="750"/>
      <c r="CA31" s="750"/>
      <c r="CB31" s="752"/>
      <c r="CD31" s="767"/>
      <c r="CE31" s="768"/>
      <c r="CF31" s="719" t="s">
        <v>314</v>
      </c>
      <c r="CG31" s="720"/>
      <c r="CH31" s="720"/>
      <c r="CI31" s="720"/>
      <c r="CJ31" s="720"/>
      <c r="CK31" s="720"/>
      <c r="CL31" s="720"/>
      <c r="CM31" s="720"/>
      <c r="CN31" s="720"/>
      <c r="CO31" s="720"/>
      <c r="CP31" s="720"/>
      <c r="CQ31" s="721"/>
      <c r="CR31" s="680">
        <v>102823</v>
      </c>
      <c r="CS31" s="699"/>
      <c r="CT31" s="699"/>
      <c r="CU31" s="699"/>
      <c r="CV31" s="699"/>
      <c r="CW31" s="699"/>
      <c r="CX31" s="699"/>
      <c r="CY31" s="700"/>
      <c r="CZ31" s="683">
        <v>0.3</v>
      </c>
      <c r="DA31" s="701"/>
      <c r="DB31" s="701"/>
      <c r="DC31" s="702"/>
      <c r="DD31" s="686">
        <v>102823</v>
      </c>
      <c r="DE31" s="699"/>
      <c r="DF31" s="699"/>
      <c r="DG31" s="699"/>
      <c r="DH31" s="699"/>
      <c r="DI31" s="699"/>
      <c r="DJ31" s="699"/>
      <c r="DK31" s="700"/>
      <c r="DL31" s="686">
        <v>102823</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71" t="s">
        <v>315</v>
      </c>
      <c r="C32" s="772"/>
      <c r="D32" s="772"/>
      <c r="E32" s="772"/>
      <c r="F32" s="772"/>
      <c r="G32" s="772"/>
      <c r="H32" s="772"/>
      <c r="I32" s="772"/>
      <c r="J32" s="772"/>
      <c r="K32" s="772"/>
      <c r="L32" s="772"/>
      <c r="M32" s="772"/>
      <c r="N32" s="772"/>
      <c r="O32" s="772"/>
      <c r="P32" s="772"/>
      <c r="Q32" s="773"/>
      <c r="R32" s="680" t="s">
        <v>230</v>
      </c>
      <c r="S32" s="681"/>
      <c r="T32" s="681"/>
      <c r="U32" s="681"/>
      <c r="V32" s="681"/>
      <c r="W32" s="681"/>
      <c r="X32" s="681"/>
      <c r="Y32" s="682"/>
      <c r="Z32" s="713" t="s">
        <v>230</v>
      </c>
      <c r="AA32" s="713"/>
      <c r="AB32" s="713"/>
      <c r="AC32" s="713"/>
      <c r="AD32" s="714" t="s">
        <v>230</v>
      </c>
      <c r="AE32" s="714"/>
      <c r="AF32" s="714"/>
      <c r="AG32" s="714"/>
      <c r="AH32" s="714"/>
      <c r="AI32" s="714"/>
      <c r="AJ32" s="714"/>
      <c r="AK32" s="714"/>
      <c r="AL32" s="683" t="s">
        <v>130</v>
      </c>
      <c r="AM32" s="684"/>
      <c r="AN32" s="684"/>
      <c r="AO32" s="715"/>
      <c r="AP32" s="758"/>
      <c r="AQ32" s="759"/>
      <c r="AR32" s="759"/>
      <c r="AS32" s="759"/>
      <c r="AT32" s="763"/>
      <c r="AU32" s="230" t="s">
        <v>316</v>
      </c>
      <c r="AV32" s="230"/>
      <c r="AW32" s="230"/>
      <c r="AX32" s="677" t="s">
        <v>317</v>
      </c>
      <c r="AY32" s="678"/>
      <c r="AZ32" s="678"/>
      <c r="BA32" s="678"/>
      <c r="BB32" s="678"/>
      <c r="BC32" s="678"/>
      <c r="BD32" s="678"/>
      <c r="BE32" s="678"/>
      <c r="BF32" s="679"/>
      <c r="BG32" s="753">
        <v>98.7</v>
      </c>
      <c r="BH32" s="699"/>
      <c r="BI32" s="699"/>
      <c r="BJ32" s="699"/>
      <c r="BK32" s="699"/>
      <c r="BL32" s="699"/>
      <c r="BM32" s="684">
        <v>95.4</v>
      </c>
      <c r="BN32" s="745"/>
      <c r="BO32" s="745"/>
      <c r="BP32" s="745"/>
      <c r="BQ32" s="726"/>
      <c r="BR32" s="753">
        <v>98.5</v>
      </c>
      <c r="BS32" s="699"/>
      <c r="BT32" s="699"/>
      <c r="BU32" s="699"/>
      <c r="BV32" s="699"/>
      <c r="BW32" s="699"/>
      <c r="BX32" s="684">
        <v>95.3</v>
      </c>
      <c r="BY32" s="745"/>
      <c r="BZ32" s="745"/>
      <c r="CA32" s="745"/>
      <c r="CB32" s="726"/>
      <c r="CD32" s="769"/>
      <c r="CE32" s="770"/>
      <c r="CF32" s="719" t="s">
        <v>318</v>
      </c>
      <c r="CG32" s="720"/>
      <c r="CH32" s="720"/>
      <c r="CI32" s="720"/>
      <c r="CJ32" s="720"/>
      <c r="CK32" s="720"/>
      <c r="CL32" s="720"/>
      <c r="CM32" s="720"/>
      <c r="CN32" s="720"/>
      <c r="CO32" s="720"/>
      <c r="CP32" s="720"/>
      <c r="CQ32" s="721"/>
      <c r="CR32" s="680" t="s">
        <v>130</v>
      </c>
      <c r="CS32" s="681"/>
      <c r="CT32" s="681"/>
      <c r="CU32" s="681"/>
      <c r="CV32" s="681"/>
      <c r="CW32" s="681"/>
      <c r="CX32" s="681"/>
      <c r="CY32" s="682"/>
      <c r="CZ32" s="683" t="s">
        <v>130</v>
      </c>
      <c r="DA32" s="701"/>
      <c r="DB32" s="701"/>
      <c r="DC32" s="702"/>
      <c r="DD32" s="686" t="s">
        <v>230</v>
      </c>
      <c r="DE32" s="681"/>
      <c r="DF32" s="681"/>
      <c r="DG32" s="681"/>
      <c r="DH32" s="681"/>
      <c r="DI32" s="681"/>
      <c r="DJ32" s="681"/>
      <c r="DK32" s="682"/>
      <c r="DL32" s="686" t="s">
        <v>130</v>
      </c>
      <c r="DM32" s="681"/>
      <c r="DN32" s="681"/>
      <c r="DO32" s="681"/>
      <c r="DP32" s="681"/>
      <c r="DQ32" s="681"/>
      <c r="DR32" s="681"/>
      <c r="DS32" s="681"/>
      <c r="DT32" s="681"/>
      <c r="DU32" s="681"/>
      <c r="DV32" s="682"/>
      <c r="DW32" s="683" t="s">
        <v>130</v>
      </c>
      <c r="DX32" s="701"/>
      <c r="DY32" s="701"/>
      <c r="DZ32" s="701"/>
      <c r="EA32" s="701"/>
      <c r="EB32" s="701"/>
      <c r="EC32" s="722"/>
    </row>
    <row r="33" spans="2:133" ht="11.25" customHeight="1" x14ac:dyDescent="0.15">
      <c r="B33" s="677" t="s">
        <v>319</v>
      </c>
      <c r="C33" s="678"/>
      <c r="D33" s="678"/>
      <c r="E33" s="678"/>
      <c r="F33" s="678"/>
      <c r="G33" s="678"/>
      <c r="H33" s="678"/>
      <c r="I33" s="678"/>
      <c r="J33" s="678"/>
      <c r="K33" s="678"/>
      <c r="L33" s="678"/>
      <c r="M33" s="678"/>
      <c r="N33" s="678"/>
      <c r="O33" s="678"/>
      <c r="P33" s="678"/>
      <c r="Q33" s="679"/>
      <c r="R33" s="680">
        <v>2029883</v>
      </c>
      <c r="S33" s="681"/>
      <c r="T33" s="681"/>
      <c r="U33" s="681"/>
      <c r="V33" s="681"/>
      <c r="W33" s="681"/>
      <c r="X33" s="681"/>
      <c r="Y33" s="682"/>
      <c r="Z33" s="713">
        <v>4.9000000000000004</v>
      </c>
      <c r="AA33" s="713"/>
      <c r="AB33" s="713"/>
      <c r="AC33" s="713"/>
      <c r="AD33" s="714" t="s">
        <v>230</v>
      </c>
      <c r="AE33" s="714"/>
      <c r="AF33" s="714"/>
      <c r="AG33" s="714"/>
      <c r="AH33" s="714"/>
      <c r="AI33" s="714"/>
      <c r="AJ33" s="714"/>
      <c r="AK33" s="714"/>
      <c r="AL33" s="683" t="s">
        <v>130</v>
      </c>
      <c r="AM33" s="684"/>
      <c r="AN33" s="684"/>
      <c r="AO33" s="715"/>
      <c r="AP33" s="760"/>
      <c r="AQ33" s="761"/>
      <c r="AR33" s="761"/>
      <c r="AS33" s="761"/>
      <c r="AT33" s="764"/>
      <c r="AU33" s="232"/>
      <c r="AV33" s="232"/>
      <c r="AW33" s="232"/>
      <c r="AX33" s="661" t="s">
        <v>320</v>
      </c>
      <c r="AY33" s="662"/>
      <c r="AZ33" s="662"/>
      <c r="BA33" s="662"/>
      <c r="BB33" s="662"/>
      <c r="BC33" s="662"/>
      <c r="BD33" s="662"/>
      <c r="BE33" s="662"/>
      <c r="BF33" s="663"/>
      <c r="BG33" s="744">
        <v>99.4</v>
      </c>
      <c r="BH33" s="665"/>
      <c r="BI33" s="665"/>
      <c r="BJ33" s="665"/>
      <c r="BK33" s="665"/>
      <c r="BL33" s="665"/>
      <c r="BM33" s="707">
        <v>98.4</v>
      </c>
      <c r="BN33" s="665"/>
      <c r="BO33" s="665"/>
      <c r="BP33" s="665"/>
      <c r="BQ33" s="709"/>
      <c r="BR33" s="744">
        <v>99.2</v>
      </c>
      <c r="BS33" s="665"/>
      <c r="BT33" s="665"/>
      <c r="BU33" s="665"/>
      <c r="BV33" s="665"/>
      <c r="BW33" s="665"/>
      <c r="BX33" s="707">
        <v>98.1</v>
      </c>
      <c r="BY33" s="665"/>
      <c r="BZ33" s="665"/>
      <c r="CA33" s="665"/>
      <c r="CB33" s="709"/>
      <c r="CD33" s="719" t="s">
        <v>321</v>
      </c>
      <c r="CE33" s="720"/>
      <c r="CF33" s="720"/>
      <c r="CG33" s="720"/>
      <c r="CH33" s="720"/>
      <c r="CI33" s="720"/>
      <c r="CJ33" s="720"/>
      <c r="CK33" s="720"/>
      <c r="CL33" s="720"/>
      <c r="CM33" s="720"/>
      <c r="CN33" s="720"/>
      <c r="CO33" s="720"/>
      <c r="CP33" s="720"/>
      <c r="CQ33" s="721"/>
      <c r="CR33" s="680">
        <v>24192870</v>
      </c>
      <c r="CS33" s="699"/>
      <c r="CT33" s="699"/>
      <c r="CU33" s="699"/>
      <c r="CV33" s="699"/>
      <c r="CW33" s="699"/>
      <c r="CX33" s="699"/>
      <c r="CY33" s="700"/>
      <c r="CZ33" s="683">
        <v>60.1</v>
      </c>
      <c r="DA33" s="701"/>
      <c r="DB33" s="701"/>
      <c r="DC33" s="702"/>
      <c r="DD33" s="686">
        <v>10848798</v>
      </c>
      <c r="DE33" s="699"/>
      <c r="DF33" s="699"/>
      <c r="DG33" s="699"/>
      <c r="DH33" s="699"/>
      <c r="DI33" s="699"/>
      <c r="DJ33" s="699"/>
      <c r="DK33" s="700"/>
      <c r="DL33" s="686">
        <v>8291458</v>
      </c>
      <c r="DM33" s="699"/>
      <c r="DN33" s="699"/>
      <c r="DO33" s="699"/>
      <c r="DP33" s="699"/>
      <c r="DQ33" s="699"/>
      <c r="DR33" s="699"/>
      <c r="DS33" s="699"/>
      <c r="DT33" s="699"/>
      <c r="DU33" s="699"/>
      <c r="DV33" s="700"/>
      <c r="DW33" s="683">
        <v>46.4</v>
      </c>
      <c r="DX33" s="701"/>
      <c r="DY33" s="701"/>
      <c r="DZ33" s="701"/>
      <c r="EA33" s="701"/>
      <c r="EB33" s="701"/>
      <c r="EC33" s="722"/>
    </row>
    <row r="34" spans="2:133" ht="11.25" customHeight="1" x14ac:dyDescent="0.15">
      <c r="B34" s="677" t="s">
        <v>322</v>
      </c>
      <c r="C34" s="678"/>
      <c r="D34" s="678"/>
      <c r="E34" s="678"/>
      <c r="F34" s="678"/>
      <c r="G34" s="678"/>
      <c r="H34" s="678"/>
      <c r="I34" s="678"/>
      <c r="J34" s="678"/>
      <c r="K34" s="678"/>
      <c r="L34" s="678"/>
      <c r="M34" s="678"/>
      <c r="N34" s="678"/>
      <c r="O34" s="678"/>
      <c r="P34" s="678"/>
      <c r="Q34" s="679"/>
      <c r="R34" s="680">
        <v>42616</v>
      </c>
      <c r="S34" s="681"/>
      <c r="T34" s="681"/>
      <c r="U34" s="681"/>
      <c r="V34" s="681"/>
      <c r="W34" s="681"/>
      <c r="X34" s="681"/>
      <c r="Y34" s="682"/>
      <c r="Z34" s="713">
        <v>0.1</v>
      </c>
      <c r="AA34" s="713"/>
      <c r="AB34" s="713"/>
      <c r="AC34" s="713"/>
      <c r="AD34" s="714">
        <v>8127</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323</v>
      </c>
      <c r="CE34" s="720"/>
      <c r="CF34" s="720"/>
      <c r="CG34" s="720"/>
      <c r="CH34" s="720"/>
      <c r="CI34" s="720"/>
      <c r="CJ34" s="720"/>
      <c r="CK34" s="720"/>
      <c r="CL34" s="720"/>
      <c r="CM34" s="720"/>
      <c r="CN34" s="720"/>
      <c r="CO34" s="720"/>
      <c r="CP34" s="720"/>
      <c r="CQ34" s="721"/>
      <c r="CR34" s="680">
        <v>5832444</v>
      </c>
      <c r="CS34" s="681"/>
      <c r="CT34" s="681"/>
      <c r="CU34" s="681"/>
      <c r="CV34" s="681"/>
      <c r="CW34" s="681"/>
      <c r="CX34" s="681"/>
      <c r="CY34" s="682"/>
      <c r="CZ34" s="683">
        <v>14.5</v>
      </c>
      <c r="DA34" s="701"/>
      <c r="DB34" s="701"/>
      <c r="DC34" s="702"/>
      <c r="DD34" s="686">
        <v>4422450</v>
      </c>
      <c r="DE34" s="681"/>
      <c r="DF34" s="681"/>
      <c r="DG34" s="681"/>
      <c r="DH34" s="681"/>
      <c r="DI34" s="681"/>
      <c r="DJ34" s="681"/>
      <c r="DK34" s="682"/>
      <c r="DL34" s="686">
        <v>3904267</v>
      </c>
      <c r="DM34" s="681"/>
      <c r="DN34" s="681"/>
      <c r="DO34" s="681"/>
      <c r="DP34" s="681"/>
      <c r="DQ34" s="681"/>
      <c r="DR34" s="681"/>
      <c r="DS34" s="681"/>
      <c r="DT34" s="681"/>
      <c r="DU34" s="681"/>
      <c r="DV34" s="682"/>
      <c r="DW34" s="683">
        <v>21.8</v>
      </c>
      <c r="DX34" s="701"/>
      <c r="DY34" s="701"/>
      <c r="DZ34" s="701"/>
      <c r="EA34" s="701"/>
      <c r="EB34" s="701"/>
      <c r="EC34" s="722"/>
    </row>
    <row r="35" spans="2:133" ht="11.25" customHeight="1" x14ac:dyDescent="0.15">
      <c r="B35" s="677" t="s">
        <v>324</v>
      </c>
      <c r="C35" s="678"/>
      <c r="D35" s="678"/>
      <c r="E35" s="678"/>
      <c r="F35" s="678"/>
      <c r="G35" s="678"/>
      <c r="H35" s="678"/>
      <c r="I35" s="678"/>
      <c r="J35" s="678"/>
      <c r="K35" s="678"/>
      <c r="L35" s="678"/>
      <c r="M35" s="678"/>
      <c r="N35" s="678"/>
      <c r="O35" s="678"/>
      <c r="P35" s="678"/>
      <c r="Q35" s="679"/>
      <c r="R35" s="680">
        <v>94500</v>
      </c>
      <c r="S35" s="681"/>
      <c r="T35" s="681"/>
      <c r="U35" s="681"/>
      <c r="V35" s="681"/>
      <c r="W35" s="681"/>
      <c r="X35" s="681"/>
      <c r="Y35" s="682"/>
      <c r="Z35" s="713">
        <v>0.2</v>
      </c>
      <c r="AA35" s="713"/>
      <c r="AB35" s="713"/>
      <c r="AC35" s="713"/>
      <c r="AD35" s="714" t="s">
        <v>230</v>
      </c>
      <c r="AE35" s="714"/>
      <c r="AF35" s="714"/>
      <c r="AG35" s="714"/>
      <c r="AH35" s="714"/>
      <c r="AI35" s="714"/>
      <c r="AJ35" s="714"/>
      <c r="AK35" s="714"/>
      <c r="AL35" s="683" t="s">
        <v>230</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37701</v>
      </c>
      <c r="CS35" s="699"/>
      <c r="CT35" s="699"/>
      <c r="CU35" s="699"/>
      <c r="CV35" s="699"/>
      <c r="CW35" s="699"/>
      <c r="CX35" s="699"/>
      <c r="CY35" s="700"/>
      <c r="CZ35" s="683">
        <v>0.1</v>
      </c>
      <c r="DA35" s="701"/>
      <c r="DB35" s="701"/>
      <c r="DC35" s="702"/>
      <c r="DD35" s="686">
        <v>36251</v>
      </c>
      <c r="DE35" s="699"/>
      <c r="DF35" s="699"/>
      <c r="DG35" s="699"/>
      <c r="DH35" s="699"/>
      <c r="DI35" s="699"/>
      <c r="DJ35" s="699"/>
      <c r="DK35" s="700"/>
      <c r="DL35" s="686">
        <v>35227</v>
      </c>
      <c r="DM35" s="699"/>
      <c r="DN35" s="699"/>
      <c r="DO35" s="699"/>
      <c r="DP35" s="699"/>
      <c r="DQ35" s="699"/>
      <c r="DR35" s="699"/>
      <c r="DS35" s="699"/>
      <c r="DT35" s="699"/>
      <c r="DU35" s="699"/>
      <c r="DV35" s="700"/>
      <c r="DW35" s="683">
        <v>0.2</v>
      </c>
      <c r="DX35" s="701"/>
      <c r="DY35" s="701"/>
      <c r="DZ35" s="701"/>
      <c r="EA35" s="701"/>
      <c r="EB35" s="701"/>
      <c r="EC35" s="722"/>
    </row>
    <row r="36" spans="2:133" ht="11.25" customHeight="1" x14ac:dyDescent="0.15">
      <c r="B36" s="677" t="s">
        <v>328</v>
      </c>
      <c r="C36" s="678"/>
      <c r="D36" s="678"/>
      <c r="E36" s="678"/>
      <c r="F36" s="678"/>
      <c r="G36" s="678"/>
      <c r="H36" s="678"/>
      <c r="I36" s="678"/>
      <c r="J36" s="678"/>
      <c r="K36" s="678"/>
      <c r="L36" s="678"/>
      <c r="M36" s="678"/>
      <c r="N36" s="678"/>
      <c r="O36" s="678"/>
      <c r="P36" s="678"/>
      <c r="Q36" s="679"/>
      <c r="R36" s="680">
        <v>1831494</v>
      </c>
      <c r="S36" s="681"/>
      <c r="T36" s="681"/>
      <c r="U36" s="681"/>
      <c r="V36" s="681"/>
      <c r="W36" s="681"/>
      <c r="X36" s="681"/>
      <c r="Y36" s="682"/>
      <c r="Z36" s="713">
        <v>4.4000000000000004</v>
      </c>
      <c r="AA36" s="713"/>
      <c r="AB36" s="713"/>
      <c r="AC36" s="713"/>
      <c r="AD36" s="714" t="s">
        <v>130</v>
      </c>
      <c r="AE36" s="714"/>
      <c r="AF36" s="714"/>
      <c r="AG36" s="714"/>
      <c r="AH36" s="714"/>
      <c r="AI36" s="714"/>
      <c r="AJ36" s="714"/>
      <c r="AK36" s="714"/>
      <c r="AL36" s="683" t="s">
        <v>130</v>
      </c>
      <c r="AM36" s="684"/>
      <c r="AN36" s="684"/>
      <c r="AO36" s="715"/>
      <c r="AP36" s="235"/>
      <c r="AQ36" s="732" t="s">
        <v>329</v>
      </c>
      <c r="AR36" s="733"/>
      <c r="AS36" s="733"/>
      <c r="AT36" s="733"/>
      <c r="AU36" s="733"/>
      <c r="AV36" s="733"/>
      <c r="AW36" s="733"/>
      <c r="AX36" s="733"/>
      <c r="AY36" s="734"/>
      <c r="AZ36" s="735">
        <v>3811203</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85769</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13005391</v>
      </c>
      <c r="CS36" s="681"/>
      <c r="CT36" s="681"/>
      <c r="CU36" s="681"/>
      <c r="CV36" s="681"/>
      <c r="CW36" s="681"/>
      <c r="CX36" s="681"/>
      <c r="CY36" s="682"/>
      <c r="CZ36" s="683">
        <v>32.299999999999997</v>
      </c>
      <c r="DA36" s="701"/>
      <c r="DB36" s="701"/>
      <c r="DC36" s="702"/>
      <c r="DD36" s="686">
        <v>3408887</v>
      </c>
      <c r="DE36" s="681"/>
      <c r="DF36" s="681"/>
      <c r="DG36" s="681"/>
      <c r="DH36" s="681"/>
      <c r="DI36" s="681"/>
      <c r="DJ36" s="681"/>
      <c r="DK36" s="682"/>
      <c r="DL36" s="686">
        <v>2561504</v>
      </c>
      <c r="DM36" s="681"/>
      <c r="DN36" s="681"/>
      <c r="DO36" s="681"/>
      <c r="DP36" s="681"/>
      <c r="DQ36" s="681"/>
      <c r="DR36" s="681"/>
      <c r="DS36" s="681"/>
      <c r="DT36" s="681"/>
      <c r="DU36" s="681"/>
      <c r="DV36" s="682"/>
      <c r="DW36" s="683">
        <v>14.3</v>
      </c>
      <c r="DX36" s="701"/>
      <c r="DY36" s="701"/>
      <c r="DZ36" s="701"/>
      <c r="EA36" s="701"/>
      <c r="EB36" s="701"/>
      <c r="EC36" s="722"/>
    </row>
    <row r="37" spans="2:133" ht="11.25" customHeight="1" x14ac:dyDescent="0.15">
      <c r="B37" s="677" t="s">
        <v>332</v>
      </c>
      <c r="C37" s="678"/>
      <c r="D37" s="678"/>
      <c r="E37" s="678"/>
      <c r="F37" s="678"/>
      <c r="G37" s="678"/>
      <c r="H37" s="678"/>
      <c r="I37" s="678"/>
      <c r="J37" s="678"/>
      <c r="K37" s="678"/>
      <c r="L37" s="678"/>
      <c r="M37" s="678"/>
      <c r="N37" s="678"/>
      <c r="O37" s="678"/>
      <c r="P37" s="678"/>
      <c r="Q37" s="679"/>
      <c r="R37" s="680">
        <v>1260849</v>
      </c>
      <c r="S37" s="681"/>
      <c r="T37" s="681"/>
      <c r="U37" s="681"/>
      <c r="V37" s="681"/>
      <c r="W37" s="681"/>
      <c r="X37" s="681"/>
      <c r="Y37" s="682"/>
      <c r="Z37" s="713">
        <v>3</v>
      </c>
      <c r="AA37" s="713"/>
      <c r="AB37" s="713"/>
      <c r="AC37" s="713"/>
      <c r="AD37" s="714" t="s">
        <v>130</v>
      </c>
      <c r="AE37" s="714"/>
      <c r="AF37" s="714"/>
      <c r="AG37" s="714"/>
      <c r="AH37" s="714"/>
      <c r="AI37" s="714"/>
      <c r="AJ37" s="714"/>
      <c r="AK37" s="714"/>
      <c r="AL37" s="683" t="s">
        <v>130</v>
      </c>
      <c r="AM37" s="684"/>
      <c r="AN37" s="684"/>
      <c r="AO37" s="715"/>
      <c r="AQ37" s="723" t="s">
        <v>333</v>
      </c>
      <c r="AR37" s="724"/>
      <c r="AS37" s="724"/>
      <c r="AT37" s="724"/>
      <c r="AU37" s="724"/>
      <c r="AV37" s="724"/>
      <c r="AW37" s="724"/>
      <c r="AX37" s="724"/>
      <c r="AY37" s="725"/>
      <c r="AZ37" s="680">
        <v>1239841</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71702</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1453580</v>
      </c>
      <c r="CS37" s="699"/>
      <c r="CT37" s="699"/>
      <c r="CU37" s="699"/>
      <c r="CV37" s="699"/>
      <c r="CW37" s="699"/>
      <c r="CX37" s="699"/>
      <c r="CY37" s="700"/>
      <c r="CZ37" s="683">
        <v>3.6</v>
      </c>
      <c r="DA37" s="701"/>
      <c r="DB37" s="701"/>
      <c r="DC37" s="702"/>
      <c r="DD37" s="686">
        <v>1453580</v>
      </c>
      <c r="DE37" s="699"/>
      <c r="DF37" s="699"/>
      <c r="DG37" s="699"/>
      <c r="DH37" s="699"/>
      <c r="DI37" s="699"/>
      <c r="DJ37" s="699"/>
      <c r="DK37" s="700"/>
      <c r="DL37" s="686">
        <v>1331713</v>
      </c>
      <c r="DM37" s="699"/>
      <c r="DN37" s="699"/>
      <c r="DO37" s="699"/>
      <c r="DP37" s="699"/>
      <c r="DQ37" s="699"/>
      <c r="DR37" s="699"/>
      <c r="DS37" s="699"/>
      <c r="DT37" s="699"/>
      <c r="DU37" s="699"/>
      <c r="DV37" s="700"/>
      <c r="DW37" s="683">
        <v>7.4</v>
      </c>
      <c r="DX37" s="701"/>
      <c r="DY37" s="701"/>
      <c r="DZ37" s="701"/>
      <c r="EA37" s="701"/>
      <c r="EB37" s="701"/>
      <c r="EC37" s="722"/>
    </row>
    <row r="38" spans="2:133" ht="11.25" customHeight="1" x14ac:dyDescent="0.15">
      <c r="B38" s="677" t="s">
        <v>336</v>
      </c>
      <c r="C38" s="678"/>
      <c r="D38" s="678"/>
      <c r="E38" s="678"/>
      <c r="F38" s="678"/>
      <c r="G38" s="678"/>
      <c r="H38" s="678"/>
      <c r="I38" s="678"/>
      <c r="J38" s="678"/>
      <c r="K38" s="678"/>
      <c r="L38" s="678"/>
      <c r="M38" s="678"/>
      <c r="N38" s="678"/>
      <c r="O38" s="678"/>
      <c r="P38" s="678"/>
      <c r="Q38" s="679"/>
      <c r="R38" s="680">
        <v>824190</v>
      </c>
      <c r="S38" s="681"/>
      <c r="T38" s="681"/>
      <c r="U38" s="681"/>
      <c r="V38" s="681"/>
      <c r="W38" s="681"/>
      <c r="X38" s="681"/>
      <c r="Y38" s="682"/>
      <c r="Z38" s="713">
        <v>2</v>
      </c>
      <c r="AA38" s="713"/>
      <c r="AB38" s="713"/>
      <c r="AC38" s="713"/>
      <c r="AD38" s="714">
        <v>16902</v>
      </c>
      <c r="AE38" s="714"/>
      <c r="AF38" s="714"/>
      <c r="AG38" s="714"/>
      <c r="AH38" s="714"/>
      <c r="AI38" s="714"/>
      <c r="AJ38" s="714"/>
      <c r="AK38" s="714"/>
      <c r="AL38" s="683">
        <v>0.1</v>
      </c>
      <c r="AM38" s="684"/>
      <c r="AN38" s="684"/>
      <c r="AO38" s="715"/>
      <c r="AQ38" s="723" t="s">
        <v>337</v>
      </c>
      <c r="AR38" s="724"/>
      <c r="AS38" s="724"/>
      <c r="AT38" s="724"/>
      <c r="AU38" s="724"/>
      <c r="AV38" s="724"/>
      <c r="AW38" s="724"/>
      <c r="AX38" s="724"/>
      <c r="AY38" s="725"/>
      <c r="AZ38" s="680">
        <v>9205</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10328</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2562157</v>
      </c>
      <c r="CS38" s="681"/>
      <c r="CT38" s="681"/>
      <c r="CU38" s="681"/>
      <c r="CV38" s="681"/>
      <c r="CW38" s="681"/>
      <c r="CX38" s="681"/>
      <c r="CY38" s="682"/>
      <c r="CZ38" s="683">
        <v>6.4</v>
      </c>
      <c r="DA38" s="701"/>
      <c r="DB38" s="701"/>
      <c r="DC38" s="702"/>
      <c r="DD38" s="686">
        <v>2165253</v>
      </c>
      <c r="DE38" s="681"/>
      <c r="DF38" s="681"/>
      <c r="DG38" s="681"/>
      <c r="DH38" s="681"/>
      <c r="DI38" s="681"/>
      <c r="DJ38" s="681"/>
      <c r="DK38" s="682"/>
      <c r="DL38" s="686">
        <v>1790460</v>
      </c>
      <c r="DM38" s="681"/>
      <c r="DN38" s="681"/>
      <c r="DO38" s="681"/>
      <c r="DP38" s="681"/>
      <c r="DQ38" s="681"/>
      <c r="DR38" s="681"/>
      <c r="DS38" s="681"/>
      <c r="DT38" s="681"/>
      <c r="DU38" s="681"/>
      <c r="DV38" s="682"/>
      <c r="DW38" s="683">
        <v>10</v>
      </c>
      <c r="DX38" s="701"/>
      <c r="DY38" s="701"/>
      <c r="DZ38" s="701"/>
      <c r="EA38" s="701"/>
      <c r="EB38" s="701"/>
      <c r="EC38" s="722"/>
    </row>
    <row r="39" spans="2:133" ht="11.25" customHeight="1" x14ac:dyDescent="0.15">
      <c r="B39" s="677" t="s">
        <v>340</v>
      </c>
      <c r="C39" s="678"/>
      <c r="D39" s="678"/>
      <c r="E39" s="678"/>
      <c r="F39" s="678"/>
      <c r="G39" s="678"/>
      <c r="H39" s="678"/>
      <c r="I39" s="678"/>
      <c r="J39" s="678"/>
      <c r="K39" s="678"/>
      <c r="L39" s="678"/>
      <c r="M39" s="678"/>
      <c r="N39" s="678"/>
      <c r="O39" s="678"/>
      <c r="P39" s="678"/>
      <c r="Q39" s="679"/>
      <c r="R39" s="680">
        <v>3603000</v>
      </c>
      <c r="S39" s="681"/>
      <c r="T39" s="681"/>
      <c r="U39" s="681"/>
      <c r="V39" s="681"/>
      <c r="W39" s="681"/>
      <c r="X39" s="681"/>
      <c r="Y39" s="682"/>
      <c r="Z39" s="713">
        <v>8.6999999999999993</v>
      </c>
      <c r="AA39" s="713"/>
      <c r="AB39" s="713"/>
      <c r="AC39" s="713"/>
      <c r="AD39" s="714" t="s">
        <v>130</v>
      </c>
      <c r="AE39" s="714"/>
      <c r="AF39" s="714"/>
      <c r="AG39" s="714"/>
      <c r="AH39" s="714"/>
      <c r="AI39" s="714"/>
      <c r="AJ39" s="714"/>
      <c r="AK39" s="714"/>
      <c r="AL39" s="683" t="s">
        <v>230</v>
      </c>
      <c r="AM39" s="684"/>
      <c r="AN39" s="684"/>
      <c r="AO39" s="715"/>
      <c r="AQ39" s="723" t="s">
        <v>341</v>
      </c>
      <c r="AR39" s="724"/>
      <c r="AS39" s="724"/>
      <c r="AT39" s="724"/>
      <c r="AU39" s="724"/>
      <c r="AV39" s="724"/>
      <c r="AW39" s="724"/>
      <c r="AX39" s="724"/>
      <c r="AY39" s="725"/>
      <c r="AZ39" s="680">
        <v>7666</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16207</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2602177</v>
      </c>
      <c r="CS39" s="699"/>
      <c r="CT39" s="699"/>
      <c r="CU39" s="699"/>
      <c r="CV39" s="699"/>
      <c r="CW39" s="699"/>
      <c r="CX39" s="699"/>
      <c r="CY39" s="700"/>
      <c r="CZ39" s="683">
        <v>6.5</v>
      </c>
      <c r="DA39" s="701"/>
      <c r="DB39" s="701"/>
      <c r="DC39" s="702"/>
      <c r="DD39" s="686">
        <v>815957</v>
      </c>
      <c r="DE39" s="699"/>
      <c r="DF39" s="699"/>
      <c r="DG39" s="699"/>
      <c r="DH39" s="699"/>
      <c r="DI39" s="699"/>
      <c r="DJ39" s="699"/>
      <c r="DK39" s="700"/>
      <c r="DL39" s="686" t="s">
        <v>130</v>
      </c>
      <c r="DM39" s="699"/>
      <c r="DN39" s="699"/>
      <c r="DO39" s="699"/>
      <c r="DP39" s="699"/>
      <c r="DQ39" s="699"/>
      <c r="DR39" s="699"/>
      <c r="DS39" s="699"/>
      <c r="DT39" s="699"/>
      <c r="DU39" s="699"/>
      <c r="DV39" s="700"/>
      <c r="DW39" s="683" t="s">
        <v>230</v>
      </c>
      <c r="DX39" s="701"/>
      <c r="DY39" s="701"/>
      <c r="DZ39" s="701"/>
      <c r="EA39" s="701"/>
      <c r="EB39" s="701"/>
      <c r="EC39" s="722"/>
    </row>
    <row r="40" spans="2:133" ht="11.25" customHeight="1" x14ac:dyDescent="0.15">
      <c r="B40" s="677" t="s">
        <v>344</v>
      </c>
      <c r="C40" s="678"/>
      <c r="D40" s="678"/>
      <c r="E40" s="678"/>
      <c r="F40" s="678"/>
      <c r="G40" s="678"/>
      <c r="H40" s="678"/>
      <c r="I40" s="678"/>
      <c r="J40" s="678"/>
      <c r="K40" s="678"/>
      <c r="L40" s="678"/>
      <c r="M40" s="678"/>
      <c r="N40" s="678"/>
      <c r="O40" s="678"/>
      <c r="P40" s="678"/>
      <c r="Q40" s="679"/>
      <c r="R40" s="680" t="s">
        <v>130</v>
      </c>
      <c r="S40" s="681"/>
      <c r="T40" s="681"/>
      <c r="U40" s="681"/>
      <c r="V40" s="681"/>
      <c r="W40" s="681"/>
      <c r="X40" s="681"/>
      <c r="Y40" s="682"/>
      <c r="Z40" s="713" t="s">
        <v>130</v>
      </c>
      <c r="AA40" s="713"/>
      <c r="AB40" s="713"/>
      <c r="AC40" s="713"/>
      <c r="AD40" s="714" t="s">
        <v>130</v>
      </c>
      <c r="AE40" s="714"/>
      <c r="AF40" s="714"/>
      <c r="AG40" s="714"/>
      <c r="AH40" s="714"/>
      <c r="AI40" s="714"/>
      <c r="AJ40" s="714"/>
      <c r="AK40" s="714"/>
      <c r="AL40" s="683" t="s">
        <v>130</v>
      </c>
      <c r="AM40" s="684"/>
      <c r="AN40" s="684"/>
      <c r="AO40" s="715"/>
      <c r="AQ40" s="723" t="s">
        <v>345</v>
      </c>
      <c r="AR40" s="724"/>
      <c r="AS40" s="724"/>
      <c r="AT40" s="724"/>
      <c r="AU40" s="724"/>
      <c r="AV40" s="724"/>
      <c r="AW40" s="724"/>
      <c r="AX40" s="724"/>
      <c r="AY40" s="725"/>
      <c r="AZ40" s="680" t="s">
        <v>130</v>
      </c>
      <c r="BA40" s="681"/>
      <c r="BB40" s="681"/>
      <c r="BC40" s="681"/>
      <c r="BD40" s="699"/>
      <c r="BE40" s="699"/>
      <c r="BF40" s="726"/>
      <c r="BG40" s="728" t="s">
        <v>346</v>
      </c>
      <c r="BH40" s="729"/>
      <c r="BI40" s="729"/>
      <c r="BJ40" s="729"/>
      <c r="BK40" s="729"/>
      <c r="BL40" s="236"/>
      <c r="BM40" s="720" t="s">
        <v>347</v>
      </c>
      <c r="BN40" s="720"/>
      <c r="BO40" s="720"/>
      <c r="BP40" s="720"/>
      <c r="BQ40" s="720"/>
      <c r="BR40" s="720"/>
      <c r="BS40" s="720"/>
      <c r="BT40" s="720"/>
      <c r="BU40" s="721"/>
      <c r="BV40" s="680">
        <v>98</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v>153000</v>
      </c>
      <c r="CS40" s="681"/>
      <c r="CT40" s="681"/>
      <c r="CU40" s="681"/>
      <c r="CV40" s="681"/>
      <c r="CW40" s="681"/>
      <c r="CX40" s="681"/>
      <c r="CY40" s="682"/>
      <c r="CZ40" s="683">
        <v>0.4</v>
      </c>
      <c r="DA40" s="701"/>
      <c r="DB40" s="701"/>
      <c r="DC40" s="702"/>
      <c r="DD40" s="686" t="s">
        <v>230</v>
      </c>
      <c r="DE40" s="681"/>
      <c r="DF40" s="681"/>
      <c r="DG40" s="681"/>
      <c r="DH40" s="681"/>
      <c r="DI40" s="681"/>
      <c r="DJ40" s="681"/>
      <c r="DK40" s="682"/>
      <c r="DL40" s="686" t="s">
        <v>230</v>
      </c>
      <c r="DM40" s="681"/>
      <c r="DN40" s="681"/>
      <c r="DO40" s="681"/>
      <c r="DP40" s="681"/>
      <c r="DQ40" s="681"/>
      <c r="DR40" s="681"/>
      <c r="DS40" s="681"/>
      <c r="DT40" s="681"/>
      <c r="DU40" s="681"/>
      <c r="DV40" s="682"/>
      <c r="DW40" s="683" t="s">
        <v>130</v>
      </c>
      <c r="DX40" s="701"/>
      <c r="DY40" s="701"/>
      <c r="DZ40" s="701"/>
      <c r="EA40" s="701"/>
      <c r="EB40" s="701"/>
      <c r="EC40" s="722"/>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230</v>
      </c>
      <c r="S41" s="681"/>
      <c r="T41" s="681"/>
      <c r="U41" s="681"/>
      <c r="V41" s="681"/>
      <c r="W41" s="681"/>
      <c r="X41" s="681"/>
      <c r="Y41" s="682"/>
      <c r="Z41" s="713" t="s">
        <v>130</v>
      </c>
      <c r="AA41" s="713"/>
      <c r="AB41" s="713"/>
      <c r="AC41" s="713"/>
      <c r="AD41" s="714" t="s">
        <v>130</v>
      </c>
      <c r="AE41" s="714"/>
      <c r="AF41" s="714"/>
      <c r="AG41" s="714"/>
      <c r="AH41" s="714"/>
      <c r="AI41" s="714"/>
      <c r="AJ41" s="714"/>
      <c r="AK41" s="714"/>
      <c r="AL41" s="683" t="s">
        <v>130</v>
      </c>
      <c r="AM41" s="684"/>
      <c r="AN41" s="684"/>
      <c r="AO41" s="715"/>
      <c r="AQ41" s="723" t="s">
        <v>350</v>
      </c>
      <c r="AR41" s="724"/>
      <c r="AS41" s="724"/>
      <c r="AT41" s="724"/>
      <c r="AU41" s="724"/>
      <c r="AV41" s="724"/>
      <c r="AW41" s="724"/>
      <c r="AX41" s="724"/>
      <c r="AY41" s="725"/>
      <c r="AZ41" s="680">
        <v>783973</v>
      </c>
      <c r="BA41" s="681"/>
      <c r="BB41" s="681"/>
      <c r="BC41" s="681"/>
      <c r="BD41" s="699"/>
      <c r="BE41" s="699"/>
      <c r="BF41" s="726"/>
      <c r="BG41" s="728"/>
      <c r="BH41" s="729"/>
      <c r="BI41" s="729"/>
      <c r="BJ41" s="729"/>
      <c r="BK41" s="729"/>
      <c r="BL41" s="236"/>
      <c r="BM41" s="720" t="s">
        <v>351</v>
      </c>
      <c r="BN41" s="720"/>
      <c r="BO41" s="720"/>
      <c r="BP41" s="720"/>
      <c r="BQ41" s="720"/>
      <c r="BR41" s="720"/>
      <c r="BS41" s="720"/>
      <c r="BT41" s="720"/>
      <c r="BU41" s="721"/>
      <c r="BV41" s="680">
        <v>1</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130</v>
      </c>
      <c r="CS41" s="699"/>
      <c r="CT41" s="699"/>
      <c r="CU41" s="699"/>
      <c r="CV41" s="699"/>
      <c r="CW41" s="699"/>
      <c r="CX41" s="699"/>
      <c r="CY41" s="700"/>
      <c r="CZ41" s="683" t="s">
        <v>130</v>
      </c>
      <c r="DA41" s="701"/>
      <c r="DB41" s="701"/>
      <c r="DC41" s="702"/>
      <c r="DD41" s="686" t="s">
        <v>130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v>1001400</v>
      </c>
      <c r="S42" s="681"/>
      <c r="T42" s="681"/>
      <c r="U42" s="681"/>
      <c r="V42" s="681"/>
      <c r="W42" s="681"/>
      <c r="X42" s="681"/>
      <c r="Y42" s="682"/>
      <c r="Z42" s="713">
        <v>2.4</v>
      </c>
      <c r="AA42" s="713"/>
      <c r="AB42" s="713"/>
      <c r="AC42" s="713"/>
      <c r="AD42" s="714" t="s">
        <v>130</v>
      </c>
      <c r="AE42" s="714"/>
      <c r="AF42" s="714"/>
      <c r="AG42" s="714"/>
      <c r="AH42" s="714"/>
      <c r="AI42" s="714"/>
      <c r="AJ42" s="714"/>
      <c r="AK42" s="714"/>
      <c r="AL42" s="683" t="s">
        <v>230</v>
      </c>
      <c r="AM42" s="684"/>
      <c r="AN42" s="684"/>
      <c r="AO42" s="715"/>
      <c r="AQ42" s="716" t="s">
        <v>354</v>
      </c>
      <c r="AR42" s="717"/>
      <c r="AS42" s="717"/>
      <c r="AT42" s="717"/>
      <c r="AU42" s="717"/>
      <c r="AV42" s="717"/>
      <c r="AW42" s="717"/>
      <c r="AX42" s="717"/>
      <c r="AY42" s="718"/>
      <c r="AZ42" s="664">
        <v>1770518</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279</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2178272</v>
      </c>
      <c r="CS42" s="681"/>
      <c r="CT42" s="681"/>
      <c r="CU42" s="681"/>
      <c r="CV42" s="681"/>
      <c r="CW42" s="681"/>
      <c r="CX42" s="681"/>
      <c r="CY42" s="682"/>
      <c r="CZ42" s="683">
        <v>5.4</v>
      </c>
      <c r="DA42" s="684"/>
      <c r="DB42" s="684"/>
      <c r="DC42" s="685"/>
      <c r="DD42" s="686">
        <v>620329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41630627</v>
      </c>
      <c r="S43" s="703"/>
      <c r="T43" s="703"/>
      <c r="U43" s="703"/>
      <c r="V43" s="703"/>
      <c r="W43" s="703"/>
      <c r="X43" s="703"/>
      <c r="Y43" s="704"/>
      <c r="Z43" s="705">
        <v>100</v>
      </c>
      <c r="AA43" s="705"/>
      <c r="AB43" s="705"/>
      <c r="AC43" s="705"/>
      <c r="AD43" s="706">
        <v>16874497</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103728</v>
      </c>
      <c r="CS43" s="699"/>
      <c r="CT43" s="699"/>
      <c r="CU43" s="699"/>
      <c r="CV43" s="699"/>
      <c r="CW43" s="699"/>
      <c r="CX43" s="699"/>
      <c r="CY43" s="700"/>
      <c r="CZ43" s="683">
        <v>0.3</v>
      </c>
      <c r="DA43" s="701"/>
      <c r="DB43" s="701"/>
      <c r="DC43" s="702"/>
      <c r="DD43" s="686">
        <v>102823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359</v>
      </c>
      <c r="CG44" s="678"/>
      <c r="CH44" s="678"/>
      <c r="CI44" s="678"/>
      <c r="CJ44" s="678"/>
      <c r="CK44" s="678"/>
      <c r="CL44" s="678"/>
      <c r="CM44" s="678"/>
      <c r="CN44" s="678"/>
      <c r="CO44" s="678"/>
      <c r="CP44" s="678"/>
      <c r="CQ44" s="679"/>
      <c r="CR44" s="680">
        <v>2178272</v>
      </c>
      <c r="CS44" s="681"/>
      <c r="CT44" s="681"/>
      <c r="CU44" s="681"/>
      <c r="CV44" s="681"/>
      <c r="CW44" s="681"/>
      <c r="CX44" s="681"/>
      <c r="CY44" s="682"/>
      <c r="CZ44" s="683">
        <v>5.4</v>
      </c>
      <c r="DA44" s="684"/>
      <c r="DB44" s="684"/>
      <c r="DC44" s="685"/>
      <c r="DD44" s="686">
        <v>620329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669081</v>
      </c>
      <c r="CS45" s="699"/>
      <c r="CT45" s="699"/>
      <c r="CU45" s="699"/>
      <c r="CV45" s="699"/>
      <c r="CW45" s="699"/>
      <c r="CX45" s="699"/>
      <c r="CY45" s="700"/>
      <c r="CZ45" s="683">
        <v>1.7</v>
      </c>
      <c r="DA45" s="701"/>
      <c r="DB45" s="701"/>
      <c r="DC45" s="702"/>
      <c r="DD45" s="686">
        <v>62824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1509191</v>
      </c>
      <c r="CS46" s="681"/>
      <c r="CT46" s="681"/>
      <c r="CU46" s="681"/>
      <c r="CV46" s="681"/>
      <c r="CW46" s="681"/>
      <c r="CX46" s="681"/>
      <c r="CY46" s="682"/>
      <c r="CZ46" s="683">
        <v>3.7</v>
      </c>
      <c r="DA46" s="684"/>
      <c r="DB46" s="684"/>
      <c r="DC46" s="685"/>
      <c r="DD46" s="686">
        <v>557505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t="s">
        <v>130</v>
      </c>
      <c r="CS47" s="699"/>
      <c r="CT47" s="699"/>
      <c r="CU47" s="699"/>
      <c r="CV47" s="699"/>
      <c r="CW47" s="699"/>
      <c r="CX47" s="699"/>
      <c r="CY47" s="700"/>
      <c r="CZ47" s="683" t="s">
        <v>130</v>
      </c>
      <c r="DA47" s="701"/>
      <c r="DB47" s="701"/>
      <c r="DC47" s="702"/>
      <c r="DD47" s="686" t="s">
        <v>130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130</v>
      </c>
      <c r="CS48" s="681"/>
      <c r="CT48" s="681"/>
      <c r="CU48" s="681"/>
      <c r="CV48" s="681"/>
      <c r="CW48" s="681"/>
      <c r="CX48" s="681"/>
      <c r="CY48" s="682"/>
      <c r="CZ48" s="683" t="s">
        <v>130</v>
      </c>
      <c r="DA48" s="684"/>
      <c r="DB48" s="684"/>
      <c r="DC48" s="685"/>
      <c r="DD48" s="686" t="s">
        <v>130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40252333</v>
      </c>
      <c r="CS49" s="665"/>
      <c r="CT49" s="665"/>
      <c r="CU49" s="665"/>
      <c r="CV49" s="665"/>
      <c r="CW49" s="665"/>
      <c r="CX49" s="665"/>
      <c r="CY49" s="666"/>
      <c r="CZ49" s="667">
        <v>100</v>
      </c>
      <c r="DA49" s="668"/>
      <c r="DB49" s="668"/>
      <c r="DC49" s="669"/>
      <c r="DD49" s="670">
        <v>20820297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r7Sh4DgykuX8mFH/UXnWk17nid3VBt6DvBpN13cSEYW1vBH3bWIEBwGLR6nMkC49EOuBLRfszqtQ48YKrFy2kA==" saltValue="utxQsYY02FT8SK2/gYKOZ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41631</v>
      </c>
      <c r="R7" s="1200"/>
      <c r="S7" s="1200"/>
      <c r="T7" s="1200"/>
      <c r="U7" s="1200"/>
      <c r="V7" s="1200">
        <v>40252</v>
      </c>
      <c r="W7" s="1200"/>
      <c r="X7" s="1200"/>
      <c r="Y7" s="1200"/>
      <c r="Z7" s="1200"/>
      <c r="AA7" s="1200">
        <v>1379</v>
      </c>
      <c r="AB7" s="1200"/>
      <c r="AC7" s="1200"/>
      <c r="AD7" s="1200"/>
      <c r="AE7" s="1201"/>
      <c r="AF7" s="1202">
        <v>1332</v>
      </c>
      <c r="AG7" s="1203"/>
      <c r="AH7" s="1203"/>
      <c r="AI7" s="1203"/>
      <c r="AJ7" s="1204"/>
      <c r="AK7" s="1186">
        <v>1831</v>
      </c>
      <c r="AL7" s="1187"/>
      <c r="AM7" s="1187"/>
      <c r="AN7" s="1187"/>
      <c r="AO7" s="1187"/>
      <c r="AP7" s="1187">
        <v>31095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600</v>
      </c>
      <c r="BT7" s="1191"/>
      <c r="BU7" s="1191"/>
      <c r="BV7" s="1191"/>
      <c r="BW7" s="1191"/>
      <c r="BX7" s="1191"/>
      <c r="BY7" s="1191"/>
      <c r="BZ7" s="1191"/>
      <c r="CA7" s="1191"/>
      <c r="CB7" s="1191"/>
      <c r="CC7" s="1191"/>
      <c r="CD7" s="1191"/>
      <c r="CE7" s="1191"/>
      <c r="CF7" s="1191"/>
      <c r="CG7" s="1192"/>
      <c r="CH7" s="1183">
        <v>1</v>
      </c>
      <c r="CI7" s="1184"/>
      <c r="CJ7" s="1184"/>
      <c r="CK7" s="1184"/>
      <c r="CL7" s="1185"/>
      <c r="CM7" s="1183">
        <v>27</v>
      </c>
      <c r="CN7" s="1184"/>
      <c r="CO7" s="1184"/>
      <c r="CP7" s="1184"/>
      <c r="CQ7" s="1185"/>
      <c r="CR7" s="1183">
        <v>3</v>
      </c>
      <c r="CS7" s="1184"/>
      <c r="CT7" s="1184"/>
      <c r="CU7" s="1184"/>
      <c r="CV7" s="1185"/>
      <c r="CW7" s="1183">
        <v>1</v>
      </c>
      <c r="CX7" s="1184"/>
      <c r="CY7" s="1184"/>
      <c r="CZ7" s="1184"/>
      <c r="DA7" s="1185"/>
      <c r="DB7" s="1183" t="s">
        <v>524</v>
      </c>
      <c r="DC7" s="1184"/>
      <c r="DD7" s="1184"/>
      <c r="DE7" s="1184"/>
      <c r="DF7" s="1185"/>
      <c r="DG7" s="1183">
        <v>145</v>
      </c>
      <c r="DH7" s="1184"/>
      <c r="DI7" s="1184"/>
      <c r="DJ7" s="1184"/>
      <c r="DK7" s="1185"/>
      <c r="DL7" s="1183" t="s">
        <v>524</v>
      </c>
      <c r="DM7" s="1184"/>
      <c r="DN7" s="1184"/>
      <c r="DO7" s="1184"/>
      <c r="DP7" s="1185"/>
      <c r="DQ7" s="1183" t="s">
        <v>524</v>
      </c>
      <c r="DR7" s="1184"/>
      <c r="DS7" s="1184"/>
      <c r="DT7" s="1184"/>
      <c r="DU7" s="1185"/>
      <c r="DV7" s="1210"/>
      <c r="DW7" s="1211"/>
      <c r="DX7" s="1211"/>
      <c r="DY7" s="1211"/>
      <c r="DZ7" s="1212"/>
      <c r="EA7" s="256"/>
    </row>
    <row r="8" spans="1:131" s="257" customFormat="1" ht="26.25" customHeight="1" x14ac:dyDescent="0.15">
      <c r="A8" s="263">
        <v>2</v>
      </c>
      <c r="B8" s="1132" t="s">
        <v>391</v>
      </c>
      <c r="C8" s="1133"/>
      <c r="D8" s="1133"/>
      <c r="E8" s="1133"/>
      <c r="F8" s="1133"/>
      <c r="G8" s="1133"/>
      <c r="H8" s="1133"/>
      <c r="I8" s="1133"/>
      <c r="J8" s="1133"/>
      <c r="K8" s="1133"/>
      <c r="L8" s="1133"/>
      <c r="M8" s="1133"/>
      <c r="N8" s="1133"/>
      <c r="O8" s="1133"/>
      <c r="P8" s="1134"/>
      <c r="Q8" s="1138">
        <v>14</v>
      </c>
      <c r="R8" s="1139"/>
      <c r="S8" s="1139"/>
      <c r="T8" s="1139"/>
      <c r="U8" s="1139"/>
      <c r="V8" s="1139">
        <v>14</v>
      </c>
      <c r="W8" s="1139"/>
      <c r="X8" s="1139"/>
      <c r="Y8" s="1139"/>
      <c r="Z8" s="1139"/>
      <c r="AA8" s="1139" t="s">
        <v>602</v>
      </c>
      <c r="AB8" s="1139"/>
      <c r="AC8" s="1139"/>
      <c r="AD8" s="1139"/>
      <c r="AE8" s="1140"/>
      <c r="AF8" s="1114" t="s">
        <v>130</v>
      </c>
      <c r="AG8" s="1115"/>
      <c r="AH8" s="1115"/>
      <c r="AI8" s="1115"/>
      <c r="AJ8" s="1116"/>
      <c r="AK8" s="1181">
        <v>14</v>
      </c>
      <c r="AL8" s="1182"/>
      <c r="AM8" s="1182"/>
      <c r="AN8" s="1182"/>
      <c r="AO8" s="1182"/>
      <c r="AP8" s="1182">
        <v>82</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41631</v>
      </c>
      <c r="R23" s="1164"/>
      <c r="S23" s="1164"/>
      <c r="T23" s="1164"/>
      <c r="U23" s="1164"/>
      <c r="V23" s="1164">
        <v>40252</v>
      </c>
      <c r="W23" s="1164"/>
      <c r="X23" s="1164"/>
      <c r="Y23" s="1164"/>
      <c r="Z23" s="1164"/>
      <c r="AA23" s="1164">
        <v>1379</v>
      </c>
      <c r="AB23" s="1164"/>
      <c r="AC23" s="1164"/>
      <c r="AD23" s="1164"/>
      <c r="AE23" s="1165"/>
      <c r="AF23" s="1166">
        <v>1332</v>
      </c>
      <c r="AG23" s="1164"/>
      <c r="AH23" s="1164"/>
      <c r="AI23" s="1164"/>
      <c r="AJ23" s="1167"/>
      <c r="AK23" s="1168"/>
      <c r="AL23" s="1169"/>
      <c r="AM23" s="1169"/>
      <c r="AN23" s="1169"/>
      <c r="AO23" s="1169"/>
      <c r="AP23" s="1164">
        <v>31177</v>
      </c>
      <c r="AQ23" s="1164"/>
      <c r="AR23" s="1164"/>
      <c r="AS23" s="1164"/>
      <c r="AT23" s="1164"/>
      <c r="AU23" s="1170"/>
      <c r="AV23" s="1170"/>
      <c r="AW23" s="1170"/>
      <c r="AX23" s="1170"/>
      <c r="AY23" s="1171"/>
      <c r="AZ23" s="1160" t="s">
        <v>395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406</v>
      </c>
      <c r="C28" s="1146"/>
      <c r="D28" s="1146"/>
      <c r="E28" s="1146"/>
      <c r="F28" s="1146"/>
      <c r="G28" s="1146"/>
      <c r="H28" s="1146"/>
      <c r="I28" s="1146"/>
      <c r="J28" s="1146"/>
      <c r="K28" s="1146"/>
      <c r="L28" s="1146"/>
      <c r="M28" s="1146"/>
      <c r="N28" s="1146"/>
      <c r="O28" s="1146"/>
      <c r="P28" s="1147"/>
      <c r="Q28" s="1148">
        <v>7009</v>
      </c>
      <c r="R28" s="1149"/>
      <c r="S28" s="1149"/>
      <c r="T28" s="1149"/>
      <c r="U28" s="1149"/>
      <c r="V28" s="1149">
        <v>6923</v>
      </c>
      <c r="W28" s="1149"/>
      <c r="X28" s="1149"/>
      <c r="Y28" s="1149"/>
      <c r="Z28" s="1149"/>
      <c r="AA28" s="1149">
        <v>86</v>
      </c>
      <c r="AB28" s="1149"/>
      <c r="AC28" s="1149"/>
      <c r="AD28" s="1149"/>
      <c r="AE28" s="1150"/>
      <c r="AF28" s="1151">
        <v>86</v>
      </c>
      <c r="AG28" s="1149"/>
      <c r="AH28" s="1149"/>
      <c r="AI28" s="1149"/>
      <c r="AJ28" s="1152"/>
      <c r="AK28" s="1153">
        <v>784</v>
      </c>
      <c r="AL28" s="1141"/>
      <c r="AM28" s="1141"/>
      <c r="AN28" s="1141"/>
      <c r="AO28" s="1141"/>
      <c r="AP28" s="1141" t="s">
        <v>602</v>
      </c>
      <c r="AQ28" s="1141"/>
      <c r="AR28" s="1141"/>
      <c r="AS28" s="1141"/>
      <c r="AT28" s="1141"/>
      <c r="AU28" s="1141" t="s">
        <v>602</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407</v>
      </c>
      <c r="C29" s="1133"/>
      <c r="D29" s="1133"/>
      <c r="E29" s="1133"/>
      <c r="F29" s="1133"/>
      <c r="G29" s="1133"/>
      <c r="H29" s="1133"/>
      <c r="I29" s="1133"/>
      <c r="J29" s="1133"/>
      <c r="K29" s="1133"/>
      <c r="L29" s="1133"/>
      <c r="M29" s="1133"/>
      <c r="N29" s="1133"/>
      <c r="O29" s="1133"/>
      <c r="P29" s="1134"/>
      <c r="Q29" s="1138">
        <v>1266</v>
      </c>
      <c r="R29" s="1139"/>
      <c r="S29" s="1139"/>
      <c r="T29" s="1139"/>
      <c r="U29" s="1139"/>
      <c r="V29" s="1139">
        <v>1262</v>
      </c>
      <c r="W29" s="1139"/>
      <c r="X29" s="1139"/>
      <c r="Y29" s="1139"/>
      <c r="Z29" s="1139"/>
      <c r="AA29" s="1139">
        <v>4</v>
      </c>
      <c r="AB29" s="1139"/>
      <c r="AC29" s="1139"/>
      <c r="AD29" s="1139"/>
      <c r="AE29" s="1140"/>
      <c r="AF29" s="1114">
        <v>4</v>
      </c>
      <c r="AG29" s="1115"/>
      <c r="AH29" s="1115"/>
      <c r="AI29" s="1115"/>
      <c r="AJ29" s="1116"/>
      <c r="AK29" s="1075">
        <v>192</v>
      </c>
      <c r="AL29" s="1066"/>
      <c r="AM29" s="1066"/>
      <c r="AN29" s="1066"/>
      <c r="AO29" s="1066"/>
      <c r="AP29" s="1066" t="s">
        <v>602</v>
      </c>
      <c r="AQ29" s="1066"/>
      <c r="AR29" s="1066"/>
      <c r="AS29" s="1066"/>
      <c r="AT29" s="1066"/>
      <c r="AU29" s="1066" t="s">
        <v>602</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408</v>
      </c>
      <c r="C30" s="1133"/>
      <c r="D30" s="1133"/>
      <c r="E30" s="1133"/>
      <c r="F30" s="1133"/>
      <c r="G30" s="1133"/>
      <c r="H30" s="1133"/>
      <c r="I30" s="1133"/>
      <c r="J30" s="1133"/>
      <c r="K30" s="1133"/>
      <c r="L30" s="1133"/>
      <c r="M30" s="1133"/>
      <c r="N30" s="1133"/>
      <c r="O30" s="1133"/>
      <c r="P30" s="1134"/>
      <c r="Q30" s="1138">
        <v>5140</v>
      </c>
      <c r="R30" s="1139"/>
      <c r="S30" s="1139"/>
      <c r="T30" s="1139"/>
      <c r="U30" s="1139"/>
      <c r="V30" s="1139">
        <v>4841</v>
      </c>
      <c r="W30" s="1139"/>
      <c r="X30" s="1139"/>
      <c r="Y30" s="1139"/>
      <c r="Z30" s="1139"/>
      <c r="AA30" s="1139">
        <v>299</v>
      </c>
      <c r="AB30" s="1139"/>
      <c r="AC30" s="1139"/>
      <c r="AD30" s="1139"/>
      <c r="AE30" s="1140"/>
      <c r="AF30" s="1114">
        <v>299</v>
      </c>
      <c r="AG30" s="1115"/>
      <c r="AH30" s="1115"/>
      <c r="AI30" s="1115"/>
      <c r="AJ30" s="1116"/>
      <c r="AK30" s="1075">
        <v>915</v>
      </c>
      <c r="AL30" s="1066"/>
      <c r="AM30" s="1066"/>
      <c r="AN30" s="1066"/>
      <c r="AO30" s="1066"/>
      <c r="AP30" s="1066" t="s">
        <v>602</v>
      </c>
      <c r="AQ30" s="1066"/>
      <c r="AR30" s="1066"/>
      <c r="AS30" s="1066"/>
      <c r="AT30" s="1066"/>
      <c r="AU30" s="1066" t="s">
        <v>602</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409</v>
      </c>
      <c r="C31" s="1133"/>
      <c r="D31" s="1133"/>
      <c r="E31" s="1133"/>
      <c r="F31" s="1133"/>
      <c r="G31" s="1133"/>
      <c r="H31" s="1133"/>
      <c r="I31" s="1133"/>
      <c r="J31" s="1133"/>
      <c r="K31" s="1133"/>
      <c r="L31" s="1133"/>
      <c r="M31" s="1133"/>
      <c r="N31" s="1133"/>
      <c r="O31" s="1133"/>
      <c r="P31" s="1134"/>
      <c r="Q31" s="1138">
        <v>1343</v>
      </c>
      <c r="R31" s="1139"/>
      <c r="S31" s="1139"/>
      <c r="T31" s="1139"/>
      <c r="U31" s="1139"/>
      <c r="V31" s="1139">
        <v>1296</v>
      </c>
      <c r="W31" s="1139"/>
      <c r="X31" s="1139"/>
      <c r="Y31" s="1139"/>
      <c r="Z31" s="1139"/>
      <c r="AA31" s="1139">
        <v>47</v>
      </c>
      <c r="AB31" s="1139"/>
      <c r="AC31" s="1139"/>
      <c r="AD31" s="1139"/>
      <c r="AE31" s="1140"/>
      <c r="AF31" s="1114">
        <v>694</v>
      </c>
      <c r="AG31" s="1115"/>
      <c r="AH31" s="1115"/>
      <c r="AI31" s="1115"/>
      <c r="AJ31" s="1116"/>
      <c r="AK31" s="1075">
        <v>457</v>
      </c>
      <c r="AL31" s="1066"/>
      <c r="AM31" s="1066"/>
      <c r="AN31" s="1066"/>
      <c r="AO31" s="1066"/>
      <c r="AP31" s="1066">
        <v>13604</v>
      </c>
      <c r="AQ31" s="1066"/>
      <c r="AR31" s="1066"/>
      <c r="AS31" s="1066"/>
      <c r="AT31" s="1066"/>
      <c r="AU31" s="1066">
        <v>12815</v>
      </c>
      <c r="AV31" s="1066"/>
      <c r="AW31" s="1066"/>
      <c r="AX31" s="1066"/>
      <c r="AY31" s="1066"/>
      <c r="AZ31" s="1137"/>
      <c r="BA31" s="1137"/>
      <c r="BB31" s="1137"/>
      <c r="BC31" s="1137"/>
      <c r="BD31" s="1137"/>
      <c r="BE31" s="1127" t="s">
        <v>410</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411</v>
      </c>
      <c r="C32" s="1133"/>
      <c r="D32" s="1133"/>
      <c r="E32" s="1133"/>
      <c r="F32" s="1133"/>
      <c r="G32" s="1133"/>
      <c r="H32" s="1133"/>
      <c r="I32" s="1133"/>
      <c r="J32" s="1133"/>
      <c r="K32" s="1133"/>
      <c r="L32" s="1133"/>
      <c r="M32" s="1133"/>
      <c r="N32" s="1133"/>
      <c r="O32" s="1133"/>
      <c r="P32" s="1134"/>
      <c r="Q32" s="1138">
        <v>1553</v>
      </c>
      <c r="R32" s="1139"/>
      <c r="S32" s="1139"/>
      <c r="T32" s="1139"/>
      <c r="U32" s="1139"/>
      <c r="V32" s="1139">
        <v>1415</v>
      </c>
      <c r="W32" s="1139"/>
      <c r="X32" s="1139"/>
      <c r="Y32" s="1139"/>
      <c r="Z32" s="1139"/>
      <c r="AA32" s="1139">
        <v>138</v>
      </c>
      <c r="AB32" s="1139"/>
      <c r="AC32" s="1139"/>
      <c r="AD32" s="1139"/>
      <c r="AE32" s="1140"/>
      <c r="AF32" s="1114" t="s">
        <v>603</v>
      </c>
      <c r="AG32" s="1115"/>
      <c r="AH32" s="1115"/>
      <c r="AI32" s="1115"/>
      <c r="AJ32" s="1116"/>
      <c r="AK32" s="1075" t="s">
        <v>602</v>
      </c>
      <c r="AL32" s="1066"/>
      <c r="AM32" s="1066"/>
      <c r="AN32" s="1066"/>
      <c r="AO32" s="1066"/>
      <c r="AP32" s="1066">
        <v>430</v>
      </c>
      <c r="AQ32" s="1066"/>
      <c r="AR32" s="1066"/>
      <c r="AS32" s="1066"/>
      <c r="AT32" s="1066"/>
      <c r="AU32" s="1066" t="s">
        <v>602</v>
      </c>
      <c r="AV32" s="1066"/>
      <c r="AW32" s="1066"/>
      <c r="AX32" s="1066"/>
      <c r="AY32" s="1066"/>
      <c r="AZ32" s="1137"/>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1083</v>
      </c>
      <c r="AG63" s="1054"/>
      <c r="AH63" s="1054"/>
      <c r="AI63" s="1054"/>
      <c r="AJ63" s="1125"/>
      <c r="AK63" s="1126"/>
      <c r="AL63" s="1058"/>
      <c r="AM63" s="1058"/>
      <c r="AN63" s="1058"/>
      <c r="AO63" s="1058"/>
      <c r="AP63" s="1054">
        <v>14034</v>
      </c>
      <c r="AQ63" s="1054"/>
      <c r="AR63" s="1054"/>
      <c r="AS63" s="1054"/>
      <c r="AT63" s="1054"/>
      <c r="AU63" s="1054">
        <v>12815</v>
      </c>
      <c r="AV63" s="1054"/>
      <c r="AW63" s="1054"/>
      <c r="AX63" s="1054"/>
      <c r="AY63" s="1054"/>
      <c r="AZ63" s="1120"/>
      <c r="BA63" s="1120"/>
      <c r="BB63" s="1120"/>
      <c r="BC63" s="1120"/>
      <c r="BD63" s="1120"/>
      <c r="BE63" s="1055"/>
      <c r="BF63" s="1055"/>
      <c r="BG63" s="1055"/>
      <c r="BH63" s="1055"/>
      <c r="BI63" s="1056"/>
      <c r="BJ63" s="1121" t="s">
        <v>415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418</v>
      </c>
      <c r="R66" s="1097"/>
      <c r="S66" s="1097"/>
      <c r="T66" s="1097"/>
      <c r="U66" s="1098"/>
      <c r="V66" s="1096" t="s">
        <v>419</v>
      </c>
      <c r="W66" s="1097"/>
      <c r="X66" s="1097"/>
      <c r="Y66" s="1097"/>
      <c r="Z66" s="1098"/>
      <c r="AA66" s="1096" t="s">
        <v>420</v>
      </c>
      <c r="AB66" s="1097"/>
      <c r="AC66" s="1097"/>
      <c r="AD66" s="1097"/>
      <c r="AE66" s="1098"/>
      <c r="AF66" s="1102" t="s">
        <v>421</v>
      </c>
      <c r="AG66" s="1103"/>
      <c r="AH66" s="1103"/>
      <c r="AI66" s="1103"/>
      <c r="AJ66" s="1104"/>
      <c r="AK66" s="1096" t="s">
        <v>422</v>
      </c>
      <c r="AL66" s="1091"/>
      <c r="AM66" s="1091"/>
      <c r="AN66" s="1091"/>
      <c r="AO66" s="1092"/>
      <c r="AP66" s="1096" t="s">
        <v>423</v>
      </c>
      <c r="AQ66" s="1097"/>
      <c r="AR66" s="1097"/>
      <c r="AS66" s="1097"/>
      <c r="AT66" s="1098"/>
      <c r="AU66" s="1096" t="s">
        <v>424</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593</v>
      </c>
      <c r="C68" s="1081"/>
      <c r="D68" s="1081"/>
      <c r="E68" s="1081"/>
      <c r="F68" s="1081"/>
      <c r="G68" s="1081"/>
      <c r="H68" s="1081"/>
      <c r="I68" s="1081"/>
      <c r="J68" s="1081"/>
      <c r="K68" s="1081"/>
      <c r="L68" s="1081"/>
      <c r="M68" s="1081"/>
      <c r="N68" s="1081"/>
      <c r="O68" s="1081"/>
      <c r="P68" s="1082"/>
      <c r="Q68" s="1083">
        <v>2092</v>
      </c>
      <c r="R68" s="1077"/>
      <c r="S68" s="1077"/>
      <c r="T68" s="1077"/>
      <c r="U68" s="1077"/>
      <c r="V68" s="1077">
        <v>1952</v>
      </c>
      <c r="W68" s="1077"/>
      <c r="X68" s="1077"/>
      <c r="Y68" s="1077"/>
      <c r="Z68" s="1077"/>
      <c r="AA68" s="1077">
        <v>140</v>
      </c>
      <c r="AB68" s="1077"/>
      <c r="AC68" s="1077"/>
      <c r="AD68" s="1077"/>
      <c r="AE68" s="1077"/>
      <c r="AF68" s="1077">
        <v>140</v>
      </c>
      <c r="AG68" s="1077"/>
      <c r="AH68" s="1077"/>
      <c r="AI68" s="1077"/>
      <c r="AJ68" s="1077"/>
      <c r="AK68" s="1077">
        <v>60</v>
      </c>
      <c r="AL68" s="1077"/>
      <c r="AM68" s="1077"/>
      <c r="AN68" s="1077"/>
      <c r="AO68" s="1077"/>
      <c r="AP68" s="1077">
        <v>269</v>
      </c>
      <c r="AQ68" s="1077"/>
      <c r="AR68" s="1077"/>
      <c r="AS68" s="1077"/>
      <c r="AT68" s="1077"/>
      <c r="AU68" s="1077">
        <v>123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594</v>
      </c>
      <c r="C69" s="1070"/>
      <c r="D69" s="1070"/>
      <c r="E69" s="1070"/>
      <c r="F69" s="1070"/>
      <c r="G69" s="1070"/>
      <c r="H69" s="1070"/>
      <c r="I69" s="1070"/>
      <c r="J69" s="1070"/>
      <c r="K69" s="1070"/>
      <c r="L69" s="1070"/>
      <c r="M69" s="1070"/>
      <c r="N69" s="1070"/>
      <c r="O69" s="1070"/>
      <c r="P69" s="1071"/>
      <c r="Q69" s="1072">
        <v>930</v>
      </c>
      <c r="R69" s="1066"/>
      <c r="S69" s="1066"/>
      <c r="T69" s="1066"/>
      <c r="U69" s="1066"/>
      <c r="V69" s="1066">
        <v>862</v>
      </c>
      <c r="W69" s="1066"/>
      <c r="X69" s="1066"/>
      <c r="Y69" s="1066"/>
      <c r="Z69" s="1066"/>
      <c r="AA69" s="1066">
        <v>68</v>
      </c>
      <c r="AB69" s="1066"/>
      <c r="AC69" s="1066"/>
      <c r="AD69" s="1066"/>
      <c r="AE69" s="1066"/>
      <c r="AF69" s="1066">
        <v>68</v>
      </c>
      <c r="AG69" s="1066"/>
      <c r="AH69" s="1066"/>
      <c r="AI69" s="1066"/>
      <c r="AJ69" s="1066"/>
      <c r="AK69" s="1066" t="s">
        <v>602</v>
      </c>
      <c r="AL69" s="1066"/>
      <c r="AM69" s="1066"/>
      <c r="AN69" s="1066"/>
      <c r="AO69" s="1066"/>
      <c r="AP69" s="1066">
        <v>661</v>
      </c>
      <c r="AQ69" s="1066"/>
      <c r="AR69" s="1066"/>
      <c r="AS69" s="1066"/>
      <c r="AT69" s="1066"/>
      <c r="AU69" s="1066">
        <v>517</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595</v>
      </c>
      <c r="C70" s="1070"/>
      <c r="D70" s="1070"/>
      <c r="E70" s="1070"/>
      <c r="F70" s="1070"/>
      <c r="G70" s="1070"/>
      <c r="H70" s="1070"/>
      <c r="I70" s="1070"/>
      <c r="J70" s="1070"/>
      <c r="K70" s="1070"/>
      <c r="L70" s="1070"/>
      <c r="M70" s="1070"/>
      <c r="N70" s="1070"/>
      <c r="O70" s="1070"/>
      <c r="P70" s="1071"/>
      <c r="Q70" s="1072">
        <v>2024</v>
      </c>
      <c r="R70" s="1066"/>
      <c r="S70" s="1066"/>
      <c r="T70" s="1066"/>
      <c r="U70" s="1066"/>
      <c r="V70" s="1066">
        <v>641</v>
      </c>
      <c r="W70" s="1066"/>
      <c r="X70" s="1066"/>
      <c r="Y70" s="1066"/>
      <c r="Z70" s="1066"/>
      <c r="AA70" s="1066">
        <v>1384</v>
      </c>
      <c r="AB70" s="1066"/>
      <c r="AC70" s="1066"/>
      <c r="AD70" s="1066"/>
      <c r="AE70" s="1066"/>
      <c r="AF70" s="1066">
        <v>1384</v>
      </c>
      <c r="AG70" s="1066"/>
      <c r="AH70" s="1066"/>
      <c r="AI70" s="1066"/>
      <c r="AJ70" s="1066"/>
      <c r="AK70" s="1066" t="s">
        <v>524</v>
      </c>
      <c r="AL70" s="1066"/>
      <c r="AM70" s="1066"/>
      <c r="AN70" s="1066"/>
      <c r="AO70" s="1066"/>
      <c r="AP70" s="1066">
        <v>2152</v>
      </c>
      <c r="AQ70" s="1066"/>
      <c r="AR70" s="1066"/>
      <c r="AS70" s="1066"/>
      <c r="AT70" s="1066"/>
      <c r="AU70" s="1066" t="s">
        <v>524</v>
      </c>
      <c r="AV70" s="1066"/>
      <c r="AW70" s="1066"/>
      <c r="AX70" s="1066"/>
      <c r="AY70" s="1066"/>
      <c r="AZ70" s="1067" t="s">
        <v>601</v>
      </c>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596</v>
      </c>
      <c r="C71" s="1070"/>
      <c r="D71" s="1070"/>
      <c r="E71" s="1070"/>
      <c r="F71" s="1070"/>
      <c r="G71" s="1070"/>
      <c r="H71" s="1070"/>
      <c r="I71" s="1070"/>
      <c r="J71" s="1070"/>
      <c r="K71" s="1070"/>
      <c r="L71" s="1070"/>
      <c r="M71" s="1070"/>
      <c r="N71" s="1070"/>
      <c r="O71" s="1070"/>
      <c r="P71" s="1071"/>
      <c r="Q71" s="1072">
        <v>7511</v>
      </c>
      <c r="R71" s="1066"/>
      <c r="S71" s="1066"/>
      <c r="T71" s="1066"/>
      <c r="U71" s="1066"/>
      <c r="V71" s="1066">
        <v>6350</v>
      </c>
      <c r="W71" s="1066"/>
      <c r="X71" s="1066"/>
      <c r="Y71" s="1066"/>
      <c r="Z71" s="1066"/>
      <c r="AA71" s="1066">
        <v>1161</v>
      </c>
      <c r="AB71" s="1066"/>
      <c r="AC71" s="1066"/>
      <c r="AD71" s="1066"/>
      <c r="AE71" s="1066"/>
      <c r="AF71" s="1066">
        <v>1161</v>
      </c>
      <c r="AG71" s="1066"/>
      <c r="AH71" s="1066"/>
      <c r="AI71" s="1066"/>
      <c r="AJ71" s="1066"/>
      <c r="AK71" s="1066" t="s">
        <v>602</v>
      </c>
      <c r="AL71" s="1066"/>
      <c r="AM71" s="1066"/>
      <c r="AN71" s="1066"/>
      <c r="AO71" s="1066"/>
      <c r="AP71" s="1066" t="s">
        <v>602</v>
      </c>
      <c r="AQ71" s="1066"/>
      <c r="AR71" s="1066"/>
      <c r="AS71" s="1066"/>
      <c r="AT71" s="1066"/>
      <c r="AU71" s="1066" t="s">
        <v>602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597</v>
      </c>
      <c r="C72" s="1070"/>
      <c r="D72" s="1070"/>
      <c r="E72" s="1070"/>
      <c r="F72" s="1070"/>
      <c r="G72" s="1070"/>
      <c r="H72" s="1070"/>
      <c r="I72" s="1070"/>
      <c r="J72" s="1070"/>
      <c r="K72" s="1070"/>
      <c r="L72" s="1070"/>
      <c r="M72" s="1070"/>
      <c r="N72" s="1070"/>
      <c r="O72" s="1070"/>
      <c r="P72" s="1071"/>
      <c r="Q72" s="1072">
        <v>1598</v>
      </c>
      <c r="R72" s="1066"/>
      <c r="S72" s="1066"/>
      <c r="T72" s="1066"/>
      <c r="U72" s="1066"/>
      <c r="V72" s="1066">
        <v>1483</v>
      </c>
      <c r="W72" s="1066"/>
      <c r="X72" s="1066"/>
      <c r="Y72" s="1066"/>
      <c r="Z72" s="1066"/>
      <c r="AA72" s="1066">
        <v>115</v>
      </c>
      <c r="AB72" s="1066"/>
      <c r="AC72" s="1066"/>
      <c r="AD72" s="1066"/>
      <c r="AE72" s="1066"/>
      <c r="AF72" s="1066">
        <v>115</v>
      </c>
      <c r="AG72" s="1066"/>
      <c r="AH72" s="1066"/>
      <c r="AI72" s="1066"/>
      <c r="AJ72" s="1066"/>
      <c r="AK72" s="1066" t="s">
        <v>602</v>
      </c>
      <c r="AL72" s="1066"/>
      <c r="AM72" s="1066"/>
      <c r="AN72" s="1066"/>
      <c r="AO72" s="1066"/>
      <c r="AP72" s="1066" t="s">
        <v>602</v>
      </c>
      <c r="AQ72" s="1066"/>
      <c r="AR72" s="1066"/>
      <c r="AS72" s="1066"/>
      <c r="AT72" s="1066"/>
      <c r="AU72" s="1066" t="s">
        <v>602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598</v>
      </c>
      <c r="C73" s="1070"/>
      <c r="D73" s="1070"/>
      <c r="E73" s="1070"/>
      <c r="F73" s="1070"/>
      <c r="G73" s="1070"/>
      <c r="H73" s="1070"/>
      <c r="I73" s="1070"/>
      <c r="J73" s="1070"/>
      <c r="K73" s="1070"/>
      <c r="L73" s="1070"/>
      <c r="M73" s="1070"/>
      <c r="N73" s="1070"/>
      <c r="O73" s="1070"/>
      <c r="P73" s="1071"/>
      <c r="Q73" s="1072">
        <v>896695</v>
      </c>
      <c r="R73" s="1066"/>
      <c r="S73" s="1066"/>
      <c r="T73" s="1066"/>
      <c r="U73" s="1066"/>
      <c r="V73" s="1066">
        <v>845698</v>
      </c>
      <c r="W73" s="1066"/>
      <c r="X73" s="1066"/>
      <c r="Y73" s="1066"/>
      <c r="Z73" s="1066"/>
      <c r="AA73" s="1066">
        <v>50997</v>
      </c>
      <c r="AB73" s="1066"/>
      <c r="AC73" s="1066"/>
      <c r="AD73" s="1066"/>
      <c r="AE73" s="1066"/>
      <c r="AF73" s="1066">
        <v>50997</v>
      </c>
      <c r="AG73" s="1066"/>
      <c r="AH73" s="1066"/>
      <c r="AI73" s="1066"/>
      <c r="AJ73" s="1066"/>
      <c r="AK73" s="1066">
        <v>1</v>
      </c>
      <c r="AL73" s="1066"/>
      <c r="AM73" s="1066"/>
      <c r="AN73" s="1066"/>
      <c r="AO73" s="1066"/>
      <c r="AP73" s="1066" t="s">
        <v>602</v>
      </c>
      <c r="AQ73" s="1066"/>
      <c r="AR73" s="1066"/>
      <c r="AS73" s="1066"/>
      <c r="AT73" s="1066"/>
      <c r="AU73" s="1066" t="s">
        <v>602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599</v>
      </c>
      <c r="C74" s="1070"/>
      <c r="D74" s="1070"/>
      <c r="E74" s="1070"/>
      <c r="F74" s="1070"/>
      <c r="G74" s="1070"/>
      <c r="H74" s="1070"/>
      <c r="I74" s="1070"/>
      <c r="J74" s="1070"/>
      <c r="K74" s="1070"/>
      <c r="L74" s="1070"/>
      <c r="M74" s="1070"/>
      <c r="N74" s="1070"/>
      <c r="O74" s="1070"/>
      <c r="P74" s="1071"/>
      <c r="Q74" s="1072">
        <v>116</v>
      </c>
      <c r="R74" s="1066"/>
      <c r="S74" s="1066"/>
      <c r="T74" s="1066"/>
      <c r="U74" s="1066"/>
      <c r="V74" s="1066">
        <v>39</v>
      </c>
      <c r="W74" s="1066"/>
      <c r="X74" s="1066"/>
      <c r="Y74" s="1066"/>
      <c r="Z74" s="1066"/>
      <c r="AA74" s="1066">
        <v>77</v>
      </c>
      <c r="AB74" s="1066"/>
      <c r="AC74" s="1066"/>
      <c r="AD74" s="1066"/>
      <c r="AE74" s="1066"/>
      <c r="AF74" s="1066">
        <v>77</v>
      </c>
      <c r="AG74" s="1066"/>
      <c r="AH74" s="1066"/>
      <c r="AI74" s="1066"/>
      <c r="AJ74" s="1066"/>
      <c r="AK74" s="1066">
        <v>105</v>
      </c>
      <c r="AL74" s="1066"/>
      <c r="AM74" s="1066"/>
      <c r="AN74" s="1066"/>
      <c r="AO74" s="1066"/>
      <c r="AP74" s="1066" t="s">
        <v>524</v>
      </c>
      <c r="AQ74" s="1066"/>
      <c r="AR74" s="1066"/>
      <c r="AS74" s="1066"/>
      <c r="AT74" s="1066"/>
      <c r="AU74" s="1066" t="s">
        <v>524</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53942</v>
      </c>
      <c r="AG88" s="1054"/>
      <c r="AH88" s="1054"/>
      <c r="AI88" s="1054"/>
      <c r="AJ88" s="1054"/>
      <c r="AK88" s="1058"/>
      <c r="AL88" s="1058"/>
      <c r="AM88" s="1058"/>
      <c r="AN88" s="1058"/>
      <c r="AO88" s="1058"/>
      <c r="AP88" s="1054">
        <v>3082</v>
      </c>
      <c r="AQ88" s="1054"/>
      <c r="AR88" s="1054"/>
      <c r="AS88" s="1054"/>
      <c r="AT88" s="1054"/>
      <c r="AU88" s="1054">
        <v>640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v>
      </c>
      <c r="CS102" s="1046"/>
      <c r="CT102" s="1046"/>
      <c r="CU102" s="1046"/>
      <c r="CV102" s="1047"/>
      <c r="CW102" s="1045">
        <v>1</v>
      </c>
      <c r="CX102" s="1046"/>
      <c r="CY102" s="1046"/>
      <c r="CZ102" s="1046"/>
      <c r="DA102" s="1047"/>
      <c r="DB102" s="1045" t="s">
        <v>605</v>
      </c>
      <c r="DC102" s="1046"/>
      <c r="DD102" s="1046"/>
      <c r="DE102" s="1046"/>
      <c r="DF102" s="1047"/>
      <c r="DG102" s="1045">
        <v>145</v>
      </c>
      <c r="DH102" s="1046"/>
      <c r="DI102" s="1046"/>
      <c r="DJ102" s="1046"/>
      <c r="DK102" s="1047"/>
      <c r="DL102" s="1045" t="s">
        <v>605</v>
      </c>
      <c r="DM102" s="1046"/>
      <c r="DN102" s="1046"/>
      <c r="DO102" s="1046"/>
      <c r="DP102" s="1047"/>
      <c r="DQ102" s="1045" t="s">
        <v>605</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434</v>
      </c>
      <c r="AB109" s="989"/>
      <c r="AC109" s="989"/>
      <c r="AD109" s="989"/>
      <c r="AE109" s="990"/>
      <c r="AF109" s="991" t="s">
        <v>435</v>
      </c>
      <c r="AG109" s="989"/>
      <c r="AH109" s="989"/>
      <c r="AI109" s="989"/>
      <c r="AJ109" s="990"/>
      <c r="AK109" s="991" t="s">
        <v>308</v>
      </c>
      <c r="AL109" s="989"/>
      <c r="AM109" s="989"/>
      <c r="AN109" s="989"/>
      <c r="AO109" s="990"/>
      <c r="AP109" s="991" t="s">
        <v>436</v>
      </c>
      <c r="AQ109" s="989"/>
      <c r="AR109" s="989"/>
      <c r="AS109" s="989"/>
      <c r="AT109" s="1020"/>
      <c r="AU109" s="988" t="s">
        <v>433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434</v>
      </c>
      <c r="BR109" s="989"/>
      <c r="BS109" s="989"/>
      <c r="BT109" s="989"/>
      <c r="BU109" s="990"/>
      <c r="BV109" s="991" t="s">
        <v>435</v>
      </c>
      <c r="BW109" s="989"/>
      <c r="BX109" s="989"/>
      <c r="BY109" s="989"/>
      <c r="BZ109" s="990"/>
      <c r="CA109" s="991" t="s">
        <v>308</v>
      </c>
      <c r="CB109" s="989"/>
      <c r="CC109" s="989"/>
      <c r="CD109" s="989"/>
      <c r="CE109" s="990"/>
      <c r="CF109" s="1027" t="s">
        <v>436</v>
      </c>
      <c r="CG109" s="1027"/>
      <c r="CH109" s="1027"/>
      <c r="CI109" s="1027"/>
      <c r="CJ109" s="1027"/>
      <c r="CK109" s="991" t="s">
        <v>437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434</v>
      </c>
      <c r="DH109" s="989"/>
      <c r="DI109" s="989"/>
      <c r="DJ109" s="989"/>
      <c r="DK109" s="990"/>
      <c r="DL109" s="991" t="s">
        <v>435</v>
      </c>
      <c r="DM109" s="989"/>
      <c r="DN109" s="989"/>
      <c r="DO109" s="989"/>
      <c r="DP109" s="990"/>
      <c r="DQ109" s="991" t="s">
        <v>308</v>
      </c>
      <c r="DR109" s="989"/>
      <c r="DS109" s="989"/>
      <c r="DT109" s="989"/>
      <c r="DU109" s="990"/>
      <c r="DV109" s="991" t="s">
        <v>436</v>
      </c>
      <c r="DW109" s="989"/>
      <c r="DX109" s="989"/>
      <c r="DY109" s="989"/>
      <c r="DZ109" s="1020"/>
    </row>
    <row r="110" spans="1:131" s="248" customFormat="1" ht="26.25" customHeight="1" x14ac:dyDescent="0.15">
      <c r="A110" s="891" t="s">
        <v>438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2142869</v>
      </c>
      <c r="AB110" s="982"/>
      <c r="AC110" s="982"/>
      <c r="AD110" s="982"/>
      <c r="AE110" s="983"/>
      <c r="AF110" s="984">
        <v>2434958</v>
      </c>
      <c r="AG110" s="982"/>
      <c r="AH110" s="982"/>
      <c r="AI110" s="982"/>
      <c r="AJ110" s="983"/>
      <c r="AK110" s="984">
        <v>2721605</v>
      </c>
      <c r="AL110" s="982"/>
      <c r="AM110" s="982"/>
      <c r="AN110" s="982"/>
      <c r="AO110" s="983"/>
      <c r="AP110" s="985">
        <v>17.399999999999999</v>
      </c>
      <c r="AQ110" s="986"/>
      <c r="AR110" s="986"/>
      <c r="AS110" s="986"/>
      <c r="AT110" s="987"/>
      <c r="AU110" s="1021" t="s">
        <v>73</v>
      </c>
      <c r="AV110" s="1022"/>
      <c r="AW110" s="1022"/>
      <c r="AX110" s="1022"/>
      <c r="AY110" s="1022"/>
      <c r="AZ110" s="947" t="s">
        <v>439</v>
      </c>
      <c r="BA110" s="892"/>
      <c r="BB110" s="892"/>
      <c r="BC110" s="892"/>
      <c r="BD110" s="892"/>
      <c r="BE110" s="892"/>
      <c r="BF110" s="892"/>
      <c r="BG110" s="892"/>
      <c r="BH110" s="892"/>
      <c r="BI110" s="892"/>
      <c r="BJ110" s="892"/>
      <c r="BK110" s="892"/>
      <c r="BL110" s="892"/>
      <c r="BM110" s="892"/>
      <c r="BN110" s="892"/>
      <c r="BO110" s="892"/>
      <c r="BP110" s="893"/>
      <c r="BQ110" s="948">
        <v>30350864</v>
      </c>
      <c r="BR110" s="929"/>
      <c r="BS110" s="929"/>
      <c r="BT110" s="929"/>
      <c r="BU110" s="929"/>
      <c r="BV110" s="929">
        <v>30192669</v>
      </c>
      <c r="BW110" s="929"/>
      <c r="BX110" s="929"/>
      <c r="BY110" s="929"/>
      <c r="BZ110" s="929"/>
      <c r="CA110" s="929">
        <v>31176887</v>
      </c>
      <c r="CB110" s="929"/>
      <c r="CC110" s="929"/>
      <c r="CD110" s="929"/>
      <c r="CE110" s="929"/>
      <c r="CF110" s="953">
        <v>199.4</v>
      </c>
      <c r="CG110" s="954"/>
      <c r="CH110" s="954"/>
      <c r="CI110" s="954"/>
      <c r="CJ110" s="954"/>
      <c r="CK110" s="1017" t="s">
        <v>440</v>
      </c>
      <c r="CL110" s="903"/>
      <c r="CM110" s="978" t="s">
        <v>441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442</v>
      </c>
      <c r="DH110" s="929"/>
      <c r="DI110" s="929"/>
      <c r="DJ110" s="929"/>
      <c r="DK110" s="929"/>
      <c r="DL110" s="929" t="s">
        <v>130</v>
      </c>
      <c r="DM110" s="929"/>
      <c r="DN110" s="929"/>
      <c r="DO110" s="929"/>
      <c r="DP110" s="929"/>
      <c r="DQ110" s="929" t="s">
        <v>130</v>
      </c>
      <c r="DR110" s="929"/>
      <c r="DS110" s="929"/>
      <c r="DT110" s="929"/>
      <c r="DU110" s="929"/>
      <c r="DV110" s="930" t="s">
        <v>443</v>
      </c>
      <c r="DW110" s="930"/>
      <c r="DX110" s="930"/>
      <c r="DY110" s="930"/>
      <c r="DZ110" s="931"/>
    </row>
    <row r="111" spans="1:131" s="248" customFormat="1" ht="26.25" customHeight="1" x14ac:dyDescent="0.15">
      <c r="A111" s="858" t="s">
        <v>444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442</v>
      </c>
      <c r="AB111" s="1010"/>
      <c r="AC111" s="1010"/>
      <c r="AD111" s="1010"/>
      <c r="AE111" s="1011"/>
      <c r="AF111" s="1012" t="s">
        <v>130</v>
      </c>
      <c r="AG111" s="1010"/>
      <c r="AH111" s="1010"/>
      <c r="AI111" s="1010"/>
      <c r="AJ111" s="1011"/>
      <c r="AK111" s="1012" t="s">
        <v>130</v>
      </c>
      <c r="AL111" s="1010"/>
      <c r="AM111" s="1010"/>
      <c r="AN111" s="1010"/>
      <c r="AO111" s="1011"/>
      <c r="AP111" s="1013" t="s">
        <v>130</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v>1078899</v>
      </c>
      <c r="BR111" s="901"/>
      <c r="BS111" s="901"/>
      <c r="BT111" s="901"/>
      <c r="BU111" s="901"/>
      <c r="BV111" s="901">
        <v>699654</v>
      </c>
      <c r="BW111" s="901"/>
      <c r="BX111" s="901"/>
      <c r="BY111" s="901"/>
      <c r="BZ111" s="901"/>
      <c r="CA111" s="901">
        <v>1344020</v>
      </c>
      <c r="CB111" s="901"/>
      <c r="CC111" s="901"/>
      <c r="CD111" s="901"/>
      <c r="CE111" s="901"/>
      <c r="CF111" s="962">
        <v>8.6</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443</v>
      </c>
      <c r="DH111" s="901"/>
      <c r="DI111" s="901"/>
      <c r="DJ111" s="901"/>
      <c r="DK111" s="901"/>
      <c r="DL111" s="901" t="s">
        <v>447</v>
      </c>
      <c r="DM111" s="901"/>
      <c r="DN111" s="901"/>
      <c r="DO111" s="901"/>
      <c r="DP111" s="901"/>
      <c r="DQ111" s="901" t="s">
        <v>130</v>
      </c>
      <c r="DR111" s="901"/>
      <c r="DS111" s="901"/>
      <c r="DT111" s="901"/>
      <c r="DU111" s="901"/>
      <c r="DV111" s="878" t="s">
        <v>447</v>
      </c>
      <c r="DW111" s="878"/>
      <c r="DX111" s="878"/>
      <c r="DY111" s="878"/>
      <c r="DZ111" s="879"/>
    </row>
    <row r="112" spans="1:131" s="248" customFormat="1" ht="26.25" customHeight="1" x14ac:dyDescent="0.15">
      <c r="A112" s="1003" t="s">
        <v>448</v>
      </c>
      <c r="B112" s="1004"/>
      <c r="C112" s="834" t="s">
        <v>449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447</v>
      </c>
      <c r="AB112" s="864"/>
      <c r="AC112" s="864"/>
      <c r="AD112" s="864"/>
      <c r="AE112" s="865"/>
      <c r="AF112" s="866" t="s">
        <v>447</v>
      </c>
      <c r="AG112" s="864"/>
      <c r="AH112" s="864"/>
      <c r="AI112" s="864"/>
      <c r="AJ112" s="865"/>
      <c r="AK112" s="866" t="s">
        <v>130</v>
      </c>
      <c r="AL112" s="864"/>
      <c r="AM112" s="864"/>
      <c r="AN112" s="864"/>
      <c r="AO112" s="865"/>
      <c r="AP112" s="911" t="s">
        <v>450</v>
      </c>
      <c r="AQ112" s="912"/>
      <c r="AR112" s="912"/>
      <c r="AS112" s="912"/>
      <c r="AT112" s="913"/>
      <c r="AU112" s="1023"/>
      <c r="AV112" s="1024"/>
      <c r="AW112" s="1024"/>
      <c r="AX112" s="1024"/>
      <c r="AY112" s="1024"/>
      <c r="AZ112" s="899" t="s">
        <v>451</v>
      </c>
      <c r="BA112" s="834"/>
      <c r="BB112" s="834"/>
      <c r="BC112" s="834"/>
      <c r="BD112" s="834"/>
      <c r="BE112" s="834"/>
      <c r="BF112" s="834"/>
      <c r="BG112" s="834"/>
      <c r="BH112" s="834"/>
      <c r="BI112" s="834"/>
      <c r="BJ112" s="834"/>
      <c r="BK112" s="834"/>
      <c r="BL112" s="834"/>
      <c r="BM112" s="834"/>
      <c r="BN112" s="834"/>
      <c r="BO112" s="834"/>
      <c r="BP112" s="835"/>
      <c r="BQ112" s="900">
        <v>11991157</v>
      </c>
      <c r="BR112" s="901"/>
      <c r="BS112" s="901"/>
      <c r="BT112" s="901"/>
      <c r="BU112" s="901"/>
      <c r="BV112" s="901">
        <v>12325323</v>
      </c>
      <c r="BW112" s="901"/>
      <c r="BX112" s="901"/>
      <c r="BY112" s="901"/>
      <c r="BZ112" s="901"/>
      <c r="CA112" s="901">
        <v>13228632</v>
      </c>
      <c r="CB112" s="901"/>
      <c r="CC112" s="901"/>
      <c r="CD112" s="901"/>
      <c r="CE112" s="901"/>
      <c r="CF112" s="962">
        <v>84.6</v>
      </c>
      <c r="CG112" s="963"/>
      <c r="CH112" s="963"/>
      <c r="CI112" s="963"/>
      <c r="CJ112" s="963"/>
      <c r="CK112" s="1018"/>
      <c r="CL112" s="905"/>
      <c r="CM112" s="908" t="s">
        <v>452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130</v>
      </c>
      <c r="DH112" s="901"/>
      <c r="DI112" s="901"/>
      <c r="DJ112" s="901"/>
      <c r="DK112" s="901"/>
      <c r="DL112" s="901" t="s">
        <v>447</v>
      </c>
      <c r="DM112" s="901"/>
      <c r="DN112" s="901"/>
      <c r="DO112" s="901"/>
      <c r="DP112" s="901"/>
      <c r="DQ112" s="901" t="s">
        <v>447</v>
      </c>
      <c r="DR112" s="901"/>
      <c r="DS112" s="901"/>
      <c r="DT112" s="901"/>
      <c r="DU112" s="901"/>
      <c r="DV112" s="878" t="s">
        <v>447</v>
      </c>
      <c r="DW112" s="878"/>
      <c r="DX112" s="878"/>
      <c r="DY112" s="878"/>
      <c r="DZ112" s="879"/>
    </row>
    <row r="113" spans="1:130" s="248" customFormat="1" ht="26.25" customHeight="1" x14ac:dyDescent="0.15">
      <c r="A113" s="1005"/>
      <c r="B113" s="1006"/>
      <c r="C113" s="834" t="s">
        <v>453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532090</v>
      </c>
      <c r="AB113" s="1010"/>
      <c r="AC113" s="1010"/>
      <c r="AD113" s="1010"/>
      <c r="AE113" s="1011"/>
      <c r="AF113" s="1012">
        <v>519506</v>
      </c>
      <c r="AG113" s="1010"/>
      <c r="AH113" s="1010"/>
      <c r="AI113" s="1010"/>
      <c r="AJ113" s="1011"/>
      <c r="AK113" s="1012">
        <v>587699</v>
      </c>
      <c r="AL113" s="1010"/>
      <c r="AM113" s="1010"/>
      <c r="AN113" s="1010"/>
      <c r="AO113" s="1011"/>
      <c r="AP113" s="1013">
        <v>3.8</v>
      </c>
      <c r="AQ113" s="1014"/>
      <c r="AR113" s="1014"/>
      <c r="AS113" s="1014"/>
      <c r="AT113" s="1015"/>
      <c r="AU113" s="1023"/>
      <c r="AV113" s="1024"/>
      <c r="AW113" s="1024"/>
      <c r="AX113" s="1024"/>
      <c r="AY113" s="1024"/>
      <c r="AZ113" s="899" t="s">
        <v>454</v>
      </c>
      <c r="BA113" s="834"/>
      <c r="BB113" s="834"/>
      <c r="BC113" s="834"/>
      <c r="BD113" s="834"/>
      <c r="BE113" s="834"/>
      <c r="BF113" s="834"/>
      <c r="BG113" s="834"/>
      <c r="BH113" s="834"/>
      <c r="BI113" s="834"/>
      <c r="BJ113" s="834"/>
      <c r="BK113" s="834"/>
      <c r="BL113" s="834"/>
      <c r="BM113" s="834"/>
      <c r="BN113" s="834"/>
      <c r="BO113" s="834"/>
      <c r="BP113" s="835"/>
      <c r="BQ113" s="900">
        <v>1190165</v>
      </c>
      <c r="BR113" s="901"/>
      <c r="BS113" s="901"/>
      <c r="BT113" s="901"/>
      <c r="BU113" s="901"/>
      <c r="BV113" s="901">
        <v>817621</v>
      </c>
      <c r="BW113" s="901"/>
      <c r="BX113" s="901"/>
      <c r="BY113" s="901"/>
      <c r="BZ113" s="901"/>
      <c r="CA113" s="901">
        <v>640314</v>
      </c>
      <c r="CB113" s="901"/>
      <c r="CC113" s="901"/>
      <c r="CD113" s="901"/>
      <c r="CE113" s="901"/>
      <c r="CF113" s="962">
        <v>4.0999999999999996</v>
      </c>
      <c r="CG113" s="963"/>
      <c r="CH113" s="963"/>
      <c r="CI113" s="963"/>
      <c r="CJ113" s="963"/>
      <c r="CK113" s="1018"/>
      <c r="CL113" s="905"/>
      <c r="CM113" s="908" t="s">
        <v>455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447</v>
      </c>
      <c r="DH113" s="864"/>
      <c r="DI113" s="864"/>
      <c r="DJ113" s="864"/>
      <c r="DK113" s="865"/>
      <c r="DL113" s="866" t="s">
        <v>443</v>
      </c>
      <c r="DM113" s="864"/>
      <c r="DN113" s="864"/>
      <c r="DO113" s="864"/>
      <c r="DP113" s="865"/>
      <c r="DQ113" s="866" t="s">
        <v>447</v>
      </c>
      <c r="DR113" s="864"/>
      <c r="DS113" s="864"/>
      <c r="DT113" s="864"/>
      <c r="DU113" s="865"/>
      <c r="DV113" s="911" t="s">
        <v>447</v>
      </c>
      <c r="DW113" s="912"/>
      <c r="DX113" s="912"/>
      <c r="DY113" s="912"/>
      <c r="DZ113" s="913"/>
    </row>
    <row r="114" spans="1:130" s="248" customFormat="1" ht="26.25" customHeight="1" x14ac:dyDescent="0.15">
      <c r="A114" s="1005"/>
      <c r="B114" s="1006"/>
      <c r="C114" s="834" t="s">
        <v>456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358261</v>
      </c>
      <c r="AB114" s="864"/>
      <c r="AC114" s="864"/>
      <c r="AD114" s="864"/>
      <c r="AE114" s="865"/>
      <c r="AF114" s="866">
        <v>282386</v>
      </c>
      <c r="AG114" s="864"/>
      <c r="AH114" s="864"/>
      <c r="AI114" s="864"/>
      <c r="AJ114" s="865"/>
      <c r="AK114" s="866">
        <v>176969</v>
      </c>
      <c r="AL114" s="864"/>
      <c r="AM114" s="864"/>
      <c r="AN114" s="864"/>
      <c r="AO114" s="865"/>
      <c r="AP114" s="911">
        <v>1.1000000000000001</v>
      </c>
      <c r="AQ114" s="912"/>
      <c r="AR114" s="912"/>
      <c r="AS114" s="912"/>
      <c r="AT114" s="913"/>
      <c r="AU114" s="1023"/>
      <c r="AV114" s="1024"/>
      <c r="AW114" s="1024"/>
      <c r="AX114" s="1024"/>
      <c r="AY114" s="1024"/>
      <c r="AZ114" s="899" t="s">
        <v>457</v>
      </c>
      <c r="BA114" s="834"/>
      <c r="BB114" s="834"/>
      <c r="BC114" s="834"/>
      <c r="BD114" s="834"/>
      <c r="BE114" s="834"/>
      <c r="BF114" s="834"/>
      <c r="BG114" s="834"/>
      <c r="BH114" s="834"/>
      <c r="BI114" s="834"/>
      <c r="BJ114" s="834"/>
      <c r="BK114" s="834"/>
      <c r="BL114" s="834"/>
      <c r="BM114" s="834"/>
      <c r="BN114" s="834"/>
      <c r="BO114" s="834"/>
      <c r="BP114" s="835"/>
      <c r="BQ114" s="900">
        <v>3093463</v>
      </c>
      <c r="BR114" s="901"/>
      <c r="BS114" s="901"/>
      <c r="BT114" s="901"/>
      <c r="BU114" s="901"/>
      <c r="BV114" s="901">
        <v>3055022</v>
      </c>
      <c r="BW114" s="901"/>
      <c r="BX114" s="901"/>
      <c r="BY114" s="901"/>
      <c r="BZ114" s="901"/>
      <c r="CA114" s="901">
        <v>3064652</v>
      </c>
      <c r="CB114" s="901"/>
      <c r="CC114" s="901"/>
      <c r="CD114" s="901"/>
      <c r="CE114" s="901"/>
      <c r="CF114" s="962">
        <v>19.600000000000001</v>
      </c>
      <c r="CG114" s="963"/>
      <c r="CH114" s="963"/>
      <c r="CI114" s="963"/>
      <c r="CJ114" s="963"/>
      <c r="CK114" s="1018"/>
      <c r="CL114" s="905"/>
      <c r="CM114" s="908" t="s">
        <v>458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443</v>
      </c>
      <c r="DH114" s="864"/>
      <c r="DI114" s="864"/>
      <c r="DJ114" s="864"/>
      <c r="DK114" s="865"/>
      <c r="DL114" s="866" t="s">
        <v>130</v>
      </c>
      <c r="DM114" s="864"/>
      <c r="DN114" s="864"/>
      <c r="DO114" s="864"/>
      <c r="DP114" s="865"/>
      <c r="DQ114" s="866" t="s">
        <v>443</v>
      </c>
      <c r="DR114" s="864"/>
      <c r="DS114" s="864"/>
      <c r="DT114" s="864"/>
      <c r="DU114" s="865"/>
      <c r="DV114" s="911" t="s">
        <v>443</v>
      </c>
      <c r="DW114" s="912"/>
      <c r="DX114" s="912"/>
      <c r="DY114" s="912"/>
      <c r="DZ114" s="913"/>
    </row>
    <row r="115" spans="1:130" s="248" customFormat="1" ht="26.25" customHeight="1" x14ac:dyDescent="0.15">
      <c r="A115" s="1005"/>
      <c r="B115" s="1006"/>
      <c r="C115" s="834" t="s">
        <v>459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199799</v>
      </c>
      <c r="AB115" s="1010"/>
      <c r="AC115" s="1010"/>
      <c r="AD115" s="1010"/>
      <c r="AE115" s="1011"/>
      <c r="AF115" s="1012">
        <v>179304</v>
      </c>
      <c r="AG115" s="1010"/>
      <c r="AH115" s="1010"/>
      <c r="AI115" s="1010"/>
      <c r="AJ115" s="1011"/>
      <c r="AK115" s="1012">
        <v>181027</v>
      </c>
      <c r="AL115" s="1010"/>
      <c r="AM115" s="1010"/>
      <c r="AN115" s="1010"/>
      <c r="AO115" s="1011"/>
      <c r="AP115" s="1013">
        <v>1.2</v>
      </c>
      <c r="AQ115" s="1014"/>
      <c r="AR115" s="1014"/>
      <c r="AS115" s="1014"/>
      <c r="AT115" s="1015"/>
      <c r="AU115" s="1023"/>
      <c r="AV115" s="1024"/>
      <c r="AW115" s="1024"/>
      <c r="AX115" s="1024"/>
      <c r="AY115" s="1024"/>
      <c r="AZ115" s="899" t="s">
        <v>460</v>
      </c>
      <c r="BA115" s="834"/>
      <c r="BB115" s="834"/>
      <c r="BC115" s="834"/>
      <c r="BD115" s="834"/>
      <c r="BE115" s="834"/>
      <c r="BF115" s="834"/>
      <c r="BG115" s="834"/>
      <c r="BH115" s="834"/>
      <c r="BI115" s="834"/>
      <c r="BJ115" s="834"/>
      <c r="BK115" s="834"/>
      <c r="BL115" s="834"/>
      <c r="BM115" s="834"/>
      <c r="BN115" s="834"/>
      <c r="BO115" s="834"/>
      <c r="BP115" s="835"/>
      <c r="BQ115" s="900" t="s">
        <v>130</v>
      </c>
      <c r="BR115" s="901"/>
      <c r="BS115" s="901"/>
      <c r="BT115" s="901"/>
      <c r="BU115" s="901"/>
      <c r="BV115" s="901" t="s">
        <v>447</v>
      </c>
      <c r="BW115" s="901"/>
      <c r="BX115" s="901"/>
      <c r="BY115" s="901"/>
      <c r="BZ115" s="901"/>
      <c r="CA115" s="901" t="s">
        <v>447</v>
      </c>
      <c r="CB115" s="901"/>
      <c r="CC115" s="901"/>
      <c r="CD115" s="901"/>
      <c r="CE115" s="901"/>
      <c r="CF115" s="962" t="s">
        <v>447</v>
      </c>
      <c r="CG115" s="963"/>
      <c r="CH115" s="963"/>
      <c r="CI115" s="963"/>
      <c r="CJ115" s="963"/>
      <c r="CK115" s="1018"/>
      <c r="CL115" s="905"/>
      <c r="CM115" s="899"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985627</v>
      </c>
      <c r="DH115" s="864"/>
      <c r="DI115" s="864"/>
      <c r="DJ115" s="864"/>
      <c r="DK115" s="865"/>
      <c r="DL115" s="866">
        <v>394151</v>
      </c>
      <c r="DM115" s="864"/>
      <c r="DN115" s="864"/>
      <c r="DO115" s="864"/>
      <c r="DP115" s="865"/>
      <c r="DQ115" s="866">
        <v>144967</v>
      </c>
      <c r="DR115" s="864"/>
      <c r="DS115" s="864"/>
      <c r="DT115" s="864"/>
      <c r="DU115" s="865"/>
      <c r="DV115" s="911">
        <v>0.9</v>
      </c>
      <c r="DW115" s="912"/>
      <c r="DX115" s="912"/>
      <c r="DY115" s="912"/>
      <c r="DZ115" s="913"/>
    </row>
    <row r="116" spans="1:130" s="248" customFormat="1" ht="26.25" customHeight="1" x14ac:dyDescent="0.15">
      <c r="A116" s="1007"/>
      <c r="B116" s="1008"/>
      <c r="C116" s="967" t="s">
        <v>462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447</v>
      </c>
      <c r="AB116" s="864"/>
      <c r="AC116" s="864"/>
      <c r="AD116" s="864"/>
      <c r="AE116" s="865"/>
      <c r="AF116" s="866" t="s">
        <v>447</v>
      </c>
      <c r="AG116" s="864"/>
      <c r="AH116" s="864"/>
      <c r="AI116" s="864"/>
      <c r="AJ116" s="865"/>
      <c r="AK116" s="866" t="s">
        <v>443</v>
      </c>
      <c r="AL116" s="864"/>
      <c r="AM116" s="864"/>
      <c r="AN116" s="864"/>
      <c r="AO116" s="865"/>
      <c r="AP116" s="911" t="s">
        <v>447</v>
      </c>
      <c r="AQ116" s="912"/>
      <c r="AR116" s="912"/>
      <c r="AS116" s="912"/>
      <c r="AT116" s="913"/>
      <c r="AU116" s="1023"/>
      <c r="AV116" s="1024"/>
      <c r="AW116" s="1024"/>
      <c r="AX116" s="1024"/>
      <c r="AY116" s="1024"/>
      <c r="AZ116" s="950" t="s">
        <v>463</v>
      </c>
      <c r="BA116" s="951"/>
      <c r="BB116" s="951"/>
      <c r="BC116" s="951"/>
      <c r="BD116" s="951"/>
      <c r="BE116" s="951"/>
      <c r="BF116" s="951"/>
      <c r="BG116" s="951"/>
      <c r="BH116" s="951"/>
      <c r="BI116" s="951"/>
      <c r="BJ116" s="951"/>
      <c r="BK116" s="951"/>
      <c r="BL116" s="951"/>
      <c r="BM116" s="951"/>
      <c r="BN116" s="951"/>
      <c r="BO116" s="951"/>
      <c r="BP116" s="952"/>
      <c r="BQ116" s="900" t="s">
        <v>447</v>
      </c>
      <c r="BR116" s="901"/>
      <c r="BS116" s="901"/>
      <c r="BT116" s="901"/>
      <c r="BU116" s="901"/>
      <c r="BV116" s="901" t="s">
        <v>447</v>
      </c>
      <c r="BW116" s="901"/>
      <c r="BX116" s="901"/>
      <c r="BY116" s="901"/>
      <c r="BZ116" s="901"/>
      <c r="CA116" s="901" t="s">
        <v>130</v>
      </c>
      <c r="CB116" s="901"/>
      <c r="CC116" s="901"/>
      <c r="CD116" s="901"/>
      <c r="CE116" s="901"/>
      <c r="CF116" s="962" t="s">
        <v>443</v>
      </c>
      <c r="CG116" s="963"/>
      <c r="CH116" s="963"/>
      <c r="CI116" s="963"/>
      <c r="CJ116" s="963"/>
      <c r="CK116" s="1018"/>
      <c r="CL116" s="905"/>
      <c r="CM116" s="908" t="s">
        <v>464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93272</v>
      </c>
      <c r="DH116" s="864"/>
      <c r="DI116" s="864"/>
      <c r="DJ116" s="864"/>
      <c r="DK116" s="865"/>
      <c r="DL116" s="866">
        <v>305503</v>
      </c>
      <c r="DM116" s="864"/>
      <c r="DN116" s="864"/>
      <c r="DO116" s="864"/>
      <c r="DP116" s="865"/>
      <c r="DQ116" s="866">
        <v>1199053</v>
      </c>
      <c r="DR116" s="864"/>
      <c r="DS116" s="864"/>
      <c r="DT116" s="864"/>
      <c r="DU116" s="865"/>
      <c r="DV116" s="911">
        <v>7.7</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465</v>
      </c>
      <c r="Z117" s="990"/>
      <c r="AA117" s="995">
        <v>3233019</v>
      </c>
      <c r="AB117" s="996"/>
      <c r="AC117" s="996"/>
      <c r="AD117" s="996"/>
      <c r="AE117" s="997"/>
      <c r="AF117" s="998">
        <v>3416154</v>
      </c>
      <c r="AG117" s="996"/>
      <c r="AH117" s="996"/>
      <c r="AI117" s="996"/>
      <c r="AJ117" s="997"/>
      <c r="AK117" s="998">
        <v>3667300</v>
      </c>
      <c r="AL117" s="996"/>
      <c r="AM117" s="996"/>
      <c r="AN117" s="996"/>
      <c r="AO117" s="997"/>
      <c r="AP117" s="999"/>
      <c r="AQ117" s="1000"/>
      <c r="AR117" s="1000"/>
      <c r="AS117" s="1000"/>
      <c r="AT117" s="1001"/>
      <c r="AU117" s="1023"/>
      <c r="AV117" s="1024"/>
      <c r="AW117" s="1024"/>
      <c r="AX117" s="1024"/>
      <c r="AY117" s="1024"/>
      <c r="AZ117" s="950" t="s">
        <v>466</v>
      </c>
      <c r="BA117" s="951"/>
      <c r="BB117" s="951"/>
      <c r="BC117" s="951"/>
      <c r="BD117" s="951"/>
      <c r="BE117" s="951"/>
      <c r="BF117" s="951"/>
      <c r="BG117" s="951"/>
      <c r="BH117" s="951"/>
      <c r="BI117" s="951"/>
      <c r="BJ117" s="951"/>
      <c r="BK117" s="951"/>
      <c r="BL117" s="951"/>
      <c r="BM117" s="951"/>
      <c r="BN117" s="951"/>
      <c r="BO117" s="951"/>
      <c r="BP117" s="952"/>
      <c r="BQ117" s="900" t="s">
        <v>447</v>
      </c>
      <c r="BR117" s="901"/>
      <c r="BS117" s="901"/>
      <c r="BT117" s="901"/>
      <c r="BU117" s="901"/>
      <c r="BV117" s="901" t="s">
        <v>130</v>
      </c>
      <c r="BW117" s="901"/>
      <c r="BX117" s="901"/>
      <c r="BY117" s="901"/>
      <c r="BZ117" s="901"/>
      <c r="CA117" s="901" t="s">
        <v>130</v>
      </c>
      <c r="CB117" s="901"/>
      <c r="CC117" s="901"/>
      <c r="CD117" s="901"/>
      <c r="CE117" s="901"/>
      <c r="CF117" s="962" t="s">
        <v>467</v>
      </c>
      <c r="CG117" s="963"/>
      <c r="CH117" s="963"/>
      <c r="CI117" s="963"/>
      <c r="CJ117" s="963"/>
      <c r="CK117" s="1018"/>
      <c r="CL117" s="905"/>
      <c r="CM117" s="908" t="s">
        <v>468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130</v>
      </c>
      <c r="DH117" s="864"/>
      <c r="DI117" s="864"/>
      <c r="DJ117" s="864"/>
      <c r="DK117" s="865"/>
      <c r="DL117" s="866" t="s">
        <v>130</v>
      </c>
      <c r="DM117" s="864"/>
      <c r="DN117" s="864"/>
      <c r="DO117" s="864"/>
      <c r="DP117" s="865"/>
      <c r="DQ117" s="866" t="s">
        <v>130</v>
      </c>
      <c r="DR117" s="864"/>
      <c r="DS117" s="864"/>
      <c r="DT117" s="864"/>
      <c r="DU117" s="865"/>
      <c r="DV117" s="911" t="s">
        <v>130</v>
      </c>
      <c r="DW117" s="912"/>
      <c r="DX117" s="912"/>
      <c r="DY117" s="912"/>
      <c r="DZ117" s="913"/>
    </row>
    <row r="118" spans="1:130" s="248" customFormat="1" ht="26.25" customHeight="1" x14ac:dyDescent="0.15">
      <c r="A118" s="988" t="s">
        <v>437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434</v>
      </c>
      <c r="AB118" s="989"/>
      <c r="AC118" s="989"/>
      <c r="AD118" s="989"/>
      <c r="AE118" s="990"/>
      <c r="AF118" s="991" t="s">
        <v>435</v>
      </c>
      <c r="AG118" s="989"/>
      <c r="AH118" s="989"/>
      <c r="AI118" s="989"/>
      <c r="AJ118" s="990"/>
      <c r="AK118" s="991" t="s">
        <v>308</v>
      </c>
      <c r="AL118" s="989"/>
      <c r="AM118" s="989"/>
      <c r="AN118" s="989"/>
      <c r="AO118" s="990"/>
      <c r="AP118" s="992" t="s">
        <v>436</v>
      </c>
      <c r="AQ118" s="993"/>
      <c r="AR118" s="993"/>
      <c r="AS118" s="993"/>
      <c r="AT118" s="994"/>
      <c r="AU118" s="1023"/>
      <c r="AV118" s="1024"/>
      <c r="AW118" s="1024"/>
      <c r="AX118" s="1024"/>
      <c r="AY118" s="1024"/>
      <c r="AZ118" s="966" t="s">
        <v>469</v>
      </c>
      <c r="BA118" s="967"/>
      <c r="BB118" s="967"/>
      <c r="BC118" s="967"/>
      <c r="BD118" s="967"/>
      <c r="BE118" s="967"/>
      <c r="BF118" s="967"/>
      <c r="BG118" s="967"/>
      <c r="BH118" s="967"/>
      <c r="BI118" s="967"/>
      <c r="BJ118" s="967"/>
      <c r="BK118" s="967"/>
      <c r="BL118" s="967"/>
      <c r="BM118" s="967"/>
      <c r="BN118" s="967"/>
      <c r="BO118" s="967"/>
      <c r="BP118" s="968"/>
      <c r="BQ118" s="969" t="s">
        <v>130</v>
      </c>
      <c r="BR118" s="932"/>
      <c r="BS118" s="932"/>
      <c r="BT118" s="932"/>
      <c r="BU118" s="932"/>
      <c r="BV118" s="932" t="s">
        <v>130</v>
      </c>
      <c r="BW118" s="932"/>
      <c r="BX118" s="932"/>
      <c r="BY118" s="932"/>
      <c r="BZ118" s="932"/>
      <c r="CA118" s="932" t="s">
        <v>130</v>
      </c>
      <c r="CB118" s="932"/>
      <c r="CC118" s="932"/>
      <c r="CD118" s="932"/>
      <c r="CE118" s="932"/>
      <c r="CF118" s="962" t="s">
        <v>130</v>
      </c>
      <c r="CG118" s="963"/>
      <c r="CH118" s="963"/>
      <c r="CI118" s="963"/>
      <c r="CJ118" s="963"/>
      <c r="CK118" s="1018"/>
      <c r="CL118" s="905"/>
      <c r="CM118" s="908" t="s">
        <v>470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130</v>
      </c>
      <c r="DH118" s="864"/>
      <c r="DI118" s="864"/>
      <c r="DJ118" s="864"/>
      <c r="DK118" s="865"/>
      <c r="DL118" s="866" t="s">
        <v>130</v>
      </c>
      <c r="DM118" s="864"/>
      <c r="DN118" s="864"/>
      <c r="DO118" s="864"/>
      <c r="DP118" s="865"/>
      <c r="DQ118" s="866" t="s">
        <v>471</v>
      </c>
      <c r="DR118" s="864"/>
      <c r="DS118" s="864"/>
      <c r="DT118" s="864"/>
      <c r="DU118" s="865"/>
      <c r="DV118" s="911" t="s">
        <v>447</v>
      </c>
      <c r="DW118" s="912"/>
      <c r="DX118" s="912"/>
      <c r="DY118" s="912"/>
      <c r="DZ118" s="913"/>
    </row>
    <row r="119" spans="1:130" s="248" customFormat="1" ht="26.25" customHeight="1" x14ac:dyDescent="0.15">
      <c r="A119" s="902" t="s">
        <v>440</v>
      </c>
      <c r="B119" s="903"/>
      <c r="C119" s="978" t="s">
        <v>441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472</v>
      </c>
      <c r="AB119" s="982"/>
      <c r="AC119" s="982"/>
      <c r="AD119" s="982"/>
      <c r="AE119" s="983"/>
      <c r="AF119" s="984" t="s">
        <v>472</v>
      </c>
      <c r="AG119" s="982"/>
      <c r="AH119" s="982"/>
      <c r="AI119" s="982"/>
      <c r="AJ119" s="983"/>
      <c r="AK119" s="984" t="s">
        <v>130</v>
      </c>
      <c r="AL119" s="982"/>
      <c r="AM119" s="982"/>
      <c r="AN119" s="982"/>
      <c r="AO119" s="983"/>
      <c r="AP119" s="985" t="s">
        <v>130</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473</v>
      </c>
      <c r="BP119" s="965"/>
      <c r="BQ119" s="969">
        <v>47704548</v>
      </c>
      <c r="BR119" s="932"/>
      <c r="BS119" s="932"/>
      <c r="BT119" s="932"/>
      <c r="BU119" s="932"/>
      <c r="BV119" s="932">
        <v>47090289</v>
      </c>
      <c r="BW119" s="932"/>
      <c r="BX119" s="932"/>
      <c r="BY119" s="932"/>
      <c r="BZ119" s="932"/>
      <c r="CA119" s="932">
        <v>49454505</v>
      </c>
      <c r="CB119" s="932"/>
      <c r="CC119" s="932"/>
      <c r="CD119" s="932"/>
      <c r="CE119" s="932"/>
      <c r="CF119" s="830"/>
      <c r="CG119" s="831"/>
      <c r="CH119" s="831"/>
      <c r="CI119" s="831"/>
      <c r="CJ119" s="921"/>
      <c r="CK119" s="1019"/>
      <c r="CL119" s="907"/>
      <c r="CM119" s="925" t="s">
        <v>474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130</v>
      </c>
      <c r="DH119" s="847"/>
      <c r="DI119" s="847"/>
      <c r="DJ119" s="847"/>
      <c r="DK119" s="848"/>
      <c r="DL119" s="849" t="s">
        <v>130</v>
      </c>
      <c r="DM119" s="847"/>
      <c r="DN119" s="847"/>
      <c r="DO119" s="847"/>
      <c r="DP119" s="848"/>
      <c r="DQ119" s="849" t="s">
        <v>130</v>
      </c>
      <c r="DR119" s="847"/>
      <c r="DS119" s="847"/>
      <c r="DT119" s="847"/>
      <c r="DU119" s="848"/>
      <c r="DV119" s="935" t="s">
        <v>130</v>
      </c>
      <c r="DW119" s="936"/>
      <c r="DX119" s="936"/>
      <c r="DY119" s="936"/>
      <c r="DZ119" s="937"/>
    </row>
    <row r="120" spans="1:130" s="248" customFormat="1" ht="26.25" customHeight="1" x14ac:dyDescent="0.15">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130</v>
      </c>
      <c r="AB120" s="864"/>
      <c r="AC120" s="864"/>
      <c r="AD120" s="864"/>
      <c r="AE120" s="865"/>
      <c r="AF120" s="866" t="s">
        <v>475</v>
      </c>
      <c r="AG120" s="864"/>
      <c r="AH120" s="864"/>
      <c r="AI120" s="864"/>
      <c r="AJ120" s="865"/>
      <c r="AK120" s="866" t="s">
        <v>471</v>
      </c>
      <c r="AL120" s="864"/>
      <c r="AM120" s="864"/>
      <c r="AN120" s="864"/>
      <c r="AO120" s="865"/>
      <c r="AP120" s="911" t="s">
        <v>130</v>
      </c>
      <c r="AQ120" s="912"/>
      <c r="AR120" s="912"/>
      <c r="AS120" s="912"/>
      <c r="AT120" s="913"/>
      <c r="AU120" s="970" t="s">
        <v>476</v>
      </c>
      <c r="AV120" s="971"/>
      <c r="AW120" s="971"/>
      <c r="AX120" s="971"/>
      <c r="AY120" s="972"/>
      <c r="AZ120" s="947" t="s">
        <v>477</v>
      </c>
      <c r="BA120" s="892"/>
      <c r="BB120" s="892"/>
      <c r="BC120" s="892"/>
      <c r="BD120" s="892"/>
      <c r="BE120" s="892"/>
      <c r="BF120" s="892"/>
      <c r="BG120" s="892"/>
      <c r="BH120" s="892"/>
      <c r="BI120" s="892"/>
      <c r="BJ120" s="892"/>
      <c r="BK120" s="892"/>
      <c r="BL120" s="892"/>
      <c r="BM120" s="892"/>
      <c r="BN120" s="892"/>
      <c r="BO120" s="892"/>
      <c r="BP120" s="893"/>
      <c r="BQ120" s="948">
        <v>4704728</v>
      </c>
      <c r="BR120" s="929"/>
      <c r="BS120" s="929"/>
      <c r="BT120" s="929"/>
      <c r="BU120" s="929"/>
      <c r="BV120" s="929">
        <v>3990687</v>
      </c>
      <c r="BW120" s="929"/>
      <c r="BX120" s="929"/>
      <c r="BY120" s="929"/>
      <c r="BZ120" s="929"/>
      <c r="CA120" s="929">
        <v>2945233</v>
      </c>
      <c r="CB120" s="929"/>
      <c r="CC120" s="929"/>
      <c r="CD120" s="929"/>
      <c r="CE120" s="929"/>
      <c r="CF120" s="953">
        <v>18.8</v>
      </c>
      <c r="CG120" s="954"/>
      <c r="CH120" s="954"/>
      <c r="CI120" s="954"/>
      <c r="CJ120" s="954"/>
      <c r="CK120" s="955" t="s">
        <v>478</v>
      </c>
      <c r="CL120" s="939"/>
      <c r="CM120" s="939"/>
      <c r="CN120" s="939"/>
      <c r="CO120" s="940"/>
      <c r="CP120" s="959" t="s">
        <v>479</v>
      </c>
      <c r="CQ120" s="960"/>
      <c r="CR120" s="960"/>
      <c r="CS120" s="960"/>
      <c r="CT120" s="960"/>
      <c r="CU120" s="960"/>
      <c r="CV120" s="960"/>
      <c r="CW120" s="960"/>
      <c r="CX120" s="960"/>
      <c r="CY120" s="960"/>
      <c r="CZ120" s="960"/>
      <c r="DA120" s="960"/>
      <c r="DB120" s="960"/>
      <c r="DC120" s="960"/>
      <c r="DD120" s="960"/>
      <c r="DE120" s="960"/>
      <c r="DF120" s="961"/>
      <c r="DG120" s="948" t="s">
        <v>447</v>
      </c>
      <c r="DH120" s="929"/>
      <c r="DI120" s="929"/>
      <c r="DJ120" s="929"/>
      <c r="DK120" s="929"/>
      <c r="DL120" s="929" t="s">
        <v>130</v>
      </c>
      <c r="DM120" s="929"/>
      <c r="DN120" s="929"/>
      <c r="DO120" s="929"/>
      <c r="DP120" s="929"/>
      <c r="DQ120" s="929">
        <v>12815013</v>
      </c>
      <c r="DR120" s="929"/>
      <c r="DS120" s="929"/>
      <c r="DT120" s="929"/>
      <c r="DU120" s="929"/>
      <c r="DV120" s="930">
        <v>81.900000000000006</v>
      </c>
      <c r="DW120" s="930"/>
      <c r="DX120" s="930"/>
      <c r="DY120" s="930"/>
      <c r="DZ120" s="931"/>
    </row>
    <row r="121" spans="1:130" s="248" customFormat="1" ht="26.25" customHeight="1" x14ac:dyDescent="0.15">
      <c r="A121" s="904"/>
      <c r="B121" s="905"/>
      <c r="C121" s="950" t="s">
        <v>480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130</v>
      </c>
      <c r="AB121" s="864"/>
      <c r="AC121" s="864"/>
      <c r="AD121" s="864"/>
      <c r="AE121" s="865"/>
      <c r="AF121" s="866" t="s">
        <v>130</v>
      </c>
      <c r="AG121" s="864"/>
      <c r="AH121" s="864"/>
      <c r="AI121" s="864"/>
      <c r="AJ121" s="865"/>
      <c r="AK121" s="866" t="s">
        <v>471</v>
      </c>
      <c r="AL121" s="864"/>
      <c r="AM121" s="864"/>
      <c r="AN121" s="864"/>
      <c r="AO121" s="865"/>
      <c r="AP121" s="911" t="s">
        <v>130</v>
      </c>
      <c r="AQ121" s="912"/>
      <c r="AR121" s="912"/>
      <c r="AS121" s="912"/>
      <c r="AT121" s="913"/>
      <c r="AU121" s="973"/>
      <c r="AV121" s="974"/>
      <c r="AW121" s="974"/>
      <c r="AX121" s="974"/>
      <c r="AY121" s="975"/>
      <c r="AZ121" s="899" t="s">
        <v>481</v>
      </c>
      <c r="BA121" s="834"/>
      <c r="BB121" s="834"/>
      <c r="BC121" s="834"/>
      <c r="BD121" s="834"/>
      <c r="BE121" s="834"/>
      <c r="BF121" s="834"/>
      <c r="BG121" s="834"/>
      <c r="BH121" s="834"/>
      <c r="BI121" s="834"/>
      <c r="BJ121" s="834"/>
      <c r="BK121" s="834"/>
      <c r="BL121" s="834"/>
      <c r="BM121" s="834"/>
      <c r="BN121" s="834"/>
      <c r="BO121" s="834"/>
      <c r="BP121" s="835"/>
      <c r="BQ121" s="900">
        <v>13323466</v>
      </c>
      <c r="BR121" s="901"/>
      <c r="BS121" s="901"/>
      <c r="BT121" s="901"/>
      <c r="BU121" s="901"/>
      <c r="BV121" s="901">
        <v>13373071</v>
      </c>
      <c r="BW121" s="901"/>
      <c r="BX121" s="901"/>
      <c r="BY121" s="901"/>
      <c r="BZ121" s="901"/>
      <c r="CA121" s="901">
        <v>12104546</v>
      </c>
      <c r="CB121" s="901"/>
      <c r="CC121" s="901"/>
      <c r="CD121" s="901"/>
      <c r="CE121" s="901"/>
      <c r="CF121" s="962">
        <v>77.400000000000006</v>
      </c>
      <c r="CG121" s="963"/>
      <c r="CH121" s="963"/>
      <c r="CI121" s="963"/>
      <c r="CJ121" s="963"/>
      <c r="CK121" s="956"/>
      <c r="CL121" s="942"/>
      <c r="CM121" s="942"/>
      <c r="CN121" s="942"/>
      <c r="CO121" s="943"/>
      <c r="CP121" s="922" t="s">
        <v>482</v>
      </c>
      <c r="CQ121" s="923"/>
      <c r="CR121" s="923"/>
      <c r="CS121" s="923"/>
      <c r="CT121" s="923"/>
      <c r="CU121" s="923"/>
      <c r="CV121" s="923"/>
      <c r="CW121" s="923"/>
      <c r="CX121" s="923"/>
      <c r="CY121" s="923"/>
      <c r="CZ121" s="923"/>
      <c r="DA121" s="923"/>
      <c r="DB121" s="923"/>
      <c r="DC121" s="923"/>
      <c r="DD121" s="923"/>
      <c r="DE121" s="923"/>
      <c r="DF121" s="924"/>
      <c r="DG121" s="900" t="s">
        <v>130</v>
      </c>
      <c r="DH121" s="901"/>
      <c r="DI121" s="901"/>
      <c r="DJ121" s="901"/>
      <c r="DK121" s="901"/>
      <c r="DL121" s="901" t="s">
        <v>130</v>
      </c>
      <c r="DM121" s="901"/>
      <c r="DN121" s="901"/>
      <c r="DO121" s="901"/>
      <c r="DP121" s="901"/>
      <c r="DQ121" s="901">
        <v>413619</v>
      </c>
      <c r="DR121" s="901"/>
      <c r="DS121" s="901"/>
      <c r="DT121" s="901"/>
      <c r="DU121" s="901"/>
      <c r="DV121" s="878">
        <v>2.6</v>
      </c>
      <c r="DW121" s="878"/>
      <c r="DX121" s="878"/>
      <c r="DY121" s="878"/>
      <c r="DZ121" s="879"/>
    </row>
    <row r="122" spans="1:130" s="248" customFormat="1" ht="26.25" customHeight="1" x14ac:dyDescent="0.15">
      <c r="A122" s="904"/>
      <c r="B122" s="905"/>
      <c r="C122" s="908" t="s">
        <v>458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130</v>
      </c>
      <c r="AB122" s="864"/>
      <c r="AC122" s="864"/>
      <c r="AD122" s="864"/>
      <c r="AE122" s="865"/>
      <c r="AF122" s="866" t="s">
        <v>130</v>
      </c>
      <c r="AG122" s="864"/>
      <c r="AH122" s="864"/>
      <c r="AI122" s="864"/>
      <c r="AJ122" s="865"/>
      <c r="AK122" s="866" t="s">
        <v>130</v>
      </c>
      <c r="AL122" s="864"/>
      <c r="AM122" s="864"/>
      <c r="AN122" s="864"/>
      <c r="AO122" s="865"/>
      <c r="AP122" s="911" t="s">
        <v>130</v>
      </c>
      <c r="AQ122" s="912"/>
      <c r="AR122" s="912"/>
      <c r="AS122" s="912"/>
      <c r="AT122" s="913"/>
      <c r="AU122" s="973"/>
      <c r="AV122" s="974"/>
      <c r="AW122" s="974"/>
      <c r="AX122" s="974"/>
      <c r="AY122" s="975"/>
      <c r="AZ122" s="966" t="s">
        <v>483</v>
      </c>
      <c r="BA122" s="967"/>
      <c r="BB122" s="967"/>
      <c r="BC122" s="967"/>
      <c r="BD122" s="967"/>
      <c r="BE122" s="967"/>
      <c r="BF122" s="967"/>
      <c r="BG122" s="967"/>
      <c r="BH122" s="967"/>
      <c r="BI122" s="967"/>
      <c r="BJ122" s="967"/>
      <c r="BK122" s="967"/>
      <c r="BL122" s="967"/>
      <c r="BM122" s="967"/>
      <c r="BN122" s="967"/>
      <c r="BO122" s="967"/>
      <c r="BP122" s="968"/>
      <c r="BQ122" s="969">
        <v>28638840</v>
      </c>
      <c r="BR122" s="932"/>
      <c r="BS122" s="932"/>
      <c r="BT122" s="932"/>
      <c r="BU122" s="932"/>
      <c r="BV122" s="932">
        <v>28913456</v>
      </c>
      <c r="BW122" s="932"/>
      <c r="BX122" s="932"/>
      <c r="BY122" s="932"/>
      <c r="BZ122" s="932"/>
      <c r="CA122" s="932">
        <v>29873725</v>
      </c>
      <c r="CB122" s="932"/>
      <c r="CC122" s="932"/>
      <c r="CD122" s="932"/>
      <c r="CE122" s="932"/>
      <c r="CF122" s="933">
        <v>191</v>
      </c>
      <c r="CG122" s="934"/>
      <c r="CH122" s="934"/>
      <c r="CI122" s="934"/>
      <c r="CJ122" s="934"/>
      <c r="CK122" s="956"/>
      <c r="CL122" s="942"/>
      <c r="CM122" s="942"/>
      <c r="CN122" s="942"/>
      <c r="CO122" s="943"/>
      <c r="CP122" s="922" t="s">
        <v>484</v>
      </c>
      <c r="CQ122" s="923"/>
      <c r="CR122" s="923"/>
      <c r="CS122" s="923"/>
      <c r="CT122" s="923"/>
      <c r="CU122" s="923"/>
      <c r="CV122" s="923"/>
      <c r="CW122" s="923"/>
      <c r="CX122" s="923"/>
      <c r="CY122" s="923"/>
      <c r="CZ122" s="923"/>
      <c r="DA122" s="923"/>
      <c r="DB122" s="923"/>
      <c r="DC122" s="923"/>
      <c r="DD122" s="923"/>
      <c r="DE122" s="923"/>
      <c r="DF122" s="924"/>
      <c r="DG122" s="900" t="s">
        <v>130</v>
      </c>
      <c r="DH122" s="901"/>
      <c r="DI122" s="901"/>
      <c r="DJ122" s="901"/>
      <c r="DK122" s="901"/>
      <c r="DL122" s="901" t="s">
        <v>130</v>
      </c>
      <c r="DM122" s="901"/>
      <c r="DN122" s="901"/>
      <c r="DO122" s="901"/>
      <c r="DP122" s="901"/>
      <c r="DQ122" s="901" t="s">
        <v>130</v>
      </c>
      <c r="DR122" s="901"/>
      <c r="DS122" s="901"/>
      <c r="DT122" s="901"/>
      <c r="DU122" s="901"/>
      <c r="DV122" s="878" t="s">
        <v>130</v>
      </c>
      <c r="DW122" s="878"/>
      <c r="DX122" s="878"/>
      <c r="DY122" s="878"/>
      <c r="DZ122" s="879"/>
    </row>
    <row r="123" spans="1:130" s="248" customFormat="1" ht="26.25" customHeight="1" x14ac:dyDescent="0.15">
      <c r="A123" s="904"/>
      <c r="B123" s="905"/>
      <c r="C123" s="908" t="s">
        <v>464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53008</v>
      </c>
      <c r="AB123" s="864"/>
      <c r="AC123" s="864"/>
      <c r="AD123" s="864"/>
      <c r="AE123" s="865"/>
      <c r="AF123" s="866">
        <v>53954</v>
      </c>
      <c r="AG123" s="864"/>
      <c r="AH123" s="864"/>
      <c r="AI123" s="864"/>
      <c r="AJ123" s="865"/>
      <c r="AK123" s="866">
        <v>66282</v>
      </c>
      <c r="AL123" s="864"/>
      <c r="AM123" s="864"/>
      <c r="AN123" s="864"/>
      <c r="AO123" s="865"/>
      <c r="AP123" s="911">
        <v>0.4</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485</v>
      </c>
      <c r="BP123" s="965"/>
      <c r="BQ123" s="919">
        <v>46667034</v>
      </c>
      <c r="BR123" s="920"/>
      <c r="BS123" s="920"/>
      <c r="BT123" s="920"/>
      <c r="BU123" s="920"/>
      <c r="BV123" s="920">
        <v>46277214</v>
      </c>
      <c r="BW123" s="920"/>
      <c r="BX123" s="920"/>
      <c r="BY123" s="920"/>
      <c r="BZ123" s="920"/>
      <c r="CA123" s="920">
        <v>44923504</v>
      </c>
      <c r="CB123" s="920"/>
      <c r="CC123" s="920"/>
      <c r="CD123" s="920"/>
      <c r="CE123" s="920"/>
      <c r="CF123" s="830"/>
      <c r="CG123" s="831"/>
      <c r="CH123" s="831"/>
      <c r="CI123" s="831"/>
      <c r="CJ123" s="921"/>
      <c r="CK123" s="956"/>
      <c r="CL123" s="942"/>
      <c r="CM123" s="942"/>
      <c r="CN123" s="942"/>
      <c r="CO123" s="943"/>
      <c r="CP123" s="922" t="s">
        <v>486</v>
      </c>
      <c r="CQ123" s="923"/>
      <c r="CR123" s="923"/>
      <c r="CS123" s="923"/>
      <c r="CT123" s="923"/>
      <c r="CU123" s="923"/>
      <c r="CV123" s="923"/>
      <c r="CW123" s="923"/>
      <c r="CX123" s="923"/>
      <c r="CY123" s="923"/>
      <c r="CZ123" s="923"/>
      <c r="DA123" s="923"/>
      <c r="DB123" s="923"/>
      <c r="DC123" s="923"/>
      <c r="DD123" s="923"/>
      <c r="DE123" s="923"/>
      <c r="DF123" s="924"/>
      <c r="DG123" s="863" t="s">
        <v>130</v>
      </c>
      <c r="DH123" s="864"/>
      <c r="DI123" s="864"/>
      <c r="DJ123" s="864"/>
      <c r="DK123" s="865"/>
      <c r="DL123" s="866" t="s">
        <v>130</v>
      </c>
      <c r="DM123" s="864"/>
      <c r="DN123" s="864"/>
      <c r="DO123" s="864"/>
      <c r="DP123" s="865"/>
      <c r="DQ123" s="866" t="s">
        <v>130</v>
      </c>
      <c r="DR123" s="864"/>
      <c r="DS123" s="864"/>
      <c r="DT123" s="864"/>
      <c r="DU123" s="865"/>
      <c r="DV123" s="911" t="s">
        <v>447</v>
      </c>
      <c r="DW123" s="912"/>
      <c r="DX123" s="912"/>
      <c r="DY123" s="912"/>
      <c r="DZ123" s="913"/>
    </row>
    <row r="124" spans="1:130" s="248" customFormat="1" ht="26.25" customHeight="1" thickBot="1" x14ac:dyDescent="0.2">
      <c r="A124" s="904"/>
      <c r="B124" s="905"/>
      <c r="C124" s="908" t="s">
        <v>468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130</v>
      </c>
      <c r="AB124" s="864"/>
      <c r="AC124" s="864"/>
      <c r="AD124" s="864"/>
      <c r="AE124" s="865"/>
      <c r="AF124" s="866" t="s">
        <v>447</v>
      </c>
      <c r="AG124" s="864"/>
      <c r="AH124" s="864"/>
      <c r="AI124" s="864"/>
      <c r="AJ124" s="865"/>
      <c r="AK124" s="866" t="s">
        <v>467</v>
      </c>
      <c r="AL124" s="864"/>
      <c r="AM124" s="864"/>
      <c r="AN124" s="864"/>
      <c r="AO124" s="865"/>
      <c r="AP124" s="911" t="s">
        <v>467</v>
      </c>
      <c r="AQ124" s="912"/>
      <c r="AR124" s="912"/>
      <c r="AS124" s="912"/>
      <c r="AT124" s="913"/>
      <c r="AU124" s="914" t="s">
        <v>487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6.8</v>
      </c>
      <c r="BR124" s="918"/>
      <c r="BS124" s="918"/>
      <c r="BT124" s="918"/>
      <c r="BU124" s="918"/>
      <c r="BV124" s="918">
        <v>5.2</v>
      </c>
      <c r="BW124" s="918"/>
      <c r="BX124" s="918"/>
      <c r="BY124" s="918"/>
      <c r="BZ124" s="918"/>
      <c r="CA124" s="918">
        <v>28.9</v>
      </c>
      <c r="CB124" s="918"/>
      <c r="CC124" s="918"/>
      <c r="CD124" s="918"/>
      <c r="CE124" s="918"/>
      <c r="CF124" s="808"/>
      <c r="CG124" s="809"/>
      <c r="CH124" s="809"/>
      <c r="CI124" s="809"/>
      <c r="CJ124" s="949"/>
      <c r="CK124" s="957"/>
      <c r="CL124" s="957"/>
      <c r="CM124" s="957"/>
      <c r="CN124" s="957"/>
      <c r="CO124" s="958"/>
      <c r="CP124" s="922" t="s">
        <v>488</v>
      </c>
      <c r="CQ124" s="923"/>
      <c r="CR124" s="923"/>
      <c r="CS124" s="923"/>
      <c r="CT124" s="923"/>
      <c r="CU124" s="923"/>
      <c r="CV124" s="923"/>
      <c r="CW124" s="923"/>
      <c r="CX124" s="923"/>
      <c r="CY124" s="923"/>
      <c r="CZ124" s="923"/>
      <c r="DA124" s="923"/>
      <c r="DB124" s="923"/>
      <c r="DC124" s="923"/>
      <c r="DD124" s="923"/>
      <c r="DE124" s="923"/>
      <c r="DF124" s="924"/>
      <c r="DG124" s="846">
        <v>11991157</v>
      </c>
      <c r="DH124" s="847"/>
      <c r="DI124" s="847"/>
      <c r="DJ124" s="847"/>
      <c r="DK124" s="848"/>
      <c r="DL124" s="849">
        <v>12325323</v>
      </c>
      <c r="DM124" s="847"/>
      <c r="DN124" s="847"/>
      <c r="DO124" s="847"/>
      <c r="DP124" s="848"/>
      <c r="DQ124" s="849" t="s">
        <v>475</v>
      </c>
      <c r="DR124" s="847"/>
      <c r="DS124" s="847"/>
      <c r="DT124" s="847"/>
      <c r="DU124" s="848"/>
      <c r="DV124" s="935" t="s">
        <v>130</v>
      </c>
      <c r="DW124" s="936"/>
      <c r="DX124" s="936"/>
      <c r="DY124" s="936"/>
      <c r="DZ124" s="937"/>
    </row>
    <row r="125" spans="1:130" s="248" customFormat="1" ht="26.25" customHeight="1" x14ac:dyDescent="0.15">
      <c r="A125" s="904"/>
      <c r="B125" s="905"/>
      <c r="C125" s="908" t="s">
        <v>470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130</v>
      </c>
      <c r="AB125" s="864"/>
      <c r="AC125" s="864"/>
      <c r="AD125" s="864"/>
      <c r="AE125" s="865"/>
      <c r="AF125" s="866" t="s">
        <v>130</v>
      </c>
      <c r="AG125" s="864"/>
      <c r="AH125" s="864"/>
      <c r="AI125" s="864"/>
      <c r="AJ125" s="865"/>
      <c r="AK125" s="866" t="s">
        <v>130</v>
      </c>
      <c r="AL125" s="864"/>
      <c r="AM125" s="864"/>
      <c r="AN125" s="864"/>
      <c r="AO125" s="865"/>
      <c r="AP125" s="911" t="s">
        <v>130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489</v>
      </c>
      <c r="CL125" s="939"/>
      <c r="CM125" s="939"/>
      <c r="CN125" s="939"/>
      <c r="CO125" s="940"/>
      <c r="CP125" s="947" t="s">
        <v>490</v>
      </c>
      <c r="CQ125" s="892"/>
      <c r="CR125" s="892"/>
      <c r="CS125" s="892"/>
      <c r="CT125" s="892"/>
      <c r="CU125" s="892"/>
      <c r="CV125" s="892"/>
      <c r="CW125" s="892"/>
      <c r="CX125" s="892"/>
      <c r="CY125" s="892"/>
      <c r="CZ125" s="892"/>
      <c r="DA125" s="892"/>
      <c r="DB125" s="892"/>
      <c r="DC125" s="892"/>
      <c r="DD125" s="892"/>
      <c r="DE125" s="892"/>
      <c r="DF125" s="893"/>
      <c r="DG125" s="948" t="s">
        <v>130</v>
      </c>
      <c r="DH125" s="929"/>
      <c r="DI125" s="929"/>
      <c r="DJ125" s="929"/>
      <c r="DK125" s="929"/>
      <c r="DL125" s="929" t="s">
        <v>130</v>
      </c>
      <c r="DM125" s="929"/>
      <c r="DN125" s="929"/>
      <c r="DO125" s="929"/>
      <c r="DP125" s="929"/>
      <c r="DQ125" s="929" t="s">
        <v>130</v>
      </c>
      <c r="DR125" s="929"/>
      <c r="DS125" s="929"/>
      <c r="DT125" s="929"/>
      <c r="DU125" s="929"/>
      <c r="DV125" s="930" t="s">
        <v>130</v>
      </c>
      <c r="DW125" s="930"/>
      <c r="DX125" s="930"/>
      <c r="DY125" s="930"/>
      <c r="DZ125" s="931"/>
    </row>
    <row r="126" spans="1:130" s="248" customFormat="1" ht="26.25" customHeight="1" thickBot="1" x14ac:dyDescent="0.2">
      <c r="A126" s="904"/>
      <c r="B126" s="905"/>
      <c r="C126" s="908" t="s">
        <v>474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146791</v>
      </c>
      <c r="AB126" s="864"/>
      <c r="AC126" s="864"/>
      <c r="AD126" s="864"/>
      <c r="AE126" s="865"/>
      <c r="AF126" s="866">
        <v>125350</v>
      </c>
      <c r="AG126" s="864"/>
      <c r="AH126" s="864"/>
      <c r="AI126" s="864"/>
      <c r="AJ126" s="865"/>
      <c r="AK126" s="866">
        <v>114745</v>
      </c>
      <c r="AL126" s="864"/>
      <c r="AM126" s="864"/>
      <c r="AN126" s="864"/>
      <c r="AO126" s="865"/>
      <c r="AP126" s="911">
        <v>0.7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491</v>
      </c>
      <c r="CQ126" s="834"/>
      <c r="CR126" s="834"/>
      <c r="CS126" s="834"/>
      <c r="CT126" s="834"/>
      <c r="CU126" s="834"/>
      <c r="CV126" s="834"/>
      <c r="CW126" s="834"/>
      <c r="CX126" s="834"/>
      <c r="CY126" s="834"/>
      <c r="CZ126" s="834"/>
      <c r="DA126" s="834"/>
      <c r="DB126" s="834"/>
      <c r="DC126" s="834"/>
      <c r="DD126" s="834"/>
      <c r="DE126" s="834"/>
      <c r="DF126" s="835"/>
      <c r="DG126" s="900" t="s">
        <v>130</v>
      </c>
      <c r="DH126" s="901"/>
      <c r="DI126" s="901"/>
      <c r="DJ126" s="901"/>
      <c r="DK126" s="901"/>
      <c r="DL126" s="901" t="s">
        <v>130</v>
      </c>
      <c r="DM126" s="901"/>
      <c r="DN126" s="901"/>
      <c r="DO126" s="901"/>
      <c r="DP126" s="901"/>
      <c r="DQ126" s="901" t="s">
        <v>130</v>
      </c>
      <c r="DR126" s="901"/>
      <c r="DS126" s="901"/>
      <c r="DT126" s="901"/>
      <c r="DU126" s="901"/>
      <c r="DV126" s="878" t="s">
        <v>130</v>
      </c>
      <c r="DW126" s="878"/>
      <c r="DX126" s="878"/>
      <c r="DY126" s="878"/>
      <c r="DZ126" s="879"/>
    </row>
    <row r="127" spans="1:130" s="248" customFormat="1" ht="26.25" customHeight="1" x14ac:dyDescent="0.15">
      <c r="A127" s="906"/>
      <c r="B127" s="907"/>
      <c r="C127" s="925" t="s">
        <v>492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471</v>
      </c>
      <c r="AB127" s="864"/>
      <c r="AC127" s="864"/>
      <c r="AD127" s="864"/>
      <c r="AE127" s="865"/>
      <c r="AF127" s="866" t="s">
        <v>475</v>
      </c>
      <c r="AG127" s="864"/>
      <c r="AH127" s="864"/>
      <c r="AI127" s="864"/>
      <c r="AJ127" s="865"/>
      <c r="AK127" s="866" t="s">
        <v>130</v>
      </c>
      <c r="AL127" s="864"/>
      <c r="AM127" s="864"/>
      <c r="AN127" s="864"/>
      <c r="AO127" s="865"/>
      <c r="AP127" s="911" t="s">
        <v>130</v>
      </c>
      <c r="AQ127" s="912"/>
      <c r="AR127" s="912"/>
      <c r="AS127" s="912"/>
      <c r="AT127" s="913"/>
      <c r="AU127" s="284"/>
      <c r="AV127" s="284"/>
      <c r="AW127" s="284"/>
      <c r="AX127" s="928" t="s">
        <v>493</v>
      </c>
      <c r="AY127" s="896"/>
      <c r="AZ127" s="896"/>
      <c r="BA127" s="896"/>
      <c r="BB127" s="896"/>
      <c r="BC127" s="896"/>
      <c r="BD127" s="896"/>
      <c r="BE127" s="897"/>
      <c r="BF127" s="895" t="s">
        <v>494</v>
      </c>
      <c r="BG127" s="896"/>
      <c r="BH127" s="896"/>
      <c r="BI127" s="896"/>
      <c r="BJ127" s="896"/>
      <c r="BK127" s="896"/>
      <c r="BL127" s="897"/>
      <c r="BM127" s="895" t="s">
        <v>495</v>
      </c>
      <c r="BN127" s="896"/>
      <c r="BO127" s="896"/>
      <c r="BP127" s="896"/>
      <c r="BQ127" s="896"/>
      <c r="BR127" s="896"/>
      <c r="BS127" s="897"/>
      <c r="BT127" s="895" t="s">
        <v>496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497</v>
      </c>
      <c r="CQ127" s="834"/>
      <c r="CR127" s="834"/>
      <c r="CS127" s="834"/>
      <c r="CT127" s="834"/>
      <c r="CU127" s="834"/>
      <c r="CV127" s="834"/>
      <c r="CW127" s="834"/>
      <c r="CX127" s="834"/>
      <c r="CY127" s="834"/>
      <c r="CZ127" s="834"/>
      <c r="DA127" s="834"/>
      <c r="DB127" s="834"/>
      <c r="DC127" s="834"/>
      <c r="DD127" s="834"/>
      <c r="DE127" s="834"/>
      <c r="DF127" s="835"/>
      <c r="DG127" s="900" t="s">
        <v>130</v>
      </c>
      <c r="DH127" s="901"/>
      <c r="DI127" s="901"/>
      <c r="DJ127" s="901"/>
      <c r="DK127" s="901"/>
      <c r="DL127" s="901" t="s">
        <v>467</v>
      </c>
      <c r="DM127" s="901"/>
      <c r="DN127" s="901"/>
      <c r="DO127" s="901"/>
      <c r="DP127" s="901"/>
      <c r="DQ127" s="901" t="s">
        <v>475</v>
      </c>
      <c r="DR127" s="901"/>
      <c r="DS127" s="901"/>
      <c r="DT127" s="901"/>
      <c r="DU127" s="901"/>
      <c r="DV127" s="878" t="s">
        <v>130</v>
      </c>
      <c r="DW127" s="878"/>
      <c r="DX127" s="878"/>
      <c r="DY127" s="878"/>
      <c r="DZ127" s="879"/>
    </row>
    <row r="128" spans="1:130" s="248" customFormat="1" ht="26.25" customHeight="1" thickBot="1" x14ac:dyDescent="0.2">
      <c r="A128" s="880" t="s">
        <v>498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499</v>
      </c>
      <c r="X128" s="882"/>
      <c r="Y128" s="882"/>
      <c r="Z128" s="883"/>
      <c r="AA128" s="884">
        <v>600426</v>
      </c>
      <c r="AB128" s="885"/>
      <c r="AC128" s="885"/>
      <c r="AD128" s="885"/>
      <c r="AE128" s="886"/>
      <c r="AF128" s="887">
        <v>560605</v>
      </c>
      <c r="AG128" s="885"/>
      <c r="AH128" s="885"/>
      <c r="AI128" s="885"/>
      <c r="AJ128" s="886"/>
      <c r="AK128" s="887">
        <v>409512</v>
      </c>
      <c r="AL128" s="885"/>
      <c r="AM128" s="885"/>
      <c r="AN128" s="885"/>
      <c r="AO128" s="886"/>
      <c r="AP128" s="888"/>
      <c r="AQ128" s="889"/>
      <c r="AR128" s="889"/>
      <c r="AS128" s="889"/>
      <c r="AT128" s="890"/>
      <c r="AU128" s="284"/>
      <c r="AV128" s="284"/>
      <c r="AW128" s="284"/>
      <c r="AX128" s="891" t="s">
        <v>500</v>
      </c>
      <c r="AY128" s="892"/>
      <c r="AZ128" s="892"/>
      <c r="BA128" s="892"/>
      <c r="BB128" s="892"/>
      <c r="BC128" s="892"/>
      <c r="BD128" s="892"/>
      <c r="BE128" s="893"/>
      <c r="BF128" s="870" t="s">
        <v>130</v>
      </c>
      <c r="BG128" s="871"/>
      <c r="BH128" s="871"/>
      <c r="BI128" s="871"/>
      <c r="BJ128" s="871"/>
      <c r="BK128" s="871"/>
      <c r="BL128" s="894"/>
      <c r="BM128" s="870">
        <v>12.6</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501</v>
      </c>
      <c r="CQ128" s="812"/>
      <c r="CR128" s="812"/>
      <c r="CS128" s="812"/>
      <c r="CT128" s="812"/>
      <c r="CU128" s="812"/>
      <c r="CV128" s="812"/>
      <c r="CW128" s="812"/>
      <c r="CX128" s="812"/>
      <c r="CY128" s="812"/>
      <c r="CZ128" s="812"/>
      <c r="DA128" s="812"/>
      <c r="DB128" s="812"/>
      <c r="DC128" s="812"/>
      <c r="DD128" s="812"/>
      <c r="DE128" s="812"/>
      <c r="DF128" s="813"/>
      <c r="DG128" s="874" t="s">
        <v>475</v>
      </c>
      <c r="DH128" s="875"/>
      <c r="DI128" s="875"/>
      <c r="DJ128" s="875"/>
      <c r="DK128" s="875"/>
      <c r="DL128" s="875" t="s">
        <v>130</v>
      </c>
      <c r="DM128" s="875"/>
      <c r="DN128" s="875"/>
      <c r="DO128" s="875"/>
      <c r="DP128" s="875"/>
      <c r="DQ128" s="875" t="s">
        <v>475</v>
      </c>
      <c r="DR128" s="875"/>
      <c r="DS128" s="875"/>
      <c r="DT128" s="875"/>
      <c r="DU128" s="875"/>
      <c r="DV128" s="876" t="s">
        <v>475</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502</v>
      </c>
      <c r="X129" s="861"/>
      <c r="Y129" s="861"/>
      <c r="Z129" s="862"/>
      <c r="AA129" s="863">
        <v>17089325</v>
      </c>
      <c r="AB129" s="864"/>
      <c r="AC129" s="864"/>
      <c r="AD129" s="864"/>
      <c r="AE129" s="865"/>
      <c r="AF129" s="866">
        <v>17400846</v>
      </c>
      <c r="AG129" s="864"/>
      <c r="AH129" s="864"/>
      <c r="AI129" s="864"/>
      <c r="AJ129" s="865"/>
      <c r="AK129" s="866">
        <v>17817060</v>
      </c>
      <c r="AL129" s="864"/>
      <c r="AM129" s="864"/>
      <c r="AN129" s="864"/>
      <c r="AO129" s="865"/>
      <c r="AP129" s="867"/>
      <c r="AQ129" s="868"/>
      <c r="AR129" s="868"/>
      <c r="AS129" s="868"/>
      <c r="AT129" s="869"/>
      <c r="AU129" s="286"/>
      <c r="AV129" s="286"/>
      <c r="AW129" s="286"/>
      <c r="AX129" s="833" t="s">
        <v>503</v>
      </c>
      <c r="AY129" s="834"/>
      <c r="AZ129" s="834"/>
      <c r="BA129" s="834"/>
      <c r="BB129" s="834"/>
      <c r="BC129" s="834"/>
      <c r="BD129" s="834"/>
      <c r="BE129" s="835"/>
      <c r="BF129" s="853" t="s">
        <v>130</v>
      </c>
      <c r="BG129" s="854"/>
      <c r="BH129" s="854"/>
      <c r="BI129" s="854"/>
      <c r="BJ129" s="854"/>
      <c r="BK129" s="854"/>
      <c r="BL129" s="855"/>
      <c r="BM129" s="853">
        <v>17.600000000000001</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505</v>
      </c>
      <c r="X130" s="861"/>
      <c r="Y130" s="861"/>
      <c r="Z130" s="862"/>
      <c r="AA130" s="863">
        <v>1987947</v>
      </c>
      <c r="AB130" s="864"/>
      <c r="AC130" s="864"/>
      <c r="AD130" s="864"/>
      <c r="AE130" s="865"/>
      <c r="AF130" s="866">
        <v>2019249</v>
      </c>
      <c r="AG130" s="864"/>
      <c r="AH130" s="864"/>
      <c r="AI130" s="864"/>
      <c r="AJ130" s="865"/>
      <c r="AK130" s="866">
        <v>2178153</v>
      </c>
      <c r="AL130" s="864"/>
      <c r="AM130" s="864"/>
      <c r="AN130" s="864"/>
      <c r="AO130" s="865"/>
      <c r="AP130" s="867"/>
      <c r="AQ130" s="868"/>
      <c r="AR130" s="868"/>
      <c r="AS130" s="868"/>
      <c r="AT130" s="869"/>
      <c r="AU130" s="286"/>
      <c r="AV130" s="286"/>
      <c r="AW130" s="286"/>
      <c r="AX130" s="833" t="s">
        <v>506</v>
      </c>
      <c r="AY130" s="834"/>
      <c r="AZ130" s="834"/>
      <c r="BA130" s="834"/>
      <c r="BB130" s="834"/>
      <c r="BC130" s="834"/>
      <c r="BD130" s="834"/>
      <c r="BE130" s="835"/>
      <c r="BF130" s="836">
        <v>5.5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507</v>
      </c>
      <c r="X131" s="844"/>
      <c r="Y131" s="844"/>
      <c r="Z131" s="845"/>
      <c r="AA131" s="846">
        <v>15101378</v>
      </c>
      <c r="AB131" s="847"/>
      <c r="AC131" s="847"/>
      <c r="AD131" s="847"/>
      <c r="AE131" s="848"/>
      <c r="AF131" s="849">
        <v>15381597</v>
      </c>
      <c r="AG131" s="847"/>
      <c r="AH131" s="847"/>
      <c r="AI131" s="847"/>
      <c r="AJ131" s="848"/>
      <c r="AK131" s="849">
        <v>15638907</v>
      </c>
      <c r="AL131" s="847"/>
      <c r="AM131" s="847"/>
      <c r="AN131" s="847"/>
      <c r="AO131" s="848"/>
      <c r="AP131" s="850"/>
      <c r="AQ131" s="851"/>
      <c r="AR131" s="851"/>
      <c r="AS131" s="851"/>
      <c r="AT131" s="852"/>
      <c r="AU131" s="286"/>
      <c r="AV131" s="286"/>
      <c r="AW131" s="286"/>
      <c r="AX131" s="811" t="s">
        <v>508</v>
      </c>
      <c r="AY131" s="812"/>
      <c r="AZ131" s="812"/>
      <c r="BA131" s="812"/>
      <c r="BB131" s="812"/>
      <c r="BC131" s="812"/>
      <c r="BD131" s="812"/>
      <c r="BE131" s="813"/>
      <c r="BF131" s="814">
        <v>28.9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510</v>
      </c>
      <c r="W132" s="824"/>
      <c r="X132" s="824"/>
      <c r="Y132" s="824"/>
      <c r="Z132" s="825"/>
      <c r="AA132" s="826">
        <v>4.2687892459999999</v>
      </c>
      <c r="AB132" s="827"/>
      <c r="AC132" s="827"/>
      <c r="AD132" s="827"/>
      <c r="AE132" s="828"/>
      <c r="AF132" s="829">
        <v>5.4370167150000004</v>
      </c>
      <c r="AG132" s="827"/>
      <c r="AH132" s="827"/>
      <c r="AI132" s="827"/>
      <c r="AJ132" s="828"/>
      <c r="AK132" s="829">
        <v>6.9035195360000001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511</v>
      </c>
      <c r="W133" s="803"/>
      <c r="X133" s="803"/>
      <c r="Y133" s="803"/>
      <c r="Z133" s="804"/>
      <c r="AA133" s="805">
        <v>3.4</v>
      </c>
      <c r="AB133" s="806"/>
      <c r="AC133" s="806"/>
      <c r="AD133" s="806"/>
      <c r="AE133" s="807"/>
      <c r="AF133" s="805">
        <v>4.4000000000000004</v>
      </c>
      <c r="AG133" s="806"/>
      <c r="AH133" s="806"/>
      <c r="AI133" s="806"/>
      <c r="AJ133" s="807"/>
      <c r="AK133" s="805">
        <v>5.5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62H6kqP1hat2+hwkUyyIlkhI507MAYgXJS1uClOBrFWherPduqaBVseIoZZu2XKlDbbzu8lpk2ZTYK7de39vA==" saltValue="A91OJ/qzh99kJEkNaVXOL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ER4YEav3TV5VXe6U+EFnKc6boNJQVDQfjaBlV1Y8MSWUIPIh4w+PszfCkbC9yc21wv8k0JTkE/Psc1fMEq6k6Q==" saltValue="mBZOtfZwea+cx6p27TEE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OJ+yqBXPG9cj9r6Em+SE4eSa0b77Pnuq2EDR/99x/68mdDQEeBSYfl/hekKZ2/nSesJmLbD8RanqbAF+7+ww==" saltValue="nk0ouR7RneU3QBNUCTYj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520</v>
      </c>
      <c r="AL9" s="1228"/>
      <c r="AM9" s="1228"/>
      <c r="AN9" s="1229"/>
      <c r="AO9" s="314">
        <v>5066165</v>
      </c>
      <c r="AP9" s="314">
        <v>58708</v>
      </c>
      <c r="AQ9" s="315">
        <v>70597</v>
      </c>
      <c r="AR9" s="316">
        <v>-16.8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521</v>
      </c>
      <c r="AL10" s="1228"/>
      <c r="AM10" s="1228"/>
      <c r="AN10" s="1229"/>
      <c r="AO10" s="317">
        <v>682945</v>
      </c>
      <c r="AP10" s="317">
        <v>7914</v>
      </c>
      <c r="AQ10" s="318">
        <v>6273</v>
      </c>
      <c r="AR10" s="319">
        <v>26.2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522</v>
      </c>
      <c r="AL11" s="1228"/>
      <c r="AM11" s="1228"/>
      <c r="AN11" s="1229"/>
      <c r="AO11" s="317">
        <v>58162</v>
      </c>
      <c r="AP11" s="317">
        <v>674</v>
      </c>
      <c r="AQ11" s="318">
        <v>1314</v>
      </c>
      <c r="AR11" s="319">
        <v>-48.7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523</v>
      </c>
      <c r="AL12" s="1228"/>
      <c r="AM12" s="1228"/>
      <c r="AN12" s="1229"/>
      <c r="AO12" s="317" t="s">
        <v>524</v>
      </c>
      <c r="AP12" s="317" t="s">
        <v>524</v>
      </c>
      <c r="AQ12" s="318">
        <v>3</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525</v>
      </c>
      <c r="AL13" s="1228"/>
      <c r="AM13" s="1228"/>
      <c r="AN13" s="1229"/>
      <c r="AO13" s="317">
        <v>214231</v>
      </c>
      <c r="AP13" s="317">
        <v>2483</v>
      </c>
      <c r="AQ13" s="318">
        <v>2424</v>
      </c>
      <c r="AR13" s="319">
        <v>2.4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526</v>
      </c>
      <c r="AL14" s="1228"/>
      <c r="AM14" s="1228"/>
      <c r="AN14" s="1229"/>
      <c r="AO14" s="317">
        <v>103728</v>
      </c>
      <c r="AP14" s="317">
        <v>1202</v>
      </c>
      <c r="AQ14" s="318">
        <v>1774</v>
      </c>
      <c r="AR14" s="319">
        <v>-32.200000000000003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527</v>
      </c>
      <c r="AL15" s="1231"/>
      <c r="AM15" s="1231"/>
      <c r="AN15" s="1232"/>
      <c r="AO15" s="317">
        <v>-297787</v>
      </c>
      <c r="AP15" s="317">
        <v>-3451</v>
      </c>
      <c r="AQ15" s="318">
        <v>-4858</v>
      </c>
      <c r="AR15" s="319">
        <v>-29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5827444</v>
      </c>
      <c r="AP16" s="317">
        <v>67529</v>
      </c>
      <c r="AQ16" s="318">
        <v>77526</v>
      </c>
      <c r="AR16" s="319">
        <v>-12.9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532</v>
      </c>
      <c r="AL21" s="1234"/>
      <c r="AM21" s="1234"/>
      <c r="AN21" s="1235"/>
      <c r="AO21" s="330">
        <v>5.7</v>
      </c>
      <c r="AP21" s="331">
        <v>7.31</v>
      </c>
      <c r="AQ21" s="332">
        <v>-1.61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533</v>
      </c>
      <c r="AL22" s="1234"/>
      <c r="AM22" s="1234"/>
      <c r="AN22" s="1235"/>
      <c r="AO22" s="335">
        <v>99.2</v>
      </c>
      <c r="AP22" s="336">
        <v>98.5</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537</v>
      </c>
      <c r="AL32" s="1217"/>
      <c r="AM32" s="1217"/>
      <c r="AN32" s="1218"/>
      <c r="AO32" s="345">
        <v>2721605</v>
      </c>
      <c r="AP32" s="345">
        <v>31538</v>
      </c>
      <c r="AQ32" s="346">
        <v>38968</v>
      </c>
      <c r="AR32" s="347">
        <v>-19.100000000000001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538</v>
      </c>
      <c r="AL33" s="1217"/>
      <c r="AM33" s="1217"/>
      <c r="AN33" s="1218"/>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539</v>
      </c>
      <c r="AL34" s="1217"/>
      <c r="AM34" s="1217"/>
      <c r="AN34" s="1218"/>
      <c r="AO34" s="345" t="s">
        <v>524</v>
      </c>
      <c r="AP34" s="345" t="s">
        <v>524</v>
      </c>
      <c r="AQ34" s="346">
        <v>58</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540</v>
      </c>
      <c r="AL35" s="1217"/>
      <c r="AM35" s="1217"/>
      <c r="AN35" s="1218"/>
      <c r="AO35" s="345">
        <v>587699</v>
      </c>
      <c r="AP35" s="345">
        <v>6810</v>
      </c>
      <c r="AQ35" s="346">
        <v>12321</v>
      </c>
      <c r="AR35" s="347">
        <v>-44.7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541</v>
      </c>
      <c r="AL36" s="1217"/>
      <c r="AM36" s="1217"/>
      <c r="AN36" s="1218"/>
      <c r="AO36" s="345">
        <v>176969</v>
      </c>
      <c r="AP36" s="345">
        <v>2051</v>
      </c>
      <c r="AQ36" s="346">
        <v>1771</v>
      </c>
      <c r="AR36" s="347">
        <v>15.8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542</v>
      </c>
      <c r="AL37" s="1217"/>
      <c r="AM37" s="1217"/>
      <c r="AN37" s="1218"/>
      <c r="AO37" s="345">
        <v>181027</v>
      </c>
      <c r="AP37" s="345">
        <v>2098</v>
      </c>
      <c r="AQ37" s="346">
        <v>588</v>
      </c>
      <c r="AR37" s="347">
        <v>256.8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543</v>
      </c>
      <c r="AL38" s="1214"/>
      <c r="AM38" s="1214"/>
      <c r="AN38" s="1215"/>
      <c r="AO38" s="348" t="s">
        <v>524</v>
      </c>
      <c r="AP38" s="348" t="s">
        <v>524</v>
      </c>
      <c r="AQ38" s="349">
        <v>1</v>
      </c>
      <c r="AR38" s="337" t="s">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544</v>
      </c>
      <c r="AL39" s="1214"/>
      <c r="AM39" s="1214"/>
      <c r="AN39" s="1215"/>
      <c r="AO39" s="345">
        <v>-409512</v>
      </c>
      <c r="AP39" s="345">
        <v>-4745</v>
      </c>
      <c r="AQ39" s="346">
        <v>-5205</v>
      </c>
      <c r="AR39" s="347">
        <v>-8.8000000000000007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545</v>
      </c>
      <c r="AL40" s="1217"/>
      <c r="AM40" s="1217"/>
      <c r="AN40" s="1218"/>
      <c r="AO40" s="345">
        <v>-2178153</v>
      </c>
      <c r="AP40" s="345">
        <v>-25241</v>
      </c>
      <c r="AQ40" s="346">
        <v>-35431</v>
      </c>
      <c r="AR40" s="347">
        <v>-28.8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1079635</v>
      </c>
      <c r="AP41" s="345">
        <v>12511</v>
      </c>
      <c r="AQ41" s="346">
        <v>13072</v>
      </c>
      <c r="AR41" s="347">
        <v>-4.3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515</v>
      </c>
      <c r="AN49" s="1224" t="s">
        <v>549</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3615188</v>
      </c>
      <c r="AN51" s="367">
        <v>42406</v>
      </c>
      <c r="AO51" s="368">
        <v>-43.6</v>
      </c>
      <c r="AP51" s="369">
        <v>57295</v>
      </c>
      <c r="AQ51" s="370">
        <v>5.7</v>
      </c>
      <c r="AR51" s="371">
        <v>-49.3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2794384</v>
      </c>
      <c r="AN52" s="375">
        <v>32778</v>
      </c>
      <c r="AO52" s="376">
        <v>-45.8</v>
      </c>
      <c r="AP52" s="377">
        <v>32771</v>
      </c>
      <c r="AQ52" s="378">
        <v>10.4</v>
      </c>
      <c r="AR52" s="379">
        <v>-56.2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3971037</v>
      </c>
      <c r="AN53" s="367">
        <v>46351</v>
      </c>
      <c r="AO53" s="368">
        <v>9.3000000000000007</v>
      </c>
      <c r="AP53" s="369">
        <v>54110</v>
      </c>
      <c r="AQ53" s="370">
        <v>-5.6</v>
      </c>
      <c r="AR53" s="371">
        <v>14.9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3192680</v>
      </c>
      <c r="AN54" s="375">
        <v>37266</v>
      </c>
      <c r="AO54" s="376">
        <v>13.7</v>
      </c>
      <c r="AP54" s="377">
        <v>30620</v>
      </c>
      <c r="AQ54" s="378">
        <v>-6.6</v>
      </c>
      <c r="AR54" s="379">
        <v>20.3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2507685</v>
      </c>
      <c r="AN55" s="367">
        <v>29111</v>
      </c>
      <c r="AO55" s="368">
        <v>-37.200000000000003</v>
      </c>
      <c r="AP55" s="369">
        <v>54684</v>
      </c>
      <c r="AQ55" s="370">
        <v>1.1000000000000001</v>
      </c>
      <c r="AR55" s="371">
        <v>-38.299999999999997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2315955</v>
      </c>
      <c r="AN56" s="375">
        <v>26885</v>
      </c>
      <c r="AO56" s="376">
        <v>-27.9</v>
      </c>
      <c r="AP56" s="377">
        <v>32829</v>
      </c>
      <c r="AQ56" s="378">
        <v>7.2</v>
      </c>
      <c r="AR56" s="379">
        <v>-35.1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2841067</v>
      </c>
      <c r="AN57" s="367">
        <v>32922</v>
      </c>
      <c r="AO57" s="368">
        <v>13.1</v>
      </c>
      <c r="AP57" s="369">
        <v>62383</v>
      </c>
      <c r="AQ57" s="370">
        <v>14.1</v>
      </c>
      <c r="AR57" s="371">
        <v>-1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2222036</v>
      </c>
      <c r="AN58" s="375">
        <v>25749</v>
      </c>
      <c r="AO58" s="376">
        <v>-4.2</v>
      </c>
      <c r="AP58" s="377">
        <v>35325</v>
      </c>
      <c r="AQ58" s="378">
        <v>7.6</v>
      </c>
      <c r="AR58" s="379">
        <v>-11.8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2178272</v>
      </c>
      <c r="AN59" s="367">
        <v>25242</v>
      </c>
      <c r="AO59" s="368">
        <v>-23.3</v>
      </c>
      <c r="AP59" s="369">
        <v>63812</v>
      </c>
      <c r="AQ59" s="370">
        <v>2.2999999999999998</v>
      </c>
      <c r="AR59" s="371">
        <v>-25.6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1509191</v>
      </c>
      <c r="AN60" s="375">
        <v>17489</v>
      </c>
      <c r="AO60" s="376">
        <v>-32.1</v>
      </c>
      <c r="AP60" s="377">
        <v>33848</v>
      </c>
      <c r="AQ60" s="378">
        <v>-4.2</v>
      </c>
      <c r="AR60" s="379">
        <v>-27.9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3022650</v>
      </c>
      <c r="AN61" s="382">
        <v>35206</v>
      </c>
      <c r="AO61" s="383">
        <v>-16.3</v>
      </c>
      <c r="AP61" s="384">
        <v>58457</v>
      </c>
      <c r="AQ61" s="385">
        <v>3.5</v>
      </c>
      <c r="AR61" s="371">
        <v>-19.8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2406849</v>
      </c>
      <c r="AN62" s="375">
        <v>28033</v>
      </c>
      <c r="AO62" s="376">
        <v>-19.3</v>
      </c>
      <c r="AP62" s="377">
        <v>33079</v>
      </c>
      <c r="AQ62" s="378">
        <v>2.9</v>
      </c>
      <c r="AR62" s="379">
        <v>-22.2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jvIlwnuP3ANXq7WX/khudhE23Iywi1SQGQC2fO0s3p4n694O3k3z7EJt8lgh+advRg3yvOVZQGVGN96tOtW9Q==" saltValue="pGG4MzEv6XwGpMPrpWKJL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0" spans="125:125" ht="13.5" hidden="1" customHeight="1" x14ac:dyDescent="0.15"/>
    <row r="121" spans="125:125" ht="13.5" hidden="1" customHeight="1" x14ac:dyDescent="0.15">
      <c r="DU121" s="292"/>
    </row>
  </sheetData>
  <sheetProtection algorithmName="SHA-512" hashValue="vSEAHF5lB2uM6QX5hHTFdZl7DjH7/Lj8j4fr92IUNCcw9dtpr5dAy+Re0/jYHnwQgdi9r9jAufJMe2C6nkB1LQ==" saltValue="1jhKzAT4jhzb8ItWnmpv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512</v>
      </c>
    </row>
  </sheetData>
  <sheetProtection algorithmName="SHA-512" hashValue="acNaTUqZCnt7z7Fp3C5YQJGDwfw2edyx94FZbIv+G9vRnYCrE1eYnI+Wqg5xvkzlfzRDM6cDCfVF4AlJb4kVTA==" saltValue="3uOhEGkgJdj31jMUBJ6f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8" t="s">
        <v>3</v>
      </c>
      <c r="D47" s="1238"/>
      <c r="E47" s="1239"/>
      <c r="F47" s="11">
        <v>12.68</v>
      </c>
      <c r="G47" s="12">
        <v>10.88</v>
      </c>
      <c r="H47" s="12">
        <v>13.74</v>
      </c>
      <c r="I47" s="12">
        <v>9.59</v>
      </c>
      <c r="J47" s="13">
        <v>6.69</v>
      </c>
    </row>
    <row r="48" spans="2:10" ht="57.75" customHeight="1" x14ac:dyDescent="0.15">
      <c r="B48" s="14"/>
      <c r="C48" s="1240" t="s">
        <v>4</v>
      </c>
      <c r="D48" s="1240"/>
      <c r="E48" s="1241"/>
      <c r="F48" s="15">
        <v>5.04</v>
      </c>
      <c r="G48" s="16">
        <v>3.68</v>
      </c>
      <c r="H48" s="16">
        <v>5.54</v>
      </c>
      <c r="I48" s="16">
        <v>7.02</v>
      </c>
      <c r="J48" s="17">
        <v>7.48</v>
      </c>
    </row>
    <row r="49" spans="2:10" ht="57.75" customHeight="1" thickBot="1" x14ac:dyDescent="0.2">
      <c r="B49" s="18"/>
      <c r="C49" s="1242" t="s">
        <v>5</v>
      </c>
      <c r="D49" s="1242"/>
      <c r="E49" s="1243"/>
      <c r="F49" s="19" t="s">
        <v>569</v>
      </c>
      <c r="G49" s="20" t="s">
        <v>570</v>
      </c>
      <c r="H49" s="20">
        <v>4.8499999999999996</v>
      </c>
      <c r="I49" s="20" t="s">
        <v>571</v>
      </c>
      <c r="J49" s="21" t="s">
        <v>572</v>
      </c>
    </row>
    <row r="50" spans="2:10" ht="13.5" customHeight="1" x14ac:dyDescent="0.15"/>
  </sheetData>
  <sheetProtection algorithmName="SHA-512" hashValue="qYsaTuxIUvfs8W2IpXECTobXxOaA/7eklXnmDYD+Ckctt6/7nTKM1ajb0gbtRqsDWUnmcHxbXfqBLxCLMQUwEA==" saltValue="yhk0MjGkR4jpuUNs/LDs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2022-03-08T07:39:48Z</cp:lastPrinted>
  <dcterms:created xsi:type="dcterms:W3CDTF">2022-02-02T05:32:33Z</dcterms:created>
  <dcterms:modified xsi:type="dcterms:W3CDTF">2022-09-30T01:03:03Z</dcterms:modified>
  <cp:category/>
</cp:coreProperties>
</file>