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B76A3C5D-C32E-4601-B099-BE429A001C64}"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BE35" i="10"/>
  <c r="C35" i="10"/>
  <c r="C36" i="10" s="1"/>
  <c r="BE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 r="BW36" i="10" s="1"/>
  <c r="BW37" i="10" s="1"/>
  <c r="BW38" i="10" s="1"/>
  <c r="BW39" i="10" s="1"/>
  <c r="BW40" i="10" s="1"/>
  <c r="CO34" i="10" l="1"/>
  <c r="CO35" i="10" s="1"/>
</calcChain>
</file>

<file path=xl/sharedStrings.xml><?xml version="1.0" encoding="utf-8"?>
<sst xmlns="http://schemas.openxmlformats.org/spreadsheetml/2006/main" count="1130" uniqueCount="620">
  <si>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</si>
  <si>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</si>
  <si>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</si>
  <si>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</si>
  <si>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</si>
  <si>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</si>
  <si>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</si>
  <si>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</si>
  <si>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</si>
  <si>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</si>
  <si>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</si>
  <si>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</si>
  <si>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</si>
  <si>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</si>
  <si>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</si>
  <si>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</si>
  <si>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</si>
  <si>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</si>
  <si>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</si>
  <si>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</si>
  <si>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</si>
  <si>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</si>
  <si>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</si>
  <si>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</si>
  <si>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</si>
  <si>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</si>
  <si>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</si>
  <si>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</si>
  <si>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</si>
  <si>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</si>
  <si>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</si>
  <si>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</si>
  <si>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</si>
  <si>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</si>
  <si>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</si>
  <si>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</si>
  <si>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</si>
  <si>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</si>
  <si>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</si>
  <si>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</si>
  <si>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</si>
  <si>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</si>
  <si>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</si>
  <si>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</si>
  <si>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</si>
  <si>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</si>
  <si>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</si>
  <si>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</si>
  <si>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</si>
  <si>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</si>
  <si>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</si>
  <si>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</si>
  <si>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</si>
  <si>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</si>
  <si>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</si>
  <si>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</si>
  <si>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</si>
  <si>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</si>
  <si>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</si>
  <si>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</si>
  <si>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</si>
  <si>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</si>
  <si>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</si>
  <si>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</si>
  <si>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</si>
  <si>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</si>
  <si>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</si>
  <si>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</si>
  <si>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</si>
  <si>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</si>
  <si>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</si>
  <si>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</si>
  <si>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</si>
  <si>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</si>
  <si>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</si>
  <si>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</si>
  <si>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</si>
  <si>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</si>
  <si>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</si>
  <si>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</si>
  <si>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</si>
  <si>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</si>
  <si>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</si>
  <si>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</si>
  <si>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</si>
  <si>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</si>
  <si>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</si>
  <si>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</si>
  <si>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</si>
  <si>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</si>
  <si>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</si>
  <si>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</si>
  <si>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</si>
  <si>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</si>
  <si>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</si>
  <si>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</si>
  <si>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</si>
  <si>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半田市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</si>
  <si>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</si>
  <si>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</si>
  <si>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</si>
  <si>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</si>
  <si>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</si>
  <si>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</si>
  <si>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</si>
  <si>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</si>
  <si>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</si>
  <si>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</si>
  <si>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</si>
  <si>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</si>
  <si>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</si>
  <si>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</si>
  <si>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</si>
  <si>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</si>
  <si>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</si>
  <si>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</si>
  <si>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</si>
  <si>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</si>
  <si>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</si>
  <si>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</si>
  <si>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</si>
  <si>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</si>
  <si>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</si>
  <si>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</si>
  <si>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</si>
  <si>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</si>
  <si>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</si>
  <si>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</si>
  <si>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</si>
  <si>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</si>
  <si>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</si>
  <si>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</si>
  <si>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</si>
  <si>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</si>
  <si>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</si>
  <si>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</si>
  <si>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</si>
  <si>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</si>
  <si>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</si>
  <si>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</si>
  <si>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</si>
  <si>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</si>
  <si>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</si>
  <si>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</si>
  <si>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</si>
  <si>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</si>
  <si>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</si>
  <si>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</si>
  <si>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</si>
  <si>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</si>
  <si>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</si>
  <si>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</si>
  <si>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</si>
  <si>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</si>
  <si>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</si>
  <si>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</si>
  <si>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</si>
  <si>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</si>
  <si>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</si>
  <si>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</si>
  <si>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</si>
  <si>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</si>
  <si>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</si>
  <si>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</si>
  <si>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</si>
  <si>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</si>
  <si>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</si>
  <si>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</si>
  <si>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</si>
  <si>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</si>
  <si>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</si>
  <si>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</si>
  <si>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</si>
  <si>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</si>
  <si>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</si>
  <si>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</si>
  <si>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</si>
  <si>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</si>
  <si>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</si>
  <si>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</si>
  <si>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</si>
  <si>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</si>
  <si>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</si>
  <si>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</si>
  <si>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</si>
  <si>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</si>
  <si>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</si>
  <si>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</si>
  <si>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</si>
  <si>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</si>
  <si>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</si>
  <si>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</si>
  <si>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</si>
  <si>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</si>
  <si>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</si>
  <si>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</si>
  <si>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</si>
  <si>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</si>
  <si>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</si>
  <si>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</si>
  <si>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</si>
  <si>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</si>
  <si>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</si>
  <si>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</si>
  <si>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</si>
  <si>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</si>
  <si>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</si>
  <si>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</si>
  <si>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</si>
  <si>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</si>
  <si>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</si>
  <si>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</si>
  <si>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</si>
  <si>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</si>
  <si>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</si>
  <si>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</si>
  <si>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</si>
  <si>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</si>
  <si>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</si>
  <si>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</si>
  <si>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</si>
  <si>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</si>
  <si>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</si>
  <si>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</si>
  <si>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</si>
  <si>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</si>
  <si>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</si>
  <si>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</si>
  <si>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</si>
  <si>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</si>
  <si>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</si>
  <si>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</si>
  <si>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</si>
  <si>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</si>
  <si>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</si>
  <si>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</si>
  <si>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</si>
  <si>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</si>
  <si>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</si>
  <si>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</si>
  <si>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</si>
  <si>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</si>
  <si>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</si>
  <si>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</si>
  <si>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</si>
  <si>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</si>
  <si>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</si>
  <si>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</si>
  <si>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</si>
  <si>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</si>
  <si>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</si>
  <si>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</si>
  <si>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</si>
  <si>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</si>
  <si>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</si>
  <si>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</si>
  <si>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</si>
  <si>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</si>
  <si>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</si>
  <si>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</si>
  <si>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</si>
  <si>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</si>
  <si>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</si>
  <si>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</si>
  <si>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</si>
  <si>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</si>
  <si>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</si>
  <si>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</si>
  <si>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</si>
  <si>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</si>
  <si>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</si>
  <si>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</si>
  <si>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</si>
  <si>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</si>
  <si>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</si>
  <si>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</si>
  <si>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</si>
  <si>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</si>
  <si>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</si>
  <si>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</si>
  <si>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</si>
  <si>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</si>
  <si>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</si>
  <si>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</si>
  <si>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</si>
  <si>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</si>
  <si>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</si>
  <si>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</si>
  <si>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</si>
  <si>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</si>
  <si>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</si>
  <si>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</si>
  <si>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</si>
  <si>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</si>
  <si>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</si>
  <si>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</si>
  <si>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</si>
  <si>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</si>
  <si>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</si>
  <si>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</si>
  <si>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</si>
  <si>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</si>
  <si>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</si>
  <si>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</si>
  <si>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</si>
  <si>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</si>
  <si>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</si>
  <si>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</si>
  <si>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</si>
  <si>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</si>
  <si>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</si>
  <si>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</si>
  <si>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</si>
  <si>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</si>
  <si>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</si>
  <si>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</si>
  <si>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</si>
  <si>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</si>
  <si>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</si>
  <si>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</si>
  <si>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</si>
  <si>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</si>
  <si>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</si>
  <si>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</si>
  <si>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</si>
  <si>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</si>
  <si>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</si>
  <si>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</si>
  <si>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</si>
  <si>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</si>
  <si>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</si>
  <si>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</si>
  <si>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</si>
  <si>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</si>
  <si>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</si>
  <si>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</si>
  <si>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</si>
  <si>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</si>
  <si>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</si>
  <si>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</si>
  <si>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</si>
  <si>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</si>
  <si>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</si>
  <si>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</si>
  <si>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</si>
  <si>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</si>
  <si>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</si>
  <si>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</si>
  <si>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</si>
  <si>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</si>
  <si>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</si>
  <si>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</si>
  <si>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</si>
  <si>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</si>
  <si>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</si>
  <si>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</si>
  <si>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</si>
  <si>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</si>
  <si>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</si>
  <si>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</si>
  <si>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</si>
  <si>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</si>
  <si>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</si>
  <si>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</si>
  <si>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</si>
  <si>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</si>
  <si>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</si>
  <si>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</si>
  <si>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</si>
  <si>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</si>
  <si>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</si>
  <si>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</si>
  <si>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</si>
  <si>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</si>
  <si>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</si>
  <si>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</si>
  <si>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</si>
  <si>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</si>
  <si>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</si>
  <si>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</si>
  <si>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</si>
  <si>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</si>
  <si>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</si>
  <si>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</si>
  <si>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</si>
  <si>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</si>
  <si>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</si>
  <si>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</si>
  <si>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</si>
  <si>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</si>
  <si>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</si>
  <si>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</si>
  <si>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</si>
  <si>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</si>
  <si>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</si>
  <si>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</si>
  <si>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</si>
  <si>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</si>
  <si>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乙川中部土地区画整理事業特別会計</t>
    <phoneticPr fontId="5"/>
  </si>
  <si>
    <t>ＪＲ半田駅前土地区画整理事業特別会計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</si>
  <si>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</si>
  <si>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</si>
  <si>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</si>
  <si>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</si>
  <si>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</si>
  <si>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</si>
  <si>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</si>
  <si>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</si>
  <si>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</si>
  <si>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</si>
  <si>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</si>
  <si>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</si>
  <si>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</si>
  <si>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</si>
  <si>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t>
    <phoneticPr fontId="5"/>
  </si>
  <si>
    <t>モーターボート競走事業特別会計</t>
    <phoneticPr fontId="5"/>
  </si>
  <si>
    <t>-</t>
    <phoneticPr fontId="5"/>
  </si>
  <si>
    <t>国民健康保険事業特別会計</t>
    <phoneticPr fontId="5"/>
  </si>
  <si>
    <t>介護保険事業特別会計</t>
    <phoneticPr fontId="5"/>
  </si>
  <si>
    <t>後期高齢者医療事業特別会計</t>
    <phoneticPr fontId="5"/>
  </si>
  <si>
    <t>半田市立半田病院事業会計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</si>
  <si>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</si>
  <si>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</si>
  <si>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</si>
  <si>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</si>
  <si>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</si>
  <si>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</si>
  <si>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</si>
  <si>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</si>
  <si>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</si>
  <si>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</si>
  <si>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</si>
  <si>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</si>
  <si>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</si>
  <si>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</si>
  <si>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</si>
  <si>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</si>
  <si>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</si>
  <si>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</si>
  <si>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</si>
  <si>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</si>
  <si>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</si>
  <si>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</si>
  <si>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</si>
  <si>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</si>
  <si>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</si>
  <si>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</si>
  <si>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</si>
  <si>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</si>
  <si>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</si>
  <si>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</si>
  <si>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</si>
  <si>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</si>
  <si>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</si>
  <si>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</si>
  <si>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</si>
  <si>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</si>
  <si>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</si>
  <si>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</si>
  <si>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</si>
  <si>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</si>
  <si>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</si>
  <si>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</si>
  <si>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</si>
  <si>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</si>
  <si>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</si>
  <si>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</si>
  <si>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</si>
  <si>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</si>
  <si>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</si>
  <si>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</si>
  <si>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</si>
  <si>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</si>
  <si>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</si>
  <si>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</si>
  <si>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</si>
  <si>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</si>
  <si>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</si>
  <si>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</si>
  <si>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</si>
  <si>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</si>
  <si>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</si>
  <si>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</si>
  <si>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</si>
  <si>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</si>
  <si>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</si>
  <si>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</si>
  <si>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</si>
  <si>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</si>
  <si>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</si>
  <si>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モーターボート競走事業特別会計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</si>
  <si>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</si>
  <si>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</si>
  <si>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</si>
  <si>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</si>
  <si>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</si>
  <si>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</si>
  <si>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</si>
  <si>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</si>
  <si>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</si>
  <si>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</si>
  <si>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</si>
  <si>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</si>
  <si>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</si>
  <si>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</si>
  <si>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</si>
  <si>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</si>
  <si>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</si>
  <si>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</si>
  <si>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</si>
  <si>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</si>
  <si>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</si>
  <si>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</si>
  <si>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</si>
  <si>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</si>
  <si>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</si>
  <si>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</si>
  <si>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</si>
  <si>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</si>
  <si>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</si>
  <si>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</si>
  <si>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</si>
  <si>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</si>
  <si>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</si>
  <si>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</si>
  <si>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</si>
  <si>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</si>
  <si>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</si>
  <si>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</si>
  <si>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</si>
  <si>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</si>
  <si>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</si>
  <si>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</si>
  <si>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</si>
  <si>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</si>
  <si>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</si>
  <si>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</si>
  <si>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</si>
  <si>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</si>
  <si>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</si>
  <si>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</si>
  <si>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</si>
  <si>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</si>
  <si>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</si>
  <si>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</si>
  <si>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</si>
  <si>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</si>
  <si>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</si>
  <si>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</si>
  <si>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</si>
  <si>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</si>
  <si>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</si>
  <si>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</si>
  <si>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</si>
  <si>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</si>
  <si>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</si>
  <si>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</si>
  <si>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</si>
  <si>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</si>
  <si>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</si>
  <si>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</si>
  <si>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</si>
  <si>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</si>
  <si>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</si>
  <si>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</si>
  <si>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</si>
  <si>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</si>
  <si>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</si>
  <si>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</si>
  <si>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</si>
  <si>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</si>
  <si>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</si>
  <si>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</si>
  <si>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</si>
  <si>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0.98</t>
  </si>
  <si>
    <t>半田市立半田病院事業会計</t>
  </si>
  <si>
    <t>一般会計</t>
  </si>
  <si>
    <t>水道事業会計</t>
  </si>
  <si>
    <t>下水道事業会計</t>
  </si>
  <si>
    <t>ＪＲ半田駅前土地区画整理事業特別会計</t>
  </si>
  <si>
    <t>介護保険事業特別会計</t>
  </si>
  <si>
    <t>国民健康保険事業特別会計</t>
  </si>
  <si>
    <t>乙川中部土地区画整理事業特別会計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</si>
  <si>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</si>
  <si>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</si>
  <si>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</si>
  <si>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</si>
  <si>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</si>
  <si>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</si>
  <si>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</si>
  <si>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</si>
  <si>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</si>
  <si>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</si>
  <si>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</si>
  <si>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半田常滑看護専門学校</t>
    <rPh sb="0" eb="2">
      <t>ハンダ</t>
    </rPh>
    <rPh sb="2" eb="4">
      <t>トコナメ</t>
    </rPh>
    <rPh sb="4" eb="6">
      <t>カンゴ</t>
    </rPh>
    <rPh sb="6" eb="8">
      <t>センモン</t>
    </rPh>
    <rPh sb="8" eb="10">
      <t>ガッコウ</t>
    </rPh>
    <phoneticPr fontId="2"/>
  </si>
  <si>
    <t>中部知多衛生組合</t>
    <rPh sb="0" eb="2">
      <t>チュウブ</t>
    </rPh>
    <rPh sb="2" eb="4">
      <t>チタ</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</si>
  <si>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</si>
  <si>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</si>
  <si>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</si>
  <si>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知多南部卸売市場</t>
    <rPh sb="0" eb="2">
      <t>チタ</t>
    </rPh>
    <rPh sb="2" eb="4">
      <t>ナンブ</t>
    </rPh>
    <rPh sb="4" eb="6">
      <t>オロシウ</t>
    </rPh>
    <rPh sb="6" eb="8">
      <t>シジョウ</t>
    </rPh>
    <phoneticPr fontId="2"/>
  </si>
  <si>
    <t>半田市土地開発公社</t>
  </si>
  <si>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</si>
  <si>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</si>
  <si>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大規模用地取得基金</t>
    <rPh sb="0" eb="3">
      <t>ダイキボ</t>
    </rPh>
    <rPh sb="3" eb="5">
      <t>ヨウチ</t>
    </rPh>
    <rPh sb="5" eb="7">
      <t>シュトク</t>
    </rPh>
    <rPh sb="7" eb="9">
      <t>キキン</t>
    </rPh>
    <phoneticPr fontId="5"/>
  </si>
  <si>
    <t>社会福祉基金</t>
    <rPh sb="0" eb="2">
      <t>シャカイ</t>
    </rPh>
    <rPh sb="2" eb="4">
      <t>フクシ</t>
    </rPh>
    <rPh sb="4" eb="6">
      <t>キキン</t>
    </rPh>
    <phoneticPr fontId="5"/>
  </si>
  <si>
    <t>半田赤レンガ建物基金</t>
    <rPh sb="0" eb="2">
      <t>ハンダ</t>
    </rPh>
    <rPh sb="2" eb="3">
      <t>アカ</t>
    </rPh>
    <rPh sb="6" eb="8">
      <t>タテモノ</t>
    </rPh>
    <rPh sb="8" eb="10">
      <t>キキン</t>
    </rPh>
    <phoneticPr fontId="5"/>
  </si>
  <si>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</si>
  <si>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</si>
  <si>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</si>
  <si>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</si>
  <si>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</si>
  <si>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</si>
  <si>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</si>
  <si>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</si>
  <si>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</si>
  <si>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</si>
  <si>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</si>
  <si>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</si>
  <si>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残高の減少などにより、平成24年度から該当なしとなっている。一方で、有形固定資産減価償却率は類似団体より高い状況であるが、主な要因としては、地方債残高の削減を積極的に進めてきたため、これから公共施設の更新が控えていることが挙げられる。今後は、各公共施設の個別実施計画に基づき、順次更新を行っていくため、起債額が増加することで将来負担比率が増加する可能性があるものの、公共施設の維持管理に要する経費が減少することが見込まれる。</t>
    <phoneticPr fontId="2"/>
  </si>
  <si>
    <t>　将来負担比率は、地方債残高の減少などにより、平成24年度から該当なしとなっている。実質公債費比率は、新規地方債の発行抑制と過去に借り入れた地方債の償還が着実に進んだことによる元利償還金が減となったことに加え、標準財政規模の増加により、改善している。　今後は新病院の建設や公共施設の更新などの大規模事業が控えているため、引き続き健全で持続可能な財政運営に努める。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</si>
</sst>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DF34-4CDF-A520-21C78D5A20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30231</c:v>
                </c:pt>
                <c:pt idx="1">
                  <c:v>34058</c:v>
                </c:pt>
                <c:pt idx="2">
                  <c:v>47821</c:v>
                </c:pt>
                <c:pt idx="3">
                  <c:v>39177</c:v>
                </c:pt>
                <c:pt idx="4">
                  <c:v>47485</c:v>
                </c:pt>
              </c:numCache>
            </c:numRef>
          </c:val>
          <c:smooth val="0"/>
          <c:extLst>
            <c:ext xmlns:c16="http://schemas.microsoft.com/office/drawing/2014/chart" uri="{C3380CC4-5D6E-409C-BE32-E72D297353CC}">
              <c16:uniqueId val="{00000001-DF34-4CDF-A520-21C78D5A20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3.63</c:v>
                </c:pt>
                <c:pt idx="1">
                  <c:v>6.11</c:v>
                </c:pt>
                <c:pt idx="2">
                  <c:v>5.31</c:v>
                </c:pt>
                <c:pt idx="3">
                  <c:v>5.41</c:v>
                </c:pt>
                <c:pt idx="4">
                  <c:v>9.85</c:v>
                </c:pt>
              </c:numCache>
            </c:numRef>
          </c:val>
          <c:extLst>
            <c:ext xmlns:c16="http://schemas.microsoft.com/office/drawing/2014/chart" uri="{C3380CC4-5D6E-409C-BE32-E72D297353CC}">
              <c16:uniqueId val="{00000000-FB2F-43A9-8A13-9FA98006A4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16.86</c:v>
                </c:pt>
                <c:pt idx="1">
                  <c:v>17.05</c:v>
                </c:pt>
                <c:pt idx="2">
                  <c:v>16.45</c:v>
                </c:pt>
                <c:pt idx="3">
                  <c:v>19.690000000000001</c:v>
                </c:pt>
                <c:pt idx="4">
                  <c:v>19.03</c:v>
                </c:pt>
              </c:numCache>
            </c:numRef>
          </c:val>
          <c:extLst>
            <c:ext xmlns:c16="http://schemas.microsoft.com/office/drawing/2014/chart" uri="{C3380CC4-5D6E-409C-BE32-E72D297353CC}">
              <c16:uniqueId val="{00000001-FB2F-43A9-8A13-9FA98006A4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0.52</c:v>
                </c:pt>
                <c:pt idx="1">
                  <c:v>2.48</c:v>
                </c:pt>
                <c:pt idx="2">
                  <c:v>-0.98</c:v>
                </c:pt>
                <c:pt idx="3">
                  <c:v>4.07</c:v>
                </c:pt>
                <c:pt idx="4">
                  <c:v>4.62</c:v>
                </c:pt>
              </c:numCache>
            </c:numRef>
          </c:val>
          <c:smooth val="0"/>
          <c:extLst>
            <c:ext xmlns:c16="http://schemas.microsoft.com/office/drawing/2014/chart" uri="{C3380CC4-5D6E-409C-BE32-E72D297353CC}">
              <c16:uniqueId val="{00000002-FB2F-43A9-8A13-9FA98006A4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0.03</c:v>
                </c:pt>
                <c:pt idx="4">
                  <c:v>#N/A</c:v>
                </c:pt>
                <c:pt idx="5">
                  <c:v>0.01</c:v>
                </c:pt>
                <c:pt idx="6">
                  <c:v>#N/A</c:v>
                </c:pt>
                <c:pt idx="7">
                  <c:v>0.11</c:v>
                </c:pt>
                <c:pt idx="8">
                  <c:v>#N/A</c:v>
                </c:pt>
                <c:pt idx="9">
                  <c:v>0.01</c:v>
                </c:pt>
              </c:numCache>
            </c:numRef>
          </c:val>
          <c:extLst>
            <c:ext xmlns:c16="http://schemas.microsoft.com/office/drawing/2014/chart" uri="{C3380CC4-5D6E-409C-BE32-E72D297353CC}">
              <c16:uniqueId val="{00000000-8202-4123-8710-25B64439BB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02-4123-8710-25B64439BB95}"/>
            </c:ext>
          </c:extLst>
        </c:ser>
        <c:ser>
          <c:idx val="2"/>
          <c:order val="2"/>
          <c:tx>
            <c:strRef>
              <c:f>データシート!$A$29</c:f>
              <c:strCache>
                <c:ptCount val="1"/>
                <c:pt idx="0">
                  <c:v>乙川中部土地区画整理事業特別会計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0.26</c:v>
                </c:pt>
                <c:pt idx="8">
                  <c:v>#N/A</c:v>
                </c:pt>
                <c:pt idx="9">
                  <c:v>0.17</c:v>
                </c:pt>
              </c:numCache>
            </c:numRef>
          </c:val>
          <c:extLst>
            <c:ext xmlns:c16="http://schemas.microsoft.com/office/drawing/2014/chart" uri="{C3380CC4-5D6E-409C-BE32-E72D297353CC}">
              <c16:uniqueId val="{00000002-8202-4123-8710-25B64439BB9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1.55</c:v>
                </c:pt>
                <c:pt idx="2">
                  <c:v>#N/A</c:v>
                </c:pt>
                <c:pt idx="3">
                  <c:v>0.12</c:v>
                </c:pt>
                <c:pt idx="4">
                  <c:v>#N/A</c:v>
                </c:pt>
                <c:pt idx="5">
                  <c:v>0.18</c:v>
                </c:pt>
                <c:pt idx="6">
                  <c:v>#N/A</c:v>
                </c:pt>
                <c:pt idx="7">
                  <c:v>0.05</c:v>
                </c:pt>
                <c:pt idx="8">
                  <c:v>#N/A</c:v>
                </c:pt>
                <c:pt idx="9">
                  <c:v>0.37</c:v>
                </c:pt>
              </c:numCache>
            </c:numRef>
          </c:val>
          <c:extLst>
            <c:ext xmlns:c16="http://schemas.microsoft.com/office/drawing/2014/chart" uri="{C3380CC4-5D6E-409C-BE32-E72D297353CC}">
              <c16:uniqueId val="{00000003-8202-4123-8710-25B64439BB9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c:v>
                </c:pt>
                <c:pt idx="2">
                  <c:v>#N/A</c:v>
                </c:pt>
                <c:pt idx="3">
                  <c:v>0.52</c:v>
                </c:pt>
                <c:pt idx="4">
                  <c:v>#N/A</c:v>
                </c:pt>
                <c:pt idx="5">
                  <c:v>0.27</c:v>
                </c:pt>
                <c:pt idx="6">
                  <c:v>#N/A</c:v>
                </c:pt>
                <c:pt idx="7">
                  <c:v>0.37</c:v>
                </c:pt>
                <c:pt idx="8">
                  <c:v>#N/A</c:v>
                </c:pt>
                <c:pt idx="9">
                  <c:v>0.63</c:v>
                </c:pt>
              </c:numCache>
            </c:numRef>
          </c:val>
          <c:extLst>
            <c:ext xmlns:c16="http://schemas.microsoft.com/office/drawing/2014/chart" uri="{C3380CC4-5D6E-409C-BE32-E72D297353CC}">
              <c16:uniqueId val="{00000004-8202-4123-8710-25B64439BB95}"/>
            </c:ext>
          </c:extLst>
        </c:ser>
        <c:ser>
          <c:idx val="5"/>
          <c:order val="5"/>
          <c:tx>
            <c:strRef>
              <c:f>データシート!$A$32</c:f>
              <c:strCache>
                <c:ptCount val="1"/>
                <c:pt idx="0">
                  <c:v>ＪＲ半田駅前土地区画整理事業特別会計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0.65</c:v>
                </c:pt>
              </c:numCache>
            </c:numRef>
          </c:val>
          <c:extLst>
            <c:ext xmlns:c16="http://schemas.microsoft.com/office/drawing/2014/chart" uri="{C3380CC4-5D6E-409C-BE32-E72D297353CC}">
              <c16:uniqueId val="{00000005-8202-4123-8710-25B64439BB9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1.23</c:v>
                </c:pt>
                <c:pt idx="2">
                  <c:v>#N/A</c:v>
                </c:pt>
                <c:pt idx="3">
                  <c:v>1.32</c:v>
                </c:pt>
                <c:pt idx="4">
                  <c:v>#N/A</c:v>
                </c:pt>
                <c:pt idx="5">
                  <c:v>0.9</c:v>
                </c:pt>
                <c:pt idx="6">
                  <c:v>#N/A</c:v>
                </c:pt>
                <c:pt idx="7">
                  <c:v>1.31</c:v>
                </c:pt>
                <c:pt idx="8">
                  <c:v>#N/A</c:v>
                </c:pt>
                <c:pt idx="9">
                  <c:v>1.44</c:v>
                </c:pt>
              </c:numCache>
            </c:numRef>
          </c:val>
          <c:extLst>
            <c:ext xmlns:c16="http://schemas.microsoft.com/office/drawing/2014/chart" uri="{C3380CC4-5D6E-409C-BE32-E72D297353CC}">
              <c16:uniqueId val="{00000006-8202-4123-8710-25B64439BB9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2.36</c:v>
                </c:pt>
                <c:pt idx="2">
                  <c:v>#N/A</c:v>
                </c:pt>
                <c:pt idx="3">
                  <c:v>3.16</c:v>
                </c:pt>
                <c:pt idx="4">
                  <c:v>#N/A</c:v>
                </c:pt>
                <c:pt idx="5">
                  <c:v>4.03</c:v>
                </c:pt>
                <c:pt idx="6">
                  <c:v>#N/A</c:v>
                </c:pt>
                <c:pt idx="7">
                  <c:v>4.78</c:v>
                </c:pt>
                <c:pt idx="8">
                  <c:v>#N/A</c:v>
                </c:pt>
                <c:pt idx="9">
                  <c:v>5.36</c:v>
                </c:pt>
              </c:numCache>
            </c:numRef>
          </c:val>
          <c:extLst>
            <c:ext xmlns:c16="http://schemas.microsoft.com/office/drawing/2014/chart" uri="{C3380CC4-5D6E-409C-BE32-E72D297353CC}">
              <c16:uniqueId val="{00000007-8202-4123-8710-25B64439BB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3.47</c:v>
                </c:pt>
                <c:pt idx="2">
                  <c:v>#N/A</c:v>
                </c:pt>
                <c:pt idx="3">
                  <c:v>6.08</c:v>
                </c:pt>
                <c:pt idx="4">
                  <c:v>#N/A</c:v>
                </c:pt>
                <c:pt idx="5">
                  <c:v>5.28</c:v>
                </c:pt>
                <c:pt idx="6">
                  <c:v>#N/A</c:v>
                </c:pt>
                <c:pt idx="7">
                  <c:v>5.14</c:v>
                </c:pt>
                <c:pt idx="8">
                  <c:v>#N/A</c:v>
                </c:pt>
                <c:pt idx="9">
                  <c:v>9.02</c:v>
                </c:pt>
              </c:numCache>
            </c:numRef>
          </c:val>
          <c:extLst>
            <c:ext xmlns:c16="http://schemas.microsoft.com/office/drawing/2014/chart" uri="{C3380CC4-5D6E-409C-BE32-E72D297353CC}">
              <c16:uniqueId val="{00000008-8202-4123-8710-25B64439BB95}"/>
            </c:ext>
          </c:extLst>
        </c:ser>
        <c:ser>
          <c:idx val="9"/>
          <c:order val="9"/>
          <c:tx>
            <c:strRef>
              <c:f>データシート!$A$36</c:f>
              <c:strCache>
                <c:ptCount val="1"/>
                <c:pt idx="0">
                  <c:v>半田市立半田病院事業会計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20.16</c:v>
                </c:pt>
                <c:pt idx="2">
                  <c:v>#N/A</c:v>
                </c:pt>
                <c:pt idx="3">
                  <c:v>23.15</c:v>
                </c:pt>
                <c:pt idx="4">
                  <c:v>#N/A</c:v>
                </c:pt>
                <c:pt idx="5">
                  <c:v>25.78</c:v>
                </c:pt>
                <c:pt idx="6">
                  <c:v>#N/A</c:v>
                </c:pt>
                <c:pt idx="7">
                  <c:v>22.78</c:v>
                </c:pt>
                <c:pt idx="8">
                  <c:v>#N/A</c:v>
                </c:pt>
                <c:pt idx="9">
                  <c:v>24.26</c:v>
                </c:pt>
              </c:numCache>
            </c:numRef>
          </c:val>
          <c:extLst>
            <c:ext xmlns:c16="http://schemas.microsoft.com/office/drawing/2014/chart" uri="{C3380CC4-5D6E-409C-BE32-E72D297353CC}">
              <c16:uniqueId val="{00000009-8202-4123-8710-25B64439BB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5014</c:v>
                </c:pt>
                <c:pt idx="5">
                  <c:v>4919</c:v>
                </c:pt>
                <c:pt idx="8">
                  <c:v>4511</c:v>
                </c:pt>
                <c:pt idx="11">
                  <c:v>4649</c:v>
                </c:pt>
                <c:pt idx="14">
                  <c:v>4081</c:v>
                </c:pt>
              </c:numCache>
            </c:numRef>
          </c:val>
          <c:extLst>
            <c:ext xmlns:c16="http://schemas.microsoft.com/office/drawing/2014/chart" uri="{C3380CC4-5D6E-409C-BE32-E72D297353CC}">
              <c16:uniqueId val="{00000000-2743-4159-86E7-E08727F125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43-4159-86E7-E08727F125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43-4159-86E7-E08727F125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82</c:v>
                </c:pt>
                <c:pt idx="3">
                  <c:v>61</c:v>
                </c:pt>
                <c:pt idx="6">
                  <c:v>58</c:v>
                </c:pt>
                <c:pt idx="9">
                  <c:v>58</c:v>
                </c:pt>
                <c:pt idx="12">
                  <c:v>67</c:v>
                </c:pt>
              </c:numCache>
            </c:numRef>
          </c:val>
          <c:extLst>
            <c:ext xmlns:c16="http://schemas.microsoft.com/office/drawing/2014/chart" uri="{C3380CC4-5D6E-409C-BE32-E72D297353CC}">
              <c16:uniqueId val="{00000003-2743-4159-86E7-E08727F125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2539</c:v>
                </c:pt>
                <c:pt idx="3">
                  <c:v>2402</c:v>
                </c:pt>
                <c:pt idx="6">
                  <c:v>2245</c:v>
                </c:pt>
                <c:pt idx="9">
                  <c:v>2247</c:v>
                </c:pt>
                <c:pt idx="12">
                  <c:v>2117</c:v>
                </c:pt>
              </c:numCache>
            </c:numRef>
          </c:val>
          <c:extLst>
            <c:ext xmlns:c16="http://schemas.microsoft.com/office/drawing/2014/chart" uri="{C3380CC4-5D6E-409C-BE32-E72D297353CC}">
              <c16:uniqueId val="{00000004-2743-4159-86E7-E08727F125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43-4159-86E7-E08727F125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43-4159-86E7-E08727F125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2654</c:v>
                </c:pt>
                <c:pt idx="3">
                  <c:v>2460</c:v>
                </c:pt>
                <c:pt idx="6">
                  <c:v>2349</c:v>
                </c:pt>
                <c:pt idx="9">
                  <c:v>2135</c:v>
                </c:pt>
                <c:pt idx="12">
                  <c:v>2072</c:v>
                </c:pt>
              </c:numCache>
            </c:numRef>
          </c:val>
          <c:extLst>
            <c:ext xmlns:c16="http://schemas.microsoft.com/office/drawing/2014/chart" uri="{C3380CC4-5D6E-409C-BE32-E72D297353CC}">
              <c16:uniqueId val="{00000007-2743-4159-86E7-E08727F125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261</c:v>
                </c:pt>
                <c:pt idx="2">
                  <c:v>#N/A</c:v>
                </c:pt>
                <c:pt idx="3">
                  <c:v>#N/A</c:v>
                </c:pt>
                <c:pt idx="4">
                  <c:v>4</c:v>
                </c:pt>
                <c:pt idx="5">
                  <c:v>#N/A</c:v>
                </c:pt>
                <c:pt idx="6">
                  <c:v>#N/A</c:v>
                </c:pt>
                <c:pt idx="7">
                  <c:v>141</c:v>
                </c:pt>
                <c:pt idx="8">
                  <c:v>#N/A</c:v>
                </c:pt>
                <c:pt idx="9">
                  <c:v>#N/A</c:v>
                </c:pt>
                <c:pt idx="10">
                  <c:v>-209</c:v>
                </c:pt>
                <c:pt idx="11">
                  <c:v>#N/A</c:v>
                </c:pt>
                <c:pt idx="12">
                  <c:v>#N/A</c:v>
                </c:pt>
                <c:pt idx="13">
                  <c:v>175</c:v>
                </c:pt>
                <c:pt idx="14">
                  <c:v>#N/A</c:v>
                </c:pt>
              </c:numCache>
            </c:numRef>
          </c:val>
          <c:smooth val="0"/>
          <c:extLst>
            <c:ext xmlns:c16="http://schemas.microsoft.com/office/drawing/2014/chart" uri="{C3380CC4-5D6E-409C-BE32-E72D297353CC}">
              <c16:uniqueId val="{00000008-2743-4159-86E7-E08727F125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30309</c:v>
                </c:pt>
                <c:pt idx="5">
                  <c:v>28431</c:v>
                </c:pt>
                <c:pt idx="8">
                  <c:v>26176</c:v>
                </c:pt>
                <c:pt idx="11">
                  <c:v>26522</c:v>
                </c:pt>
                <c:pt idx="14">
                  <c:v>25078</c:v>
                </c:pt>
              </c:numCache>
            </c:numRef>
          </c:val>
          <c:extLst>
            <c:ext xmlns:c16="http://schemas.microsoft.com/office/drawing/2014/chart" uri="{C3380CC4-5D6E-409C-BE32-E72D297353CC}">
              <c16:uniqueId val="{00000000-CAFC-46EA-8FA3-3614C38CA3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11271</c:v>
                </c:pt>
                <c:pt idx="5">
                  <c:v>10052</c:v>
                </c:pt>
                <c:pt idx="8">
                  <c:v>8517</c:v>
                </c:pt>
                <c:pt idx="11">
                  <c:v>8202</c:v>
                </c:pt>
                <c:pt idx="14">
                  <c:v>6889</c:v>
                </c:pt>
              </c:numCache>
            </c:numRef>
          </c:val>
          <c:extLst>
            <c:ext xmlns:c16="http://schemas.microsoft.com/office/drawing/2014/chart" uri="{C3380CC4-5D6E-409C-BE32-E72D297353CC}">
              <c16:uniqueId val="{00000001-CAFC-46EA-8FA3-3614C38CA3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10641</c:v>
                </c:pt>
                <c:pt idx="5">
                  <c:v>11105</c:v>
                </c:pt>
                <c:pt idx="8">
                  <c:v>10463</c:v>
                </c:pt>
                <c:pt idx="11">
                  <c:v>11439</c:v>
                </c:pt>
                <c:pt idx="14">
                  <c:v>11143</c:v>
                </c:pt>
              </c:numCache>
            </c:numRef>
          </c:val>
          <c:extLst>
            <c:ext xmlns:c16="http://schemas.microsoft.com/office/drawing/2014/chart" uri="{C3380CC4-5D6E-409C-BE32-E72D297353CC}">
              <c16:uniqueId val="{00000002-CAFC-46EA-8FA3-3614C38CA3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FC-46EA-8FA3-3614C38CA3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FC-46EA-8FA3-3614C38CA3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1536</c:v>
                </c:pt>
                <c:pt idx="3">
                  <c:v>1575</c:v>
                </c:pt>
                <c:pt idx="6">
                  <c:v>631</c:v>
                </c:pt>
                <c:pt idx="9">
                  <c:v>363</c:v>
                </c:pt>
                <c:pt idx="12">
                  <c:v>213</c:v>
                </c:pt>
              </c:numCache>
            </c:numRef>
          </c:val>
          <c:extLst>
            <c:ext xmlns:c16="http://schemas.microsoft.com/office/drawing/2014/chart" uri="{C3380CC4-5D6E-409C-BE32-E72D297353CC}">
              <c16:uniqueId val="{00000005-CAFC-46EA-8FA3-3614C38CA3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4109</c:v>
                </c:pt>
                <c:pt idx="3">
                  <c:v>3913</c:v>
                </c:pt>
                <c:pt idx="6">
                  <c:v>3956</c:v>
                </c:pt>
                <c:pt idx="9">
                  <c:v>3897</c:v>
                </c:pt>
                <c:pt idx="12">
                  <c:v>3816</c:v>
                </c:pt>
              </c:numCache>
            </c:numRef>
          </c:val>
          <c:extLst>
            <c:ext xmlns:c16="http://schemas.microsoft.com/office/drawing/2014/chart" uri="{C3380CC4-5D6E-409C-BE32-E72D297353CC}">
              <c16:uniqueId val="{00000006-CAFC-46EA-8FA3-3614C38CA3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744</c:v>
                </c:pt>
                <c:pt idx="3">
                  <c:v>687</c:v>
                </c:pt>
                <c:pt idx="6">
                  <c:v>882</c:v>
                </c:pt>
                <c:pt idx="9">
                  <c:v>2220</c:v>
                </c:pt>
                <c:pt idx="12">
                  <c:v>6133</c:v>
                </c:pt>
              </c:numCache>
            </c:numRef>
          </c:val>
          <c:extLst>
            <c:ext xmlns:c16="http://schemas.microsoft.com/office/drawing/2014/chart" uri="{C3380CC4-5D6E-409C-BE32-E72D297353CC}">
              <c16:uniqueId val="{00000007-CAFC-46EA-8FA3-3614C38CA3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20206</c:v>
                </c:pt>
                <c:pt idx="3">
                  <c:v>18108</c:v>
                </c:pt>
                <c:pt idx="6">
                  <c:v>15931</c:v>
                </c:pt>
                <c:pt idx="9">
                  <c:v>14613</c:v>
                </c:pt>
                <c:pt idx="12">
                  <c:v>13068</c:v>
                </c:pt>
              </c:numCache>
            </c:numRef>
          </c:val>
          <c:extLst>
            <c:ext xmlns:c16="http://schemas.microsoft.com/office/drawing/2014/chart" uri="{C3380CC4-5D6E-409C-BE32-E72D297353CC}">
              <c16:uniqueId val="{00000008-CAFC-46EA-8FA3-3614C38CA3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532</c:v>
                </c:pt>
                <c:pt idx="12">
                  <c:v>517</c:v>
                </c:pt>
              </c:numCache>
            </c:numRef>
          </c:val>
          <c:extLst>
            <c:ext xmlns:c16="http://schemas.microsoft.com/office/drawing/2014/chart" uri="{C3380CC4-5D6E-409C-BE32-E72D297353CC}">
              <c16:uniqueId val="{00000009-CAFC-46EA-8FA3-3614C38CA3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14741</c:v>
                </c:pt>
                <c:pt idx="3">
                  <c:v>12859</c:v>
                </c:pt>
                <c:pt idx="6">
                  <c:v>11546</c:v>
                </c:pt>
                <c:pt idx="9">
                  <c:v>10010</c:v>
                </c:pt>
                <c:pt idx="12">
                  <c:v>7995</c:v>
                </c:pt>
              </c:numCache>
            </c:numRef>
          </c:val>
          <c:extLst>
            <c:ext xmlns:c16="http://schemas.microsoft.com/office/drawing/2014/chart" uri="{C3380CC4-5D6E-409C-BE32-E72D297353CC}">
              <c16:uniqueId val="{0000000A-CAFC-46EA-8FA3-3614C38CA3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FC-46EA-8FA3-3614C38CA3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4141</c:v>
                </c:pt>
                <c:pt idx="1">
                  <c:v>5127</c:v>
                </c:pt>
                <c:pt idx="2">
                  <c:v>5127</c:v>
                </c:pt>
              </c:numCache>
            </c:numRef>
          </c:val>
          <c:extLst>
            <c:ext xmlns:c16="http://schemas.microsoft.com/office/drawing/2014/chart" uri="{C3380CC4-5D6E-409C-BE32-E72D297353CC}">
              <c16:uniqueId val="{00000000-31A7-471B-8AD3-92ED8495D6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31A7-471B-8AD3-92ED8495D6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3956</c:v>
                </c:pt>
                <c:pt idx="1">
                  <c:v>4058</c:v>
                </c:pt>
                <c:pt idx="2">
                  <c:v>4074</c:v>
                </c:pt>
              </c:numCache>
            </c:numRef>
          </c:val>
          <c:extLst>
            <c:ext xmlns:c16="http://schemas.microsoft.com/office/drawing/2014/chart" uri="{C3380CC4-5D6E-409C-BE32-E72D297353CC}">
              <c16:uniqueId val="{00000002-31A7-471B-8AD3-92ED8495D6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{DDCECEAF-4E5C-4A35-B6E0-B60205D2D7B4}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B6-429D-9319-B3A8BE04D0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{09B1E100-6C52-48E6-884A-68D61435A1E8}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B6-429D-9319-B3A8BE04D0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{B71E6203-0F74-442B-B1CA-2B733C46974E}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B6-429D-9319-B3A8BE04D0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{E0BE7120-579C-4839-8DD3-9BDEFC958378}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B6-429D-9319-B3A8BE04D0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{5E35E01D-0376-48BF-AD83-4F81D9477A82}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B6-429D-9319-B3A8BE04D0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{166E4DC7-77D1-4B83-906C-C33C4F639D65}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B6-429D-9319-B3A8BE04D0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{9F9B4FE2-B779-4F90-A11B-A9FE4436E920}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B6-429D-9319-B3A8BE04D0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{EA123F1F-289F-463E-B079-A9D1F13F91C2}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B6-429D-9319-B3A8BE04D0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{724513FB-5070-472D-AE4F-80D354E9C624}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B6-429D-9319-B3A8BE04D0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66.7</c:v>
                </c:pt>
                <c:pt idx="8">
                  <c:v>67.3</c:v>
                </c:pt>
                <c:pt idx="16">
                  <c:v>69.5</c:v>
                </c:pt>
                <c:pt idx="24">
                  <c:v>69.400000000000006</c:v>
                </c:pt>
                <c:pt idx="32">
                  <c:v>70.5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B6-429D-9319-B3A8BE04D0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{D64EE94C-E64A-4A17-A4E0-701C3B79915D}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B6-429D-9319-B3A8BE04D0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{2C3A220F-DA37-4333-95FA-69BD4F2CDE53}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B6-429D-9319-B3A8BE04D0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{237B6A98-35AC-4272-A02D-0BE9CE826C1C}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B6-429D-9319-B3A8BE04D0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{79613DB9-854D-45A6-80B4-8D90D26667B3}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B6-429D-9319-B3A8BE04D0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{73C94AAD-A673-4AC5-A3E7-9E056677EE04}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B6-429D-9319-B3A8BE04D0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{91B6C811-4699-4D23-972C-16BFF08CF0AA}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B6-429D-9319-B3A8BE04D0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{22A47975-4307-4359-A3D1-267397C90638}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B6-429D-9319-B3A8BE04D0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{6D3A785D-6CE6-4F1A-AF9D-A392733A56B4}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B6-429D-9319-B3A8BE04D0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{FA593E7E-FAE0-45FA-BFE9-B4845607C2CB}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B6-429D-9319-B3A8BE04D0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B8B6-429D-9319-B3A8BE04D0A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{3A1BD73D-9422-466A-88DA-5FF07C645654}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14-4D9A-AC0A-EDBE8B90FC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{87E95AE7-D0E4-4D89-B6BB-577C4FBAC2B5}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14-4D9A-AC0A-EDBE8B90FC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{EDA7E2D9-7FCB-4C44-805F-AD184CD113B7}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14-4D9A-AC0A-EDBE8B90FC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{6B2BDE45-8E1C-4E5B-BE9E-DE8F519DDDA8}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14-4D9A-AC0A-EDBE8B90FC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{345443AC-E713-4DFE-8257-4FB8632055D5}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14-4D9A-AC0A-EDBE8B90FC0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{B2A288AC-31E5-4FFB-B23B-B85137962D58}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14-4D9A-AC0A-EDBE8B90FC0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{A6C4DB48-5B83-436B-91DA-A6CEAC9124DF}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14-4D9A-AC0A-EDBE8B90FC0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{27F6133B-D6FF-463D-A709-4A5DC7FD8DF9}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14-4D9A-AC0A-EDBE8B90FC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{596CD682-F515-4A45-AE04-01CEACBA44CE}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14-4D9A-AC0A-EDBE8B90FC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1.1000000000000001</c:v>
                </c:pt>
                <c:pt idx="16">
                  <c:v>0.6</c:v>
                </c:pt>
                <c:pt idx="24">
                  <c:v>0</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14-4D9A-AC0A-EDBE8B90FC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{EE751C32-DFA4-471F-A05A-F4B476FFA2B8}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14-4D9A-AC0A-EDBE8B90FC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{139D4EE3-D883-4D9E-A30A-7AD72BE83764}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14-4D9A-AC0A-EDBE8B90FC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{852A606E-9D78-4C6B-882B-16BC37855ACA}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14-4D9A-AC0A-EDBE8B90FC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{8F7C96C8-A757-46A2-B3B5-0CA1CB57E077}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14-4D9A-AC0A-EDBE8B90FC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{D2078B78-C6DF-4615-99BD-97F32D986A71}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14-4D9A-AC0A-EDBE8B90FC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{019FAD2A-AE30-4B02-85FD-5458B9D8B09D}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14-4D9A-AC0A-EDBE8B90FC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{132C5286-6FBD-48F0-A795-11A9A389613B}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14-4D9A-AC0A-EDBE8B90FC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{72CB3680-7124-48EC-911F-6838EA89699D}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14-4D9A-AC0A-EDBE8B90FC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{1F091AB0-E3EF-4785-B192-D7C1BD628B4C}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14-4D9A-AC0A-EDBE8B90FC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E514-4D9A-AC0A-EDBE8B90FC07}"/>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新規地方債発行の抑制や、過去に借入れた地方債の償還完了により、元利償還金は着実に減少している。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年度以降は臨時財政対策債の発行を行わず、中・長期の財政需要の平準化を図りつつ、新規地方債発行の抑制に努めている。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財政健全化のために新規地方債の発行抑制を図っており、一般会計等の地方債残高や公営企業債等繰入見込額は年々減少している。</a:t>
          </a:r>
        </a:p>
        <a:p>
          <a:r>
            <a:rPr kumimoji="1" lang="ja-JP" altLang="en-US" sz="1400">
              <a:latin typeface="ＭＳ ゴシック" pitchFamily="49" charset="-128"/>
              <a:ea typeface="ＭＳ ゴシック" pitchFamily="49" charset="-128"/>
            </a:rPr>
            <a:t>また、老朽化する公共施設の更新のため、公共施設整備基金に積み立てを行うなど財源確保に努めた結果、引き続き充当可能財源等が将来負担額を上回ることができた。</a:t>
          </a:r>
        </a:p>
        <a:p>
          <a:r>
            <a:rPr kumimoji="1" lang="ja-JP" altLang="en-US" sz="1400">
              <a:latin typeface="ＭＳ ゴシック" pitchFamily="49" charset="-128"/>
              <a:ea typeface="ＭＳ ゴシック" pitchFamily="49" charset="-128"/>
            </a:rPr>
            <a:t>今後は、新病院建設や公共施設の更新等による財政需要の増加が見込まれ、新たな地方債発行による地方債残高の増や事業への基金充当による基金残高の減が見込まれるが、地方債の発行抑制に努めるとともに、必要に応じて特定基金を設置して基金を積立てるなど、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財政調整基金に新型コロナウイルス感染症対策として実施した地域振興券事業の財源分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百万円、半田市企業再投資促進補助金財源分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百万円を繰入したが、前年度繰越金の余剰分当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百万円を積み立てたことで、前年度からほぼ横ばいとなった。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今後は、公共施設の更新や大規模事業などが控えているため、必要に応じて公共施設整備基金や大規模用地取得基金の取り崩しを行い、健全な財政運営に努めていく。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職員の退職手当の支給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大規模事業用地取得基金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大規模事業用地の購入費用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職員の退職手当の支給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各種社会福祉事業への充当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半田赤レンガ建物基金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半田赤レンガ建物の保存活用及び周辺整備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利子及びふるさと納税等の寄付金を積み立てた。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公共施設整備基金：後年度に予定している公共施設の更新費用の財源として積み立てる。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大規模事業用地取得基金：大規模事業用地の購入費用として積み立てる。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半田市企業再投資促進補助金（補助率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の県補助金（新あいち創造産業立地補助金）含む）を民間企業に交付した際、市費負担分の財源を財政調整基金繰入金にて対応しており、同補助金の対象となった固定資産（償却資産）の固定資産税相当額（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また、新型コロナウイルス感染症対策として実施した地域振興券事業の財源分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百万円、半田市企業再投資促進補助金財源分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百万円を繰入したが、前年度繰越金の余剰分当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百万円を積み立てたことで、前年度からほぼ横ばいとなった。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％程度を一定の目安として積み立てを行ってきたが、現在はその目安に達していることから、基本的には基金運用収入以外での新規の積立は予定していない。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基金運用収入積立分だけ基金残高が増加した。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積み立て目標額等はなく、基金運用収入のみ積み立てる。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118,535
114,162
47.42
50,558,405
46,674,303
2,653,873
26,939,822
7,995,435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半田市公共施設等総合管理計画を策定し、すべての公共施設について、更新等の再整備と管理に関する基本的な方針を定めており、更新等については、総合計画に基づく実施計画を半田市公共施設等総合管理計画の実施プログラムと位置づけ、順次実施し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99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119063</xdr:rowOff>
    </xdr:from>
    <xdr:to>
      <xdr:col>23</xdr:col>
      <xdr:colOff>136525</xdr:colOff>
      <xdr:row>34</xdr:row>
      <xdr:rowOff>49213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65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33990</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646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59690</xdr:rowOff>
    </xdr:from>
    <xdr:to>
      <xdr:col>19</xdr:col>
      <xdr:colOff>187325</xdr:colOff>
      <xdr:row>33</xdr:row>
      <xdr:rowOff>161290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110490</xdr:rowOff>
    </xdr:from>
    <xdr:to>
      <xdr:col>23</xdr:col>
      <xdr:colOff>85725</xdr:colOff>
      <xdr:row>33</xdr:row>
      <xdr:rowOff>169863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6539865"/>
          <a:ext cx="711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65088</xdr:rowOff>
    </xdr:from>
    <xdr:to>
      <xdr:col>15</xdr:col>
      <xdr:colOff>187325</xdr:colOff>
      <xdr:row>33</xdr:row>
      <xdr:rowOff>166688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110490</xdr:rowOff>
    </xdr:from>
    <xdr:to>
      <xdr:col>19</xdr:col>
      <xdr:colOff>136525</xdr:colOff>
      <xdr:row>33</xdr:row>
      <xdr:rowOff>115888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6539865"/>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117792</xdr:rowOff>
    </xdr:from>
    <xdr:to>
      <xdr:col>11</xdr:col>
      <xdr:colOff>187325</xdr:colOff>
      <xdr:row>33</xdr:row>
      <xdr:rowOff>47942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6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168592</xdr:rowOff>
    </xdr:from>
    <xdr:to>
      <xdr:col>15</xdr:col>
      <xdr:colOff>136525</xdr:colOff>
      <xdr:row>33</xdr:row>
      <xdr:rowOff>115888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6426517"/>
          <a:ext cx="762000" cy="1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85408</xdr:rowOff>
    </xdr:from>
    <xdr:to>
      <xdr:col>7</xdr:col>
      <xdr:colOff>187325</xdr:colOff>
      <xdr:row>33</xdr:row>
      <xdr:rowOff>15558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136208</xdr:rowOff>
    </xdr:from>
    <xdr:to>
      <xdr:col>11</xdr:col>
      <xdr:colOff>136525</xdr:colOff>
      <xdr:row>32</xdr:row>
      <xdr:rowOff>168592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6394133"/>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152417</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157815</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658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39070</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6468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6685</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債務償還比率は、類似団体平均を大きく下回っており、主な要因は、起債の発行抑制をするなど、地方債残高の削減を積極的に進めてきたことによるものである。</a:t>
          </a:r>
          <a:endParaRPr lang="ja-JP" altLang="ja-JP">
            <a:effectLst/>
          </a:endParaRPr>
        </a:p>
        <a:p>
          <a:r>
            <a:rPr kumimoji="1" lang="ja-JP" altLang="ja-JP" sz="1100">
              <a:solidFill>
                <a:schemeClr val="dk1"/>
              </a:solidFill>
              <a:effectLst/>
              <a:latin typeface="+mn-lt"/>
              <a:ea typeface="+mn-ea"/>
              <a:cs typeface="+mn-cs"/>
            </a:rPr>
            <a:t>　今後は、新病院の建設や公共施設の更新などの大規模事業が控えているが、限られた財源の中で事業の取捨選択や新たな財源の確保などを行い、引き続き健全で持続可能な財政運営に努める。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94350</xdr:rowOff>
    </xdr:from>
    <xdr:to>
      <xdr:col>76</xdr:col>
      <xdr:colOff>73025</xdr:colOff>
      <xdr:row>28</xdr:row>
      <xdr:rowOff>24500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4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117227</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34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98668</xdr:rowOff>
    </xdr:from>
    <xdr:to>
      <xdr:col>72</xdr:col>
      <xdr:colOff>123825</xdr:colOff>
      <xdr:row>28</xdr:row>
      <xdr:rowOff>28818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4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145150</xdr:rowOff>
    </xdr:from>
    <xdr:to>
      <xdr:col>76</xdr:col>
      <xdr:colOff>22225</xdr:colOff>
      <xdr:row>27</xdr:row>
      <xdr:rowOff>149468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545825"/>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147246</xdr:rowOff>
    </xdr:from>
    <xdr:to>
      <xdr:col>68</xdr:col>
      <xdr:colOff>123825</xdr:colOff>
      <xdr:row>28</xdr:row>
      <xdr:rowOff>77396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5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149468</xdr:rowOff>
    </xdr:from>
    <xdr:to>
      <xdr:col>72</xdr:col>
      <xdr:colOff>73025</xdr:colOff>
      <xdr:row>28</xdr:row>
      <xdr:rowOff>26596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550143"/>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21135</xdr:rowOff>
    </xdr:from>
    <xdr:to>
      <xdr:col>64</xdr:col>
      <xdr:colOff>123825</xdr:colOff>
      <xdr:row>28</xdr:row>
      <xdr:rowOff>122735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5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26596</xdr:rowOff>
    </xdr:from>
    <xdr:to>
      <xdr:col>68</xdr:col>
      <xdr:colOff>73025</xdr:colOff>
      <xdr:row>28</xdr:row>
      <xdr:rowOff>71935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598721"/>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102097</xdr:rowOff>
    </xdr:from>
    <xdr:to>
      <xdr:col>60</xdr:col>
      <xdr:colOff>123825</xdr:colOff>
      <xdr:row>29</xdr:row>
      <xdr:rowOff>32247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6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71935</xdr:rowOff>
    </xdr:from>
    <xdr:to>
      <xdr:col>64</xdr:col>
      <xdr:colOff>73025</xdr:colOff>
      <xdr:row>28</xdr:row>
      <xdr:rowOff>152897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644060"/>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63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62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63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45345</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27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93923</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3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139262</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36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48774</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44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118,535
114,162
47.42
50,558,405
46,674,303
2,653,873
26,939,822
7,995,435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00000000-0008-0000-0E00-00003C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00000000-0008-0000-0E00-00003E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00000000-0008-0000-0E00-000040000000}"/>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a:extLst>
            <a:ext uri="{FF2B5EF4-FFF2-40B4-BE49-F238E27FC236}">
              <a16:creationId xmlns:a16="http://schemas.microsoft.com/office/drawing/2014/main" id="{00000000-0008-0000-0E00-000042000000}"/>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59690</xdr:rowOff>
    </xdr:from>
    <xdr:to>
      <xdr:col>24</xdr:col>
      <xdr:colOff>114300</xdr:colOff>
      <xdr:row>41</xdr:row>
      <xdr:rowOff>161290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4584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146067</xdr:rowOff>
    </xdr:from>
    <xdr:ext cx="405111" cy="259045"/>
    <xdr:sp macro="" textlink="">
      <xdr:nvSpPr>
        <xdr:cNvPr id="78" name="【道路】&#10;有形固定資産減価償却率該当値テキスト">
          <a:extLst>
            <a:ext uri="{FF2B5EF4-FFF2-40B4-BE49-F238E27FC236}">
              <a16:creationId xmlns:a16="http://schemas.microsoft.com/office/drawing/2014/main" id="{00000000-0008-0000-0E00-00004E000000}"/>
            </a:ext>
          </a:extLst>
        </xdr:cNvPr>
        <xdr:cNvSpPr txBox="1"/>
      </xdr:nvSpPr>
      <xdr:spPr>
        <a:xfrm>
          <a:off x="4673600"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59690</xdr:rowOff>
    </xdr:from>
    <xdr:to>
      <xdr:col>20</xdr:col>
      <xdr:colOff>38100</xdr:colOff>
      <xdr:row>41</xdr:row>
      <xdr:rowOff>161290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3746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110490</xdr:rowOff>
    </xdr:from>
    <xdr:to>
      <xdr:col>24</xdr:col>
      <xdr:colOff>63500</xdr:colOff>
      <xdr:row>41</xdr:row>
      <xdr:rowOff>110490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3797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59690</xdr:rowOff>
    </xdr:from>
    <xdr:to>
      <xdr:col>15</xdr:col>
      <xdr:colOff>101600</xdr:colOff>
      <xdr:row>41</xdr:row>
      <xdr:rowOff>161290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2857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110490</xdr:rowOff>
    </xdr:from>
    <xdr:to>
      <xdr:col>19</xdr:col>
      <xdr:colOff>177800</xdr:colOff>
      <xdr:row>41</xdr:row>
      <xdr:rowOff>110490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908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59690</xdr:rowOff>
    </xdr:from>
    <xdr:to>
      <xdr:col>10</xdr:col>
      <xdr:colOff>165100</xdr:colOff>
      <xdr:row>41</xdr:row>
      <xdr:rowOff>161290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96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110490</xdr:rowOff>
    </xdr:from>
    <xdr:to>
      <xdr:col>15</xdr:col>
      <xdr:colOff>50800</xdr:colOff>
      <xdr:row>41</xdr:row>
      <xdr:rowOff>110490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2019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79693</xdr:rowOff>
    </xdr:from>
    <xdr:to>
      <xdr:col>6</xdr:col>
      <xdr:colOff>38100</xdr:colOff>
      <xdr:row>42</xdr:row>
      <xdr:rowOff>9843</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10795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110490</xdr:rowOff>
    </xdr:from>
    <xdr:to>
      <xdr:col>10</xdr:col>
      <xdr:colOff>114300</xdr:colOff>
      <xdr:row>41</xdr:row>
      <xdr:rowOff>130493</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flipV="1">
          <a:off x="1130300" y="713994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a:extLst>
            <a:ext uri="{FF2B5EF4-FFF2-40B4-BE49-F238E27FC236}">
              <a16:creationId xmlns:a16="http://schemas.microsoft.com/office/drawing/2014/main" id="{00000000-0008-0000-0E00-000057000000}"/>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a:extLst>
            <a:ext uri="{FF2B5EF4-FFF2-40B4-BE49-F238E27FC236}">
              <a16:creationId xmlns:a16="http://schemas.microsoft.com/office/drawing/2014/main" id="{00000000-0008-0000-0E00-000058000000}"/>
            </a:ext>
          </a:extLst>
        </xdr:cNvPr>
        <xdr:cNvSpPr txBox="1"/>
      </xdr:nvSpPr>
      <xdr:spPr>
        <a:xfrm>
          <a:off x="2705744"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a:extLst>
            <a:ext uri="{FF2B5EF4-FFF2-40B4-BE49-F238E27FC236}">
              <a16:creationId xmlns:a16="http://schemas.microsoft.com/office/drawing/2014/main" id="{00000000-0008-0000-0E00-000059000000}"/>
            </a:ext>
          </a:extLst>
        </xdr:cNvPr>
        <xdr:cNvSpPr txBox="1"/>
      </xdr:nvSpPr>
      <xdr:spPr>
        <a:xfrm>
          <a:off x="18167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a:extLst>
            <a:ext uri="{FF2B5EF4-FFF2-40B4-BE49-F238E27FC236}">
              <a16:creationId xmlns:a16="http://schemas.microsoft.com/office/drawing/2014/main" id="{00000000-0008-0000-0E00-00005A000000}"/>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152417</xdr:rowOff>
    </xdr:from>
    <xdr:ext cx="405111" cy="259045"/>
    <xdr:sp macro="" textlink="">
      <xdr:nvSpPr>
        <xdr:cNvPr id="91" name="n_1mainValue【道路】&#10;有形固定資産減価償却率">
          <a:extLst>
            <a:ext uri="{FF2B5EF4-FFF2-40B4-BE49-F238E27FC236}">
              <a16:creationId xmlns:a16="http://schemas.microsoft.com/office/drawing/2014/main" id="{00000000-0008-0000-0E00-00005B000000}"/>
            </a:ext>
          </a:extLst>
        </xdr:cNvPr>
        <xdr:cNvSpPr txBox="1"/>
      </xdr:nvSpPr>
      <xdr:spPr>
        <a:xfrm>
          <a:off x="3582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152417</xdr:rowOff>
    </xdr:from>
    <xdr:ext cx="405111" cy="259045"/>
    <xdr:sp macro="" textlink="">
      <xdr:nvSpPr>
        <xdr:cNvPr id="92" name="n_2mainValue【道路】&#10;有形固定資産減価償却率">
          <a:extLst>
            <a:ext uri="{FF2B5EF4-FFF2-40B4-BE49-F238E27FC236}">
              <a16:creationId xmlns:a16="http://schemas.microsoft.com/office/drawing/2014/main" id="{00000000-0008-0000-0E00-00005C000000}"/>
            </a:ext>
          </a:extLst>
        </xdr:cNvPr>
        <xdr:cNvSpPr txBox="1"/>
      </xdr:nvSpPr>
      <xdr:spPr>
        <a:xfrm>
          <a:off x="2705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152417</xdr:rowOff>
    </xdr:from>
    <xdr:ext cx="405111" cy="259045"/>
    <xdr:sp macro="" textlink="">
      <xdr:nvSpPr>
        <xdr:cNvPr id="93" name="n_3mainValue【道路】&#10;有形固定資産減価償却率">
          <a:extLst>
            <a:ext uri="{FF2B5EF4-FFF2-40B4-BE49-F238E27FC236}">
              <a16:creationId xmlns:a16="http://schemas.microsoft.com/office/drawing/2014/main" id="{00000000-0008-0000-0E00-00005D000000}"/>
            </a:ext>
          </a:extLst>
        </xdr:cNvPr>
        <xdr:cNvSpPr txBox="1"/>
      </xdr:nvSpPr>
      <xdr:spPr>
        <a:xfrm>
          <a:off x="1816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970</xdr:rowOff>
    </xdr:from>
    <xdr:ext cx="405111" cy="259045"/>
    <xdr:sp macro="" textlink="">
      <xdr:nvSpPr>
        <xdr:cNvPr id="94" name="n_4mainValue【道路】&#10;有形固定資産減価償却率">
          <a:extLst>
            <a:ext uri="{FF2B5EF4-FFF2-40B4-BE49-F238E27FC236}">
              <a16:creationId xmlns:a16="http://schemas.microsoft.com/office/drawing/2014/main" id="{00000000-0008-0000-0E00-00005E000000}"/>
            </a:ext>
          </a:extLst>
        </xdr:cNvPr>
        <xdr:cNvSpPr txBox="1"/>
      </xdr:nvSpPr>
      <xdr:spPr>
        <a:xfrm>
          <a:off x="927744" y="720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00000000-0008-0000-0E00-00007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00000000-0008-0000-0E00-00007A000000}"/>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00000000-0008-0000-0E00-00007C000000}"/>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a:extLst>
            <a:ext uri="{FF2B5EF4-FFF2-40B4-BE49-F238E27FC236}">
              <a16:creationId xmlns:a16="http://schemas.microsoft.com/office/drawing/2014/main" id="{00000000-0008-0000-0E00-00007E000000}"/>
            </a:ext>
          </a:extLst>
        </xdr:cNvPr>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00000000-0008-0000-0E00-000081000000}"/>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00000000-0008-0000-0E00-000082000000}"/>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00000000-0008-0000-0E00-000083000000}"/>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38" name="【道路】&#10;一人当たり延長該当値テキスト">
          <a:extLst>
            <a:ext uri="{FF2B5EF4-FFF2-40B4-BE49-F238E27FC236}">
              <a16:creationId xmlns:a16="http://schemas.microsoft.com/office/drawing/2014/main" id="{00000000-0008-0000-0E00-00008A000000}"/>
            </a:ext>
          </a:extLst>
        </xdr:cNvPr>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131971</xdr:rowOff>
    </xdr:from>
    <xdr:to>
      <xdr:col>50</xdr:col>
      <xdr:colOff>165100</xdr:colOff>
      <xdr:row>41</xdr:row>
      <xdr:rowOff>62121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9588500" y="69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11321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9639300" y="7030212"/>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130447</xdr:rowOff>
    </xdr:from>
    <xdr:to>
      <xdr:col>46</xdr:col>
      <xdr:colOff>38100</xdr:colOff>
      <xdr:row>41</xdr:row>
      <xdr:rowOff>60597</xdr:rowOff>
    </xdr:to>
    <xdr:sp macro="" textlink="">
      <xdr:nvSpPr>
        <xdr:cNvPr id="141" name="楕円 140">
          <a:extLst>
            <a:ext uri="{FF2B5EF4-FFF2-40B4-BE49-F238E27FC236}">
              <a16:creationId xmlns:a16="http://schemas.microsoft.com/office/drawing/2014/main" id="{00000000-0008-0000-0E00-00008D000000}"/>
            </a:ext>
          </a:extLst>
        </xdr:cNvPr>
        <xdr:cNvSpPr/>
      </xdr:nvSpPr>
      <xdr:spPr>
        <a:xfrm>
          <a:off x="8699500" y="69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9797</xdr:rowOff>
    </xdr:from>
    <xdr:to>
      <xdr:col>50</xdr:col>
      <xdr:colOff>114300</xdr:colOff>
      <xdr:row>41</xdr:row>
      <xdr:rowOff>11321</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8750300" y="70392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129794</xdr:rowOff>
    </xdr:from>
    <xdr:to>
      <xdr:col>41</xdr:col>
      <xdr:colOff>101600</xdr:colOff>
      <xdr:row>41</xdr:row>
      <xdr:rowOff>59944</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7810500" y="69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xdr:rowOff>
    </xdr:from>
    <xdr:to>
      <xdr:col>45</xdr:col>
      <xdr:colOff>177800</xdr:colOff>
      <xdr:row>41</xdr:row>
      <xdr:rowOff>9797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861300" y="703859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129467</xdr:rowOff>
    </xdr:from>
    <xdr:to>
      <xdr:col>36</xdr:col>
      <xdr:colOff>165100</xdr:colOff>
      <xdr:row>41</xdr:row>
      <xdr:rowOff>59617</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6921500" y="69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8817</xdr:rowOff>
    </xdr:from>
    <xdr:to>
      <xdr:col>41</xdr:col>
      <xdr:colOff>50800</xdr:colOff>
      <xdr:row>41</xdr:row>
      <xdr:rowOff>9144</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972300" y="703826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a:extLst>
            <a:ext uri="{FF2B5EF4-FFF2-40B4-BE49-F238E27FC236}">
              <a16:creationId xmlns:a16="http://schemas.microsoft.com/office/drawing/2014/main" id="{00000000-0008-0000-0E00-000093000000}"/>
            </a:ext>
          </a:extLst>
        </xdr:cNvPr>
        <xdr:cNvSpPr txBox="1"/>
      </xdr:nvSpPr>
      <xdr:spPr>
        <a:xfrm>
          <a:off x="939172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a:extLst>
            <a:ext uri="{FF2B5EF4-FFF2-40B4-BE49-F238E27FC236}">
              <a16:creationId xmlns:a16="http://schemas.microsoft.com/office/drawing/2014/main" id="{00000000-0008-0000-0E00-000094000000}"/>
            </a:ext>
          </a:extLst>
        </xdr:cNvPr>
        <xdr:cNvSpPr txBox="1"/>
      </xdr:nvSpPr>
      <xdr:spPr>
        <a:xfrm>
          <a:off x="8515427" y="63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a:extLst>
            <a:ext uri="{FF2B5EF4-FFF2-40B4-BE49-F238E27FC236}">
              <a16:creationId xmlns:a16="http://schemas.microsoft.com/office/drawing/2014/main" id="{00000000-0008-0000-0E00-000095000000}"/>
            </a:ext>
          </a:extLst>
        </xdr:cNvPr>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a:extLst>
            <a:ext uri="{FF2B5EF4-FFF2-40B4-BE49-F238E27FC236}">
              <a16:creationId xmlns:a16="http://schemas.microsoft.com/office/drawing/2014/main" id="{00000000-0008-0000-0E00-000096000000}"/>
            </a:ext>
          </a:extLst>
        </xdr:cNvPr>
        <xdr:cNvSpPr txBox="1"/>
      </xdr:nvSpPr>
      <xdr:spPr>
        <a:xfrm>
          <a:off x="6737427" y="63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53248</xdr:rowOff>
    </xdr:from>
    <xdr:ext cx="469744" cy="259045"/>
    <xdr:sp macro="" textlink="">
      <xdr:nvSpPr>
        <xdr:cNvPr id="151" name="n_1mainValue【道路】&#10;一人当たり延長">
          <a:extLst>
            <a:ext uri="{FF2B5EF4-FFF2-40B4-BE49-F238E27FC236}">
              <a16:creationId xmlns:a16="http://schemas.microsoft.com/office/drawing/2014/main" id="{00000000-0008-0000-0E00-000097000000}"/>
            </a:ext>
          </a:extLst>
        </xdr:cNvPr>
        <xdr:cNvSpPr txBox="1"/>
      </xdr:nvSpPr>
      <xdr:spPr>
        <a:xfrm>
          <a:off x="9391727" y="70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51724</xdr:rowOff>
    </xdr:from>
    <xdr:ext cx="469744" cy="259045"/>
    <xdr:sp macro="" textlink="">
      <xdr:nvSpPr>
        <xdr:cNvPr id="152" name="n_2mainValue【道路】&#10;一人当たり延長">
          <a:extLst>
            <a:ext uri="{FF2B5EF4-FFF2-40B4-BE49-F238E27FC236}">
              <a16:creationId xmlns:a16="http://schemas.microsoft.com/office/drawing/2014/main" id="{00000000-0008-0000-0E00-000098000000}"/>
            </a:ext>
          </a:extLst>
        </xdr:cNvPr>
        <xdr:cNvSpPr txBox="1"/>
      </xdr:nvSpPr>
      <xdr:spPr>
        <a:xfrm>
          <a:off x="8515427" y="70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51071</xdr:rowOff>
    </xdr:from>
    <xdr:ext cx="469744" cy="259045"/>
    <xdr:sp macro="" textlink="">
      <xdr:nvSpPr>
        <xdr:cNvPr id="153" name="n_3mainValue【道路】&#10;一人当たり延長">
          <a:extLst>
            <a:ext uri="{FF2B5EF4-FFF2-40B4-BE49-F238E27FC236}">
              <a16:creationId xmlns:a16="http://schemas.microsoft.com/office/drawing/2014/main" id="{00000000-0008-0000-0E00-000099000000}"/>
            </a:ext>
          </a:extLst>
        </xdr:cNvPr>
        <xdr:cNvSpPr txBox="1"/>
      </xdr:nvSpPr>
      <xdr:spPr>
        <a:xfrm>
          <a:off x="7626427" y="708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50744</xdr:rowOff>
    </xdr:from>
    <xdr:ext cx="469744" cy="259045"/>
    <xdr:sp macro="" textlink="">
      <xdr:nvSpPr>
        <xdr:cNvPr id="154" name="n_4mainValue【道路】&#10;一人当たり延長">
          <a:extLst>
            <a:ext uri="{FF2B5EF4-FFF2-40B4-BE49-F238E27FC236}">
              <a16:creationId xmlns:a16="http://schemas.microsoft.com/office/drawing/2014/main" id="{00000000-0008-0000-0E00-00009A000000}"/>
            </a:ext>
          </a:extLst>
        </xdr:cNvPr>
        <xdr:cNvSpPr txBox="1"/>
      </xdr:nvSpPr>
      <xdr:spPr>
        <a:xfrm>
          <a:off x="6737427" y="708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00000000-0008-0000-0E00-0000B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00000000-0008-0000-0E00-0000B6000000}"/>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00000000-0008-0000-0E00-0000B8000000}"/>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00000000-0008-0000-0E00-0000BA000000}"/>
            </a:ext>
          </a:extLst>
        </xdr:cNvPr>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00000000-0008-0000-0E00-0000C6000000}"/>
            </a:ext>
          </a:extLst>
        </xdr:cNvPr>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3746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66947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3797300" y="101792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66947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2908300" y="101367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21227</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2019300" y="1010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79828</xdr:rowOff>
    </xdr:from>
    <xdr:to>
      <xdr:col>6</xdr:col>
      <xdr:colOff>38100</xdr:colOff>
      <xdr:row>59</xdr:row>
      <xdr:rowOff>9978</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1079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130628</xdr:rowOff>
    </xdr:from>
    <xdr:to>
      <xdr:col>10</xdr:col>
      <xdr:colOff>114300</xdr:colOff>
      <xdr:row>58</xdr:row>
      <xdr:rowOff>160020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130300" y="100747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00000000-0008-0000-0E00-0000D1000000}"/>
            </a:ext>
          </a:extLst>
        </xdr:cNvPr>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00000000-0008-0000-0E00-0000D2000000}"/>
            </a:ext>
          </a:extLst>
        </xdr:cNvPr>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134274</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00000000-0008-0000-0E00-0000D3000000}"/>
            </a:ext>
          </a:extLst>
        </xdr:cNvPr>
        <xdr:cNvSpPr txBox="1"/>
      </xdr:nvSpPr>
      <xdr:spPr>
        <a:xfrm>
          <a:off x="3582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00000000-0008-0000-0E00-0000D4000000}"/>
            </a:ext>
          </a:extLst>
        </xdr:cNvPr>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00000000-0008-0000-0E00-0000D5000000}"/>
            </a:ext>
          </a:extLst>
        </xdr:cNvPr>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00000000-0008-0000-0E00-0000D6000000}"/>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00000000-0008-0000-0E00-0000E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00000000-0008-0000-0E00-0000F1000000}"/>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00000000-0008-0000-0E00-0000F3000000}"/>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00000000-0008-0000-0E00-0000F5000000}"/>
            </a:ext>
          </a:extLst>
        </xdr:cNvPr>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140114</xdr:rowOff>
    </xdr:from>
    <xdr:to>
      <xdr:col>55</xdr:col>
      <xdr:colOff>50800</xdr:colOff>
      <xdr:row>64</xdr:row>
      <xdr:rowOff>70264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10426700" y="1094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55041</xdr:rowOff>
    </xdr:from>
    <xdr:ext cx="534377" cy="259045"/>
    <xdr:sp macro="" textlink="">
      <xdr:nvSpPr>
        <xdr:cNvPr id="257" name="【橋りょう・トンネル】&#10;一人当たり有形固定資産（償却資産）額該当値テキスト">
          <a:extLst>
            <a:ext uri="{FF2B5EF4-FFF2-40B4-BE49-F238E27FC236}">
              <a16:creationId xmlns:a16="http://schemas.microsoft.com/office/drawing/2014/main" id="{00000000-0008-0000-0E00-000001010000}"/>
            </a:ext>
          </a:extLst>
        </xdr:cNvPr>
        <xdr:cNvSpPr txBox="1"/>
      </xdr:nvSpPr>
      <xdr:spPr>
        <a:xfrm>
          <a:off x="10515600" y="1085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144023</xdr:rowOff>
    </xdr:from>
    <xdr:to>
      <xdr:col>50</xdr:col>
      <xdr:colOff>165100</xdr:colOff>
      <xdr:row>64</xdr:row>
      <xdr:rowOff>74173</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9588500" y="109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19464</xdr:rowOff>
    </xdr:from>
    <xdr:to>
      <xdr:col>55</xdr:col>
      <xdr:colOff>0</xdr:colOff>
      <xdr:row>64</xdr:row>
      <xdr:rowOff>23373</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9639300" y="10992264"/>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145316</xdr:rowOff>
    </xdr:from>
    <xdr:to>
      <xdr:col>46</xdr:col>
      <xdr:colOff>38100</xdr:colOff>
      <xdr:row>64</xdr:row>
      <xdr:rowOff>75466</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8699500" y="10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23373</xdr:rowOff>
    </xdr:from>
    <xdr:to>
      <xdr:col>50</xdr:col>
      <xdr:colOff>114300</xdr:colOff>
      <xdr:row>64</xdr:row>
      <xdr:rowOff>24666</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8750300" y="10996173"/>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146296</xdr:rowOff>
    </xdr:from>
    <xdr:to>
      <xdr:col>41</xdr:col>
      <xdr:colOff>101600</xdr:colOff>
      <xdr:row>64</xdr:row>
      <xdr:rowOff>76446</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7810500" y="109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24666</xdr:rowOff>
    </xdr:from>
    <xdr:to>
      <xdr:col>45</xdr:col>
      <xdr:colOff>177800</xdr:colOff>
      <xdr:row>64</xdr:row>
      <xdr:rowOff>25646</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7861300" y="1099746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147269</xdr:rowOff>
    </xdr:from>
    <xdr:to>
      <xdr:col>36</xdr:col>
      <xdr:colOff>165100</xdr:colOff>
      <xdr:row>64</xdr:row>
      <xdr:rowOff>77419</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6921500" y="10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25646</xdr:rowOff>
    </xdr:from>
    <xdr:to>
      <xdr:col>41</xdr:col>
      <xdr:colOff>50800</xdr:colOff>
      <xdr:row>64</xdr:row>
      <xdr:rowOff>26619</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6972300" y="10998446"/>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00000000-0008-0000-0E00-00000C010000}"/>
            </a:ext>
          </a:extLst>
        </xdr:cNvPr>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00000000-0008-0000-0E00-00000D010000}"/>
            </a:ext>
          </a:extLst>
        </xdr:cNvPr>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65300</xdr:rowOff>
    </xdr:from>
    <xdr:ext cx="534377" cy="259045"/>
    <xdr:sp macro="" textlink="">
      <xdr:nvSpPr>
        <xdr:cNvPr id="270" name="n_1mainValue【橋りょう・トンネル】&#10;一人当たり有形固定資産（償却資産）額">
          <a:extLst>
            <a:ext uri="{FF2B5EF4-FFF2-40B4-BE49-F238E27FC236}">
              <a16:creationId xmlns:a16="http://schemas.microsoft.com/office/drawing/2014/main" id="{00000000-0008-0000-0E00-00000E010000}"/>
            </a:ext>
          </a:extLst>
        </xdr:cNvPr>
        <xdr:cNvSpPr txBox="1"/>
      </xdr:nvSpPr>
      <xdr:spPr>
        <a:xfrm>
          <a:off x="9359411" y="1103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66593</xdr:rowOff>
    </xdr:from>
    <xdr:ext cx="534377" cy="259045"/>
    <xdr:sp macro="" textlink="">
      <xdr:nvSpPr>
        <xdr:cNvPr id="271" name="n_2mainValue【橋りょう・トンネル】&#10;一人当たり有形固定資産（償却資産）額">
          <a:extLst>
            <a:ext uri="{FF2B5EF4-FFF2-40B4-BE49-F238E27FC236}">
              <a16:creationId xmlns:a16="http://schemas.microsoft.com/office/drawing/2014/main" id="{00000000-0008-0000-0E00-00000F010000}"/>
            </a:ext>
          </a:extLst>
        </xdr:cNvPr>
        <xdr:cNvSpPr txBox="1"/>
      </xdr:nvSpPr>
      <xdr:spPr>
        <a:xfrm>
          <a:off x="8483111" y="11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67573</xdr:rowOff>
    </xdr:from>
    <xdr:ext cx="534377" cy="259045"/>
    <xdr:sp macro="" textlink="">
      <xdr:nvSpPr>
        <xdr:cNvPr id="272" name="n_3mainValue【橋りょう・トンネル】&#10;一人当たり有形固定資産（償却資産）額">
          <a:extLst>
            <a:ext uri="{FF2B5EF4-FFF2-40B4-BE49-F238E27FC236}">
              <a16:creationId xmlns:a16="http://schemas.microsoft.com/office/drawing/2014/main" id="{00000000-0008-0000-0E00-000010010000}"/>
            </a:ext>
          </a:extLst>
        </xdr:cNvPr>
        <xdr:cNvSpPr txBox="1"/>
      </xdr:nvSpPr>
      <xdr:spPr>
        <a:xfrm>
          <a:off x="7594111" y="110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68546</xdr:rowOff>
    </xdr:from>
    <xdr:ext cx="534377" cy="259045"/>
    <xdr:sp macro="" textlink="">
      <xdr:nvSpPr>
        <xdr:cNvPr id="273" name="n_4mainValue【橋りょう・トンネル】&#10;一人当たり有形固定資産（償却資産）額">
          <a:extLst>
            <a:ext uri="{FF2B5EF4-FFF2-40B4-BE49-F238E27FC236}">
              <a16:creationId xmlns:a16="http://schemas.microsoft.com/office/drawing/2014/main" id="{00000000-0008-0000-0E00-000011010000}"/>
            </a:ext>
          </a:extLst>
        </xdr:cNvPr>
        <xdr:cNvSpPr txBox="1"/>
      </xdr:nvSpPr>
      <xdr:spPr>
        <a:xfrm>
          <a:off x="6705111" y="110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00000000-0008-0000-0E00-00002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00000000-0008-0000-0E00-000029010000}"/>
            </a:ext>
          </a:extLst>
        </xdr:cNvPr>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00000000-0008-0000-0E00-00002B010000}"/>
            </a:ext>
          </a:extLst>
        </xdr:cNvPr>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37609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00000000-0008-0000-0E00-00002D010000}"/>
            </a:ext>
          </a:extLst>
        </xdr:cNvPr>
        <xdr:cNvSpPr txBox="1"/>
      </xdr:nvSpPr>
      <xdr:spPr>
        <a:xfrm>
          <a:off x="4673600" y="14439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4584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164609</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00000000-0008-0000-0E00-000039010000}"/>
            </a:ext>
          </a:extLst>
        </xdr:cNvPr>
        <xdr:cNvSpPr txBox="1"/>
      </xdr:nvSpPr>
      <xdr:spPr>
        <a:xfrm>
          <a:off x="4673600"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149606</xdr:rowOff>
    </xdr:from>
    <xdr:to>
      <xdr:col>20</xdr:col>
      <xdr:colOff>38100</xdr:colOff>
      <xdr:row>85</xdr:row>
      <xdr:rowOff>79756</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3746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28956</xdr:rowOff>
    </xdr:from>
    <xdr:to>
      <xdr:col>24</xdr:col>
      <xdr:colOff>63500</xdr:colOff>
      <xdr:row>85</xdr:row>
      <xdr:rowOff>65532</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3797300" y="1460220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119887</xdr:rowOff>
    </xdr:from>
    <xdr:to>
      <xdr:col>15</xdr:col>
      <xdr:colOff>101600</xdr:colOff>
      <xdr:row>85</xdr:row>
      <xdr:rowOff>50037</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2857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170687</xdr:rowOff>
    </xdr:from>
    <xdr:to>
      <xdr:col>19</xdr:col>
      <xdr:colOff>177800</xdr:colOff>
      <xdr:row>85</xdr:row>
      <xdr:rowOff>28956</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2908300" y="1457248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71882</xdr:rowOff>
    </xdr:from>
    <xdr:to>
      <xdr:col>10</xdr:col>
      <xdr:colOff>165100</xdr:colOff>
      <xdr:row>85</xdr:row>
      <xdr:rowOff>2032</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96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122682</xdr:rowOff>
    </xdr:from>
    <xdr:to>
      <xdr:col>15</xdr:col>
      <xdr:colOff>50800</xdr:colOff>
      <xdr:row>84</xdr:row>
      <xdr:rowOff>170687</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2019300" y="145244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35306</xdr:rowOff>
    </xdr:from>
    <xdr:to>
      <xdr:col>6</xdr:col>
      <xdr:colOff>38100</xdr:colOff>
      <xdr:row>84</xdr:row>
      <xdr:rowOff>136906</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79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86106</xdr:rowOff>
    </xdr:from>
    <xdr:to>
      <xdr:col>10</xdr:col>
      <xdr:colOff>114300</xdr:colOff>
      <xdr:row>84</xdr:row>
      <xdr:rowOff>122682</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130300" y="1448790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a:extLst>
            <a:ext uri="{FF2B5EF4-FFF2-40B4-BE49-F238E27FC236}">
              <a16:creationId xmlns:a16="http://schemas.microsoft.com/office/drawing/2014/main" id="{00000000-0008-0000-0E00-000042010000}"/>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a:extLst>
            <a:ext uri="{FF2B5EF4-FFF2-40B4-BE49-F238E27FC236}">
              <a16:creationId xmlns:a16="http://schemas.microsoft.com/office/drawing/2014/main" id="{00000000-0008-0000-0E00-000043010000}"/>
            </a:ext>
          </a:extLst>
        </xdr:cNvPr>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a:extLst>
            <a:ext uri="{FF2B5EF4-FFF2-40B4-BE49-F238E27FC236}">
              <a16:creationId xmlns:a16="http://schemas.microsoft.com/office/drawing/2014/main" id="{00000000-0008-0000-0E00-000044010000}"/>
            </a:ext>
          </a:extLst>
        </xdr:cNvPr>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a:extLst>
            <a:ext uri="{FF2B5EF4-FFF2-40B4-BE49-F238E27FC236}">
              <a16:creationId xmlns:a16="http://schemas.microsoft.com/office/drawing/2014/main" id="{00000000-0008-0000-0E00-000045010000}"/>
            </a:ext>
          </a:extLst>
        </xdr:cNvPr>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96283</xdr:rowOff>
    </xdr:from>
    <xdr:ext cx="405111" cy="259045"/>
    <xdr:sp macro="" textlink="">
      <xdr:nvSpPr>
        <xdr:cNvPr id="326" name="n_1mainValue【公営住宅】&#10;有形固定資産減価償却率">
          <a:extLst>
            <a:ext uri="{FF2B5EF4-FFF2-40B4-BE49-F238E27FC236}">
              <a16:creationId xmlns:a16="http://schemas.microsoft.com/office/drawing/2014/main" id="{00000000-0008-0000-0E00-000046010000}"/>
            </a:ext>
          </a:extLst>
        </xdr:cNvPr>
        <xdr:cNvSpPr txBox="1"/>
      </xdr:nvSpPr>
      <xdr:spPr>
        <a:xfrm>
          <a:off x="3582044" y="1432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327" name="n_2mainValue【公営住宅】&#10;有形固定資産減価償却率">
          <a:extLst>
            <a:ext uri="{FF2B5EF4-FFF2-40B4-BE49-F238E27FC236}">
              <a16:creationId xmlns:a16="http://schemas.microsoft.com/office/drawing/2014/main" id="{00000000-0008-0000-0E00-000047010000}"/>
            </a:ext>
          </a:extLst>
        </xdr:cNvPr>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18559</xdr:rowOff>
    </xdr:from>
    <xdr:ext cx="405111" cy="259045"/>
    <xdr:sp macro="" textlink="">
      <xdr:nvSpPr>
        <xdr:cNvPr id="328" name="n_3mainValue【公営住宅】&#10;有形固定資産減価償却率">
          <a:extLst>
            <a:ext uri="{FF2B5EF4-FFF2-40B4-BE49-F238E27FC236}">
              <a16:creationId xmlns:a16="http://schemas.microsoft.com/office/drawing/2014/main" id="{00000000-0008-0000-0E00-000048010000}"/>
            </a:ext>
          </a:extLst>
        </xdr:cNvPr>
        <xdr:cNvSpPr txBox="1"/>
      </xdr:nvSpPr>
      <xdr:spPr>
        <a:xfrm>
          <a:off x="1816744" y="1424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153433</xdr:rowOff>
    </xdr:from>
    <xdr:ext cx="405111" cy="259045"/>
    <xdr:sp macro="" textlink="">
      <xdr:nvSpPr>
        <xdr:cNvPr id="329" name="n_4mainValue【公営住宅】&#10;有形固定資産減価償却率">
          <a:extLst>
            <a:ext uri="{FF2B5EF4-FFF2-40B4-BE49-F238E27FC236}">
              <a16:creationId xmlns:a16="http://schemas.microsoft.com/office/drawing/2014/main" id="{00000000-0008-0000-0E00-000049010000}"/>
            </a:ext>
          </a:extLst>
        </xdr:cNvPr>
        <xdr:cNvSpPr txBox="1"/>
      </xdr:nvSpPr>
      <xdr:spPr>
        <a:xfrm>
          <a:off x="927744" y="1421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00000000-0008-0000-0E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00000000-0008-0000-0E00-000060010000}"/>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00000000-0008-0000-0E00-000062010000}"/>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6" name="【公営住宅】&#10;一人当たり面積平均値テキスト">
          <a:extLst>
            <a:ext uri="{FF2B5EF4-FFF2-40B4-BE49-F238E27FC236}">
              <a16:creationId xmlns:a16="http://schemas.microsoft.com/office/drawing/2014/main" id="{00000000-0008-0000-0E00-000064010000}"/>
            </a:ext>
          </a:extLst>
        </xdr:cNvPr>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62281</xdr:rowOff>
    </xdr:from>
    <xdr:to>
      <xdr:col>55</xdr:col>
      <xdr:colOff>50800</xdr:colOff>
      <xdr:row>84</xdr:row>
      <xdr:rowOff>163881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10426700" y="144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85158</xdr:rowOff>
    </xdr:from>
    <xdr:ext cx="469744" cy="259045"/>
    <xdr:sp macro="" textlink="">
      <xdr:nvSpPr>
        <xdr:cNvPr id="368" name="【公営住宅】&#10;一人当たり面積該当値テキスト">
          <a:extLst>
            <a:ext uri="{FF2B5EF4-FFF2-40B4-BE49-F238E27FC236}">
              <a16:creationId xmlns:a16="http://schemas.microsoft.com/office/drawing/2014/main" id="{00000000-0008-0000-0E00-000070010000}"/>
            </a:ext>
          </a:extLst>
        </xdr:cNvPr>
        <xdr:cNvSpPr txBox="1"/>
      </xdr:nvSpPr>
      <xdr:spPr>
        <a:xfrm>
          <a:off x="10515600" y="1431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72340</xdr:rowOff>
    </xdr:from>
    <xdr:to>
      <xdr:col>50</xdr:col>
      <xdr:colOff>165100</xdr:colOff>
      <xdr:row>85</xdr:row>
      <xdr:rowOff>2490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9588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113081</xdr:rowOff>
    </xdr:from>
    <xdr:to>
      <xdr:col>55</xdr:col>
      <xdr:colOff>0</xdr:colOff>
      <xdr:row>84</xdr:row>
      <xdr:rowOff>123140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9639300" y="14514881"/>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65481</xdr:rowOff>
    </xdr:from>
    <xdr:to>
      <xdr:col>46</xdr:col>
      <xdr:colOff>38100</xdr:colOff>
      <xdr:row>84</xdr:row>
      <xdr:rowOff>167081</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8699500" y="1446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116281</xdr:rowOff>
    </xdr:from>
    <xdr:to>
      <xdr:col>50</xdr:col>
      <xdr:colOff>114300</xdr:colOff>
      <xdr:row>84</xdr:row>
      <xdr:rowOff>123140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8750300" y="1451808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78282</xdr:rowOff>
    </xdr:from>
    <xdr:to>
      <xdr:col>41</xdr:col>
      <xdr:colOff>101600</xdr:colOff>
      <xdr:row>85</xdr:row>
      <xdr:rowOff>8432</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7810500" y="144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116281</xdr:rowOff>
    </xdr:from>
    <xdr:to>
      <xdr:col>45</xdr:col>
      <xdr:colOff>177800</xdr:colOff>
      <xdr:row>84</xdr:row>
      <xdr:rowOff>129082</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7861300" y="1451808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77369</xdr:rowOff>
    </xdr:from>
    <xdr:to>
      <xdr:col>36</xdr:col>
      <xdr:colOff>165100</xdr:colOff>
      <xdr:row>85</xdr:row>
      <xdr:rowOff>7519</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6921500" y="144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128169</xdr:rowOff>
    </xdr:from>
    <xdr:to>
      <xdr:col>41</xdr:col>
      <xdr:colOff>50800</xdr:colOff>
      <xdr:row>84</xdr:row>
      <xdr:rowOff>129082</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6972300" y="1452996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7" name="n_1aveValue【公営住宅】&#10;一人当たり面積">
          <a:extLst>
            <a:ext uri="{FF2B5EF4-FFF2-40B4-BE49-F238E27FC236}">
              <a16:creationId xmlns:a16="http://schemas.microsoft.com/office/drawing/2014/main" id="{00000000-0008-0000-0E00-000079010000}"/>
            </a:ext>
          </a:extLst>
        </xdr:cNvPr>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78" name="n_2aveValue【公営住宅】&#10;一人当たり面積">
          <a:extLst>
            <a:ext uri="{FF2B5EF4-FFF2-40B4-BE49-F238E27FC236}">
              <a16:creationId xmlns:a16="http://schemas.microsoft.com/office/drawing/2014/main" id="{00000000-0008-0000-0E00-00007A010000}"/>
            </a:ext>
          </a:extLst>
        </xdr:cNvPr>
        <xdr:cNvSpPr txBox="1"/>
      </xdr:nvSpPr>
      <xdr:spPr>
        <a:xfrm>
          <a:off x="85154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9" name="n_3aveValue【公営住宅】&#10;一人当たり面積">
          <a:extLst>
            <a:ext uri="{FF2B5EF4-FFF2-40B4-BE49-F238E27FC236}">
              <a16:creationId xmlns:a16="http://schemas.microsoft.com/office/drawing/2014/main" id="{00000000-0008-0000-0E00-00007B010000}"/>
            </a:ext>
          </a:extLst>
        </xdr:cNvPr>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0" name="n_4aveValue【公営住宅】&#10;一人当たり面積">
          <a:extLst>
            <a:ext uri="{FF2B5EF4-FFF2-40B4-BE49-F238E27FC236}">
              <a16:creationId xmlns:a16="http://schemas.microsoft.com/office/drawing/2014/main" id="{00000000-0008-0000-0E00-00007C010000}"/>
            </a:ext>
          </a:extLst>
        </xdr:cNvPr>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19017</xdr:rowOff>
    </xdr:from>
    <xdr:ext cx="469744" cy="259045"/>
    <xdr:sp macro="" textlink="">
      <xdr:nvSpPr>
        <xdr:cNvPr id="381" name="n_1mainValue【公営住宅】&#10;一人当たり面積">
          <a:extLst>
            <a:ext uri="{FF2B5EF4-FFF2-40B4-BE49-F238E27FC236}">
              <a16:creationId xmlns:a16="http://schemas.microsoft.com/office/drawing/2014/main" id="{00000000-0008-0000-0E00-00007D010000}"/>
            </a:ext>
          </a:extLst>
        </xdr:cNvPr>
        <xdr:cNvSpPr txBox="1"/>
      </xdr:nvSpPr>
      <xdr:spPr>
        <a:xfrm>
          <a:off x="93917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12158</xdr:rowOff>
    </xdr:from>
    <xdr:ext cx="469744" cy="259045"/>
    <xdr:sp macro="" textlink="">
      <xdr:nvSpPr>
        <xdr:cNvPr id="382" name="n_2mainValue【公営住宅】&#10;一人当たり面積">
          <a:extLst>
            <a:ext uri="{FF2B5EF4-FFF2-40B4-BE49-F238E27FC236}">
              <a16:creationId xmlns:a16="http://schemas.microsoft.com/office/drawing/2014/main" id="{00000000-0008-0000-0E00-00007E010000}"/>
            </a:ext>
          </a:extLst>
        </xdr:cNvPr>
        <xdr:cNvSpPr txBox="1"/>
      </xdr:nvSpPr>
      <xdr:spPr>
        <a:xfrm>
          <a:off x="8515427" y="142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24959</xdr:rowOff>
    </xdr:from>
    <xdr:ext cx="469744" cy="259045"/>
    <xdr:sp macro="" textlink="">
      <xdr:nvSpPr>
        <xdr:cNvPr id="383" name="n_3mainValue【公営住宅】&#10;一人当たり面積">
          <a:extLst>
            <a:ext uri="{FF2B5EF4-FFF2-40B4-BE49-F238E27FC236}">
              <a16:creationId xmlns:a16="http://schemas.microsoft.com/office/drawing/2014/main" id="{00000000-0008-0000-0E00-00007F010000}"/>
            </a:ext>
          </a:extLst>
        </xdr:cNvPr>
        <xdr:cNvSpPr txBox="1"/>
      </xdr:nvSpPr>
      <xdr:spPr>
        <a:xfrm>
          <a:off x="7626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24046</xdr:rowOff>
    </xdr:from>
    <xdr:ext cx="469744" cy="259045"/>
    <xdr:sp macro="" textlink="">
      <xdr:nvSpPr>
        <xdr:cNvPr id="384" name="n_4mainValue【公営住宅】&#10;一人当たり面積">
          <a:extLst>
            <a:ext uri="{FF2B5EF4-FFF2-40B4-BE49-F238E27FC236}">
              <a16:creationId xmlns:a16="http://schemas.microsoft.com/office/drawing/2014/main" id="{00000000-0008-0000-0E00-000080010000}"/>
            </a:ext>
          </a:extLst>
        </xdr:cNvPr>
        <xdr:cNvSpPr txBox="1"/>
      </xdr:nvSpPr>
      <xdr:spPr>
        <a:xfrm>
          <a:off x="6737427" y="1425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E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E00-0000A8010000}"/>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E00-0000AA010000}"/>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E00-0000AC010000}"/>
            </a:ext>
          </a:extLst>
        </xdr:cNvPr>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80264</xdr:rowOff>
    </xdr:from>
    <xdr:to>
      <xdr:col>85</xdr:col>
      <xdr:colOff>177800</xdr:colOff>
      <xdr:row>37</xdr:row>
      <xdr:rowOff>10414</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6268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58691</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E00-0000B8010000}"/>
            </a:ext>
          </a:extLst>
        </xdr:cNvPr>
        <xdr:cNvSpPr txBox="1"/>
      </xdr:nvSpPr>
      <xdr:spPr>
        <a:xfrm>
          <a:off x="16357600"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18542</xdr:rowOff>
    </xdr:from>
    <xdr:to>
      <xdr:col>81</xdr:col>
      <xdr:colOff>101600</xdr:colOff>
      <xdr:row>36</xdr:row>
      <xdr:rowOff>120142</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5430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69342</xdr:rowOff>
    </xdr:from>
    <xdr:to>
      <xdr:col>85</xdr:col>
      <xdr:colOff>127000</xdr:colOff>
      <xdr:row>36</xdr:row>
      <xdr:rowOff>131064</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5481300" y="62415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69342</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4592300" y="62255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39116</xdr:rowOff>
    </xdr:from>
    <xdr:to>
      <xdr:col>72</xdr:col>
      <xdr:colOff>38100</xdr:colOff>
      <xdr:row>35</xdr:row>
      <xdr:rowOff>140716</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3652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89916</xdr:rowOff>
    </xdr:from>
    <xdr:to>
      <xdr:col>76</xdr:col>
      <xdr:colOff>114300</xdr:colOff>
      <xdr:row>36</xdr:row>
      <xdr:rowOff>53340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3703300" y="609066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146558</xdr:rowOff>
    </xdr:from>
    <xdr:to>
      <xdr:col>67</xdr:col>
      <xdr:colOff>101600</xdr:colOff>
      <xdr:row>36</xdr:row>
      <xdr:rowOff>76708</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2763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89916</xdr:rowOff>
    </xdr:from>
    <xdr:to>
      <xdr:col>71</xdr:col>
      <xdr:colOff>177800</xdr:colOff>
      <xdr:row>36</xdr:row>
      <xdr:rowOff>25908</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2814300" y="609066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111269</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52660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95267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131843</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3500744" y="613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67835</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2611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E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E00-0000E101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E00-0000E3010000}"/>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E00-0000E5010000}"/>
            </a:ext>
          </a:extLst>
        </xdr:cNvPr>
        <xdr:cNvSpPr txBox="1"/>
      </xdr:nvSpPr>
      <xdr:spPr>
        <a:xfrm>
          <a:off x="2219960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128270</xdr:rowOff>
    </xdr:from>
    <xdr:to>
      <xdr:col>116</xdr:col>
      <xdr:colOff>114300</xdr:colOff>
      <xdr:row>37</xdr:row>
      <xdr:rowOff>58420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2110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151147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E00-0000F1010000}"/>
            </a:ext>
          </a:extLst>
        </xdr:cNvPr>
        <xdr:cNvSpPr txBox="1"/>
      </xdr:nvSpPr>
      <xdr:spPr>
        <a:xfrm>
          <a:off x="221996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135890</xdr:rowOff>
    </xdr:from>
    <xdr:to>
      <xdr:col>112</xdr:col>
      <xdr:colOff>38100</xdr:colOff>
      <xdr:row>37</xdr:row>
      <xdr:rowOff>66040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127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xdr:rowOff>
    </xdr:from>
    <xdr:to>
      <xdr:col>116</xdr:col>
      <xdr:colOff>63500</xdr:colOff>
      <xdr:row>37</xdr:row>
      <xdr:rowOff>15240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1323300" y="6351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xdr:rowOff>
    </xdr:from>
    <xdr:to>
      <xdr:col>111</xdr:col>
      <xdr:colOff>177800</xdr:colOff>
      <xdr:row>37</xdr:row>
      <xdr:rowOff>19050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20434300" y="635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19050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9545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19050</xdr:rowOff>
    </xdr:from>
    <xdr:to>
      <xdr:col>102</xdr:col>
      <xdr:colOff>114300</xdr:colOff>
      <xdr:row>38</xdr:row>
      <xdr:rowOff>106680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8656300" y="63627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82567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1075727"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E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E00-00001D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E00-00001F020000}"/>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E00-000021020000}"/>
            </a:ext>
          </a:extLst>
        </xdr:cNvPr>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32476</xdr:rowOff>
    </xdr:from>
    <xdr:to>
      <xdr:col>85</xdr:col>
      <xdr:colOff>177800</xdr:colOff>
      <xdr:row>61</xdr:row>
      <xdr:rowOff>134076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6268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10903</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6357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161472</xdr:rowOff>
    </xdr:from>
    <xdr:to>
      <xdr:col>81</xdr:col>
      <xdr:colOff>101600</xdr:colOff>
      <xdr:row>61</xdr:row>
      <xdr:rowOff>91622</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5430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83276</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5481300" y="104992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115933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14592300" y="1049927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115933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3703300" y="1044702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89626</xdr:rowOff>
    </xdr:from>
    <xdr:to>
      <xdr:col>67</xdr:col>
      <xdr:colOff>101600</xdr:colOff>
      <xdr:row>61</xdr:row>
      <xdr:rowOff>19776</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2763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140426</xdr:rowOff>
    </xdr:from>
    <xdr:to>
      <xdr:col>71</xdr:col>
      <xdr:colOff>177800</xdr:colOff>
      <xdr:row>60</xdr:row>
      <xdr:rowOff>160020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814300" y="10427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82749</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E00-00003A020000}"/>
            </a:ext>
          </a:extLst>
        </xdr:cNvPr>
        <xdr:cNvSpPr txBox="1"/>
      </xdr:nvSpPr>
      <xdr:spPr>
        <a:xfrm>
          <a:off x="15266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E00-00003B020000}"/>
            </a:ext>
          </a:extLst>
        </xdr:cNvPr>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E00-00003C020000}"/>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E00-00003D020000}"/>
            </a:ext>
          </a:extLst>
        </xdr:cNvPr>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982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124079</xdr:rowOff>
    </xdr:from>
    <xdr:to>
      <xdr:col>116</xdr:col>
      <xdr:colOff>114300</xdr:colOff>
      <xdr:row>59</xdr:row>
      <xdr:rowOff>54229</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00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102506</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1004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129222</xdr:rowOff>
    </xdr:from>
    <xdr:to>
      <xdr:col>112</xdr:col>
      <xdr:colOff>38100</xdr:colOff>
      <xdr:row>59</xdr:row>
      <xdr:rowOff>59372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3429</xdr:rowOff>
    </xdr:from>
    <xdr:to>
      <xdr:col>116</xdr:col>
      <xdr:colOff>63500</xdr:colOff>
      <xdr:row>59</xdr:row>
      <xdr:rowOff>8572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0118979"/>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133223</xdr:rowOff>
    </xdr:from>
    <xdr:to>
      <xdr:col>107</xdr:col>
      <xdr:colOff>101600</xdr:colOff>
      <xdr:row>59</xdr:row>
      <xdr:rowOff>63373</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00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8572</xdr:rowOff>
    </xdr:from>
    <xdr:to>
      <xdr:col>111</xdr:col>
      <xdr:colOff>177800</xdr:colOff>
      <xdr:row>59</xdr:row>
      <xdr:rowOff>12573</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0434300" y="1012412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62230</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11430</xdr:rowOff>
    </xdr:from>
    <xdr:to>
      <xdr:col>107</xdr:col>
      <xdr:colOff>50800</xdr:colOff>
      <xdr:row>59</xdr:row>
      <xdr:rowOff>12573</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9545300" y="101269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128651</xdr:rowOff>
    </xdr:from>
    <xdr:to>
      <xdr:col>98</xdr:col>
      <xdr:colOff>38100</xdr:colOff>
      <xdr:row>59</xdr:row>
      <xdr:rowOff>58801</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100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8001</xdr:rowOff>
    </xdr:from>
    <xdr:to>
      <xdr:col>102</xdr:col>
      <xdr:colOff>114300</xdr:colOff>
      <xdr:row>59</xdr:row>
      <xdr:rowOff>11430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656300" y="1012355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50499</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101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54500</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101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53357</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49928</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101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91439</xdr:rowOff>
    </xdr:from>
    <xdr:to>
      <xdr:col>85</xdr:col>
      <xdr:colOff>177800</xdr:colOff>
      <xdr:row>83</xdr:row>
      <xdr:rowOff>21589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41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69866</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412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48261</xdr:rowOff>
    </xdr:from>
    <xdr:to>
      <xdr:col>81</xdr:col>
      <xdr:colOff>101600</xdr:colOff>
      <xdr:row>82</xdr:row>
      <xdr:rowOff>149861</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99061</xdr:rowOff>
    </xdr:from>
    <xdr:to>
      <xdr:col>85</xdr:col>
      <xdr:colOff>127000</xdr:colOff>
      <xdr:row>82</xdr:row>
      <xdr:rowOff>142239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4157961"/>
          <a:ext cx="8382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99061</xdr:rowOff>
    </xdr:from>
    <xdr:to>
      <xdr:col>81</xdr:col>
      <xdr:colOff>50800</xdr:colOff>
      <xdr:row>82</xdr:row>
      <xdr:rowOff>129539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14592300" y="14157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63500</xdr:rowOff>
    </xdr:from>
    <xdr:to>
      <xdr:col>72</xdr:col>
      <xdr:colOff>38100</xdr:colOff>
      <xdr:row>82</xdr:row>
      <xdr:rowOff>165100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114300</xdr:rowOff>
    </xdr:from>
    <xdr:to>
      <xdr:col>76</xdr:col>
      <xdr:colOff>114300</xdr:colOff>
      <xdr:row>82</xdr:row>
      <xdr:rowOff>129539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4173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36830</xdr:rowOff>
    </xdr:from>
    <xdr:to>
      <xdr:col>67</xdr:col>
      <xdr:colOff>101600</xdr:colOff>
      <xdr:row>82</xdr:row>
      <xdr:rowOff>138430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87630</xdr:rowOff>
    </xdr:from>
    <xdr:to>
      <xdr:col>71</xdr:col>
      <xdr:colOff>177800</xdr:colOff>
      <xdr:row>82</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4146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140988</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156227</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129557</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26670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26670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26670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26670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107</xdr:row>
      <xdr:rowOff>133350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5481300" y="182727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160927</xdr:rowOff>
    </xdr:from>
    <xdr:to>
      <xdr:col>76</xdr:col>
      <xdr:colOff>165100</xdr:colOff>
      <xdr:row>108</xdr:row>
      <xdr:rowOff>91077</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40277</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4592300" y="184785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79284</xdr:rowOff>
    </xdr:from>
    <xdr:to>
      <xdr:col>72</xdr:col>
      <xdr:colOff>38100</xdr:colOff>
      <xdr:row>108</xdr:row>
      <xdr:rowOff>9434</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130084</xdr:rowOff>
    </xdr:from>
    <xdr:to>
      <xdr:col>76</xdr:col>
      <xdr:colOff>114300</xdr:colOff>
      <xdr:row>108</xdr:row>
      <xdr:rowOff>40277</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3703300" y="184752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130084</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82204</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561</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141987</xdr:rowOff>
    </xdr:from>
    <xdr:to>
      <xdr:col>112</xdr:col>
      <xdr:colOff>38100</xdr:colOff>
      <xdr:row>106</xdr:row>
      <xdr:rowOff>72137</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106</xdr:row>
      <xdr:rowOff>21337</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1538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21337</xdr:rowOff>
    </xdr:from>
    <xdr:to>
      <xdr:col>111</xdr:col>
      <xdr:colOff>177800</xdr:colOff>
      <xdr:row>106</xdr:row>
      <xdr:rowOff>76200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0434300" y="181950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88664</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多くの類型において、有形固定資産減価償却率が類似団体平均より高くなっているが、これは減価償却率が高くなった資産について、施設更新ではなく修繕を行うことで対応しているためである。インフラ管理については、予防と保全の観点として、国の技術基準等に準拠しつつ、整備に係る法定点検だけでなく、職員等が定期的な点検を実施し、必要に応じて専門家による詳細な診断等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118,535
114,162
47.42
50,558,405
46,674,303
2,653,873
26,939,822
7,995,435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921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105591</xdr:rowOff>
    </xdr:from>
    <xdr:to>
      <xdr:col>19</xdr:col>
      <xdr:colOff>177800</xdr:colOff>
      <xdr:row>39</xdr:row>
      <xdr:rowOff>133350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79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30299</xdr:rowOff>
    </xdr:from>
    <xdr:to>
      <xdr:col>10</xdr:col>
      <xdr:colOff>165100</xdr:colOff>
      <xdr:row>39</xdr:row>
      <xdr:rowOff>131899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81099</xdr:rowOff>
    </xdr:from>
    <xdr:to>
      <xdr:col>15</xdr:col>
      <xdr:colOff>50800</xdr:colOff>
      <xdr:row>39</xdr:row>
      <xdr:rowOff>133350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676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17235</xdr:rowOff>
    </xdr:from>
    <xdr:to>
      <xdr:col>6</xdr:col>
      <xdr:colOff>38100</xdr:colOff>
      <xdr:row>39</xdr:row>
      <xdr:rowOff>118835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68035</xdr:rowOff>
    </xdr:from>
    <xdr:to>
      <xdr:col>10</xdr:col>
      <xdr:colOff>114300</xdr:colOff>
      <xdr:row>39</xdr:row>
      <xdr:rowOff>81099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54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109962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12700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25400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xdr:rowOff>
    </xdr:from>
    <xdr:to>
      <xdr:col>41</xdr:col>
      <xdr:colOff>50800</xdr:colOff>
      <xdr:row>38</xdr:row>
      <xdr:rowOff>25400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105410</xdr:rowOff>
    </xdr:from>
    <xdr:to>
      <xdr:col>24</xdr:col>
      <xdr:colOff>114300</xdr:colOff>
      <xdr:row>59</xdr:row>
      <xdr:rowOff>35560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128287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135255</xdr:rowOff>
    </xdr:from>
    <xdr:to>
      <xdr:col>24</xdr:col>
      <xdr:colOff>63500</xdr:colOff>
      <xdr:row>58</xdr:row>
      <xdr:rowOff>156210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0793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34925</xdr:rowOff>
    </xdr:from>
    <xdr:to>
      <xdr:col>15</xdr:col>
      <xdr:colOff>101600</xdr:colOff>
      <xdr:row>58</xdr:row>
      <xdr:rowOff>136525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85725</xdr:rowOff>
    </xdr:from>
    <xdr:to>
      <xdr:col>19</xdr:col>
      <xdr:colOff>177800</xdr:colOff>
      <xdr:row>58</xdr:row>
      <xdr:rowOff>135255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029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85725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9987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133985</xdr:rowOff>
    </xdr:from>
    <xdr:to>
      <xdr:col>6</xdr:col>
      <xdr:colOff>38100</xdr:colOff>
      <xdr:row>58</xdr:row>
      <xdr:rowOff>64135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xdr:rowOff>
    </xdr:from>
    <xdr:to>
      <xdr:col>10</xdr:col>
      <xdr:colOff>114300</xdr:colOff>
      <xdr:row>58</xdr:row>
      <xdr:rowOff>43815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9957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153052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80662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133985</xdr:rowOff>
    </xdr:from>
    <xdr:to>
      <xdr:col>50</xdr:col>
      <xdr:colOff>165100</xdr:colOff>
      <xdr:row>63</xdr:row>
      <xdr:rowOff>64135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13335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8127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xdr:rowOff>
    </xdr:from>
    <xdr:to>
      <xdr:col>50</xdr:col>
      <xdr:colOff>114300</xdr:colOff>
      <xdr:row>63</xdr:row>
      <xdr:rowOff>15240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15240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133985</xdr:rowOff>
    </xdr:from>
    <xdr:to>
      <xdr:col>36</xdr:col>
      <xdr:colOff>165100</xdr:colOff>
      <xdr:row>63</xdr:row>
      <xdr:rowOff>64135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xdr:rowOff>
    </xdr:from>
    <xdr:to>
      <xdr:col>41</xdr:col>
      <xdr:colOff>50800</xdr:colOff>
      <xdr:row>63</xdr:row>
      <xdr:rowOff>15240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55262</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55262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49022</xdr:rowOff>
    </xdr:from>
    <xdr:to>
      <xdr:col>24</xdr:col>
      <xdr:colOff>114300</xdr:colOff>
      <xdr:row>82</xdr:row>
      <xdr:rowOff>150622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27449</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99822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1986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142748</xdr:rowOff>
    </xdr:from>
    <xdr:to>
      <xdr:col>15</xdr:col>
      <xdr:colOff>101600</xdr:colOff>
      <xdr:row>82</xdr:row>
      <xdr:rowOff>72898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22098</xdr:rowOff>
    </xdr:from>
    <xdr:to>
      <xdr:col>19</xdr:col>
      <xdr:colOff>177800</xdr:colOff>
      <xdr:row>82</xdr:row>
      <xdr:rowOff>60961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08099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103887</xdr:rowOff>
    </xdr:from>
    <xdr:to>
      <xdr:col>10</xdr:col>
      <xdr:colOff>165100</xdr:colOff>
      <xdr:row>82</xdr:row>
      <xdr:rowOff>34037</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154687</xdr:rowOff>
    </xdr:from>
    <xdr:to>
      <xdr:col>15</xdr:col>
      <xdr:colOff>50800</xdr:colOff>
      <xdr:row>82</xdr:row>
      <xdr:rowOff>22098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0421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65024</xdr:rowOff>
    </xdr:from>
    <xdr:to>
      <xdr:col>6</xdr:col>
      <xdr:colOff>38100</xdr:colOff>
      <xdr:row>81</xdr:row>
      <xdr:rowOff>166624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115824</xdr:rowOff>
    </xdr:from>
    <xdr:to>
      <xdr:col>10</xdr:col>
      <xdr:colOff>114300</xdr:colOff>
      <xdr:row>81</xdr:row>
      <xdr:rowOff>154687</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0032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64025</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25164</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157751</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98314</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119887</xdr:rowOff>
    </xdr:from>
    <xdr:to>
      <xdr:col>50</xdr:col>
      <xdr:colOff>165100</xdr:colOff>
      <xdr:row>85</xdr:row>
      <xdr:rowOff>50037</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84</xdr:row>
      <xdr:rowOff>170687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572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119887</xdr:rowOff>
    </xdr:from>
    <xdr:to>
      <xdr:col>46</xdr:col>
      <xdr:colOff>38100</xdr:colOff>
      <xdr:row>85</xdr:row>
      <xdr:rowOff>50037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170687</xdr:rowOff>
    </xdr:from>
    <xdr:to>
      <xdr:col>50</xdr:col>
      <xdr:colOff>114300</xdr:colOff>
      <xdr:row>84</xdr:row>
      <xdr:rowOff>170687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170687</xdr:rowOff>
    </xdr:from>
    <xdr:to>
      <xdr:col>45</xdr:col>
      <xdr:colOff>177800</xdr:colOff>
      <xdr:row>84</xdr:row>
      <xdr:rowOff>170687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119887</xdr:rowOff>
    </xdr:from>
    <xdr:to>
      <xdr:col>36</xdr:col>
      <xdr:colOff>165100</xdr:colOff>
      <xdr:row>85</xdr:row>
      <xdr:rowOff>50037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84</xdr:row>
      <xdr:rowOff>170687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41164</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41164</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41164</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41164</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120106</xdr:rowOff>
    </xdr:from>
    <xdr:to>
      <xdr:col>24</xdr:col>
      <xdr:colOff>114300</xdr:colOff>
      <xdr:row>105</xdr:row>
      <xdr:rowOff>50256</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98533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85816</xdr:rowOff>
    </xdr:from>
    <xdr:to>
      <xdr:col>20</xdr:col>
      <xdr:colOff>38100</xdr:colOff>
      <xdr:row>105</xdr:row>
      <xdr:rowOff>15966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104</xdr:row>
      <xdr:rowOff>170906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79674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12337</xdr:rowOff>
    </xdr:from>
    <xdr:to>
      <xdr:col>15</xdr:col>
      <xdr:colOff>101600</xdr:colOff>
      <xdr:row>105</xdr:row>
      <xdr:rowOff>113937</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63137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908300" y="1796741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53158</xdr:rowOff>
    </xdr:from>
    <xdr:to>
      <xdr:col>10</xdr:col>
      <xdr:colOff>165100</xdr:colOff>
      <xdr:row>105</xdr:row>
      <xdr:rowOff>154758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63137</xdr:rowOff>
    </xdr:from>
    <xdr:to>
      <xdr:col>15</xdr:col>
      <xdr:colOff>50800</xdr:colOff>
      <xdr:row>105</xdr:row>
      <xdr:rowOff>103958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2019300" y="180653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100512</xdr:rowOff>
    </xdr:from>
    <xdr:to>
      <xdr:col>6</xdr:col>
      <xdr:colOff>38100</xdr:colOff>
      <xdr:row>105</xdr:row>
      <xdr:rowOff>30662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151312</xdr:rowOff>
    </xdr:from>
    <xdr:to>
      <xdr:col>10</xdr:col>
      <xdr:colOff>114300</xdr:colOff>
      <xdr:row>105</xdr:row>
      <xdr:rowOff>103958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9821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7093</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105064</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145885</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21789</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9639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34289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34289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30480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972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40022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72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57802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85725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3855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165735</xdr:rowOff>
    </xdr:from>
    <xdr:to>
      <xdr:col>81</xdr:col>
      <xdr:colOff>50800</xdr:colOff>
      <xdr:row>37</xdr:row>
      <xdr:rowOff>41910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3379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73025</xdr:rowOff>
    </xdr:from>
    <xdr:to>
      <xdr:col>72</xdr:col>
      <xdr:colOff>38100</xdr:colOff>
      <xdr:row>37</xdr:row>
      <xdr:rowOff>3175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123825</xdr:rowOff>
    </xdr:from>
    <xdr:to>
      <xdr:col>76</xdr:col>
      <xdr:colOff>114300</xdr:colOff>
      <xdr:row>36</xdr:row>
      <xdr:rowOff>165735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296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29210</xdr:rowOff>
    </xdr:from>
    <xdr:to>
      <xdr:col>67</xdr:col>
      <xdr:colOff>101600</xdr:colOff>
      <xdr:row>36</xdr:row>
      <xdr:rowOff>130810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80010</xdr:rowOff>
    </xdr:from>
    <xdr:to>
      <xdr:col>71</xdr:col>
      <xdr:colOff>177800</xdr:colOff>
      <xdr:row>36</xdr:row>
      <xdr:rowOff>123825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252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70502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97172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147337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17556</xdr:rowOff>
    </xdr:from>
    <xdr:to>
      <xdr:col>116</xdr:col>
      <xdr:colOff>114300</xdr:colOff>
      <xdr:row>41</xdr:row>
      <xdr:rowOff>119156</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70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167433</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702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18599</xdr:rowOff>
    </xdr:from>
    <xdr:to>
      <xdr:col>112</xdr:col>
      <xdr:colOff>38100</xdr:colOff>
      <xdr:row>41</xdr:row>
      <xdr:rowOff>120199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7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68356</xdr:rowOff>
    </xdr:from>
    <xdr:to>
      <xdr:col>116</xdr:col>
      <xdr:colOff>63500</xdr:colOff>
      <xdr:row>41</xdr:row>
      <xdr:rowOff>69399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7097806"/>
          <a:ext cx="8382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21666</xdr:rowOff>
    </xdr:from>
    <xdr:to>
      <xdr:col>107</xdr:col>
      <xdr:colOff>101600</xdr:colOff>
      <xdr:row>41</xdr:row>
      <xdr:rowOff>123266</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70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69399</xdr:rowOff>
    </xdr:from>
    <xdr:to>
      <xdr:col>111</xdr:col>
      <xdr:colOff>177800</xdr:colOff>
      <xdr:row>41</xdr:row>
      <xdr:rowOff>72466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7098849"/>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19159</xdr:rowOff>
    </xdr:from>
    <xdr:to>
      <xdr:col>102</xdr:col>
      <xdr:colOff>165100</xdr:colOff>
      <xdr:row>41</xdr:row>
      <xdr:rowOff>120759</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70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69959</xdr:rowOff>
    </xdr:from>
    <xdr:to>
      <xdr:col>107</xdr:col>
      <xdr:colOff>50800</xdr:colOff>
      <xdr:row>41</xdr:row>
      <xdr:rowOff>72466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9545300" y="7099409"/>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18489</xdr:rowOff>
    </xdr:from>
    <xdr:to>
      <xdr:col>98</xdr:col>
      <xdr:colOff>38100</xdr:colOff>
      <xdr:row>41</xdr:row>
      <xdr:rowOff>120089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70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69289</xdr:rowOff>
    </xdr:from>
    <xdr:to>
      <xdr:col>102</xdr:col>
      <xdr:colOff>114300</xdr:colOff>
      <xdr:row>41</xdr:row>
      <xdr:rowOff>69959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656300" y="7098739"/>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111326</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71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114393</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71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111886</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71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111216</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71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F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139700</xdr:rowOff>
    </xdr:from>
    <xdr:to>
      <xdr:col>81</xdr:col>
      <xdr:colOff>101600</xdr:colOff>
      <xdr:row>62</xdr:row>
      <xdr:rowOff>69850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19050</xdr:rowOff>
    </xdr:from>
    <xdr:to>
      <xdr:col>85</xdr:col>
      <xdr:colOff>127000</xdr:colOff>
      <xdr:row>62</xdr:row>
      <xdr:rowOff>83820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06489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19050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064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62</xdr:row>
      <xdr:rowOff>11430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10580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34290</xdr:rowOff>
    </xdr:from>
    <xdr:to>
      <xdr:col>71</xdr:col>
      <xdr:colOff>177800</xdr:colOff>
      <xdr:row>61</xdr:row>
      <xdr:rowOff>121920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104927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60977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F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F00-0000AF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F00-0000B1020000}"/>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F00-0000B3020000}"/>
            </a:ext>
          </a:extLst>
        </xdr:cNvPr>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0000000-0008-0000-0F00-0000BF020000}"/>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2" name="n_1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3" name="n_2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4" name="n_3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5" name="n_4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F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0000000-0008-0000-0F00-0000E9020000}"/>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00000000-0008-0000-0F00-0000EB020000}"/>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F00-0000ED020000}"/>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19066</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F00-0000F9020000}"/>
            </a:ext>
          </a:extLst>
        </xdr:cNvPr>
        <xdr:cNvSpPr txBox="1"/>
      </xdr:nvSpPr>
      <xdr:spPr>
        <a:xfrm>
          <a:off x="16357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166370</xdr:rowOff>
    </xdr:from>
    <xdr:to>
      <xdr:col>81</xdr:col>
      <xdr:colOff>101600</xdr:colOff>
      <xdr:row>84</xdr:row>
      <xdr:rowOff>96520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5430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45720</xdr:rowOff>
    </xdr:from>
    <xdr:to>
      <xdr:col>85</xdr:col>
      <xdr:colOff>127000</xdr:colOff>
      <xdr:row>84</xdr:row>
      <xdr:rowOff>91439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5481300" y="14447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154939</xdr:rowOff>
    </xdr:from>
    <xdr:to>
      <xdr:col>76</xdr:col>
      <xdr:colOff>165100</xdr:colOff>
      <xdr:row>84</xdr:row>
      <xdr:rowOff>85089</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4541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34289</xdr:rowOff>
    </xdr:from>
    <xdr:to>
      <xdr:col>81</xdr:col>
      <xdr:colOff>50800</xdr:colOff>
      <xdr:row>84</xdr:row>
      <xdr:rowOff>45720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4592300" y="14436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154939</xdr:rowOff>
    </xdr:from>
    <xdr:to>
      <xdr:col>72</xdr:col>
      <xdr:colOff>38100</xdr:colOff>
      <xdr:row>84</xdr:row>
      <xdr:rowOff>85089</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365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34289</xdr:rowOff>
    </xdr:from>
    <xdr:to>
      <xdr:col>76</xdr:col>
      <xdr:colOff>114300</xdr:colOff>
      <xdr:row>84</xdr:row>
      <xdr:rowOff>34289</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3703300" y="1443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93980</xdr:rowOff>
    </xdr:from>
    <xdr:to>
      <xdr:col>67</xdr:col>
      <xdr:colOff>101600</xdr:colOff>
      <xdr:row>84</xdr:row>
      <xdr:rowOff>24130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2763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144780</xdr:rowOff>
    </xdr:from>
    <xdr:to>
      <xdr:col>71</xdr:col>
      <xdr:colOff>177800</xdr:colOff>
      <xdr:row>84</xdr:row>
      <xdr:rowOff>34289</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814300" y="14375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87647</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76216</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15257</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F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F00-000022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F00-000024030000}"/>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F00-000026030000}"/>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F00-000032030000}"/>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a:extLst>
            <a:ext uri="{FF2B5EF4-FFF2-40B4-BE49-F238E27FC236}">
              <a16:creationId xmlns:a16="http://schemas.microsoft.com/office/drawing/2014/main" id="{00000000-0008-0000-0F00-00003B03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a:extLst>
            <a:ext uri="{FF2B5EF4-FFF2-40B4-BE49-F238E27FC236}">
              <a16:creationId xmlns:a16="http://schemas.microsoft.com/office/drawing/2014/main" id="{00000000-0008-0000-0F00-00003C030000}"/>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9" name="n_3aveValue【消防施設】&#10;一人当たり面積">
          <a:extLst>
            <a:ext uri="{FF2B5EF4-FFF2-40B4-BE49-F238E27FC236}">
              <a16:creationId xmlns:a16="http://schemas.microsoft.com/office/drawing/2014/main" id="{00000000-0008-0000-0F00-00003D030000}"/>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a:extLst>
            <a:ext uri="{FF2B5EF4-FFF2-40B4-BE49-F238E27FC236}">
              <a16:creationId xmlns:a16="http://schemas.microsoft.com/office/drawing/2014/main" id="{00000000-0008-0000-0F00-00003E03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31" name="n_1mainValue【消防施設】&#10;一人当たり面積">
          <a:extLst>
            <a:ext uri="{FF2B5EF4-FFF2-40B4-BE49-F238E27FC236}">
              <a16:creationId xmlns:a16="http://schemas.microsoft.com/office/drawing/2014/main" id="{00000000-0008-0000-0F00-00003F030000}"/>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2" name="n_2mainValue【消防施設】&#10;一人当たり面積">
          <a:extLst>
            <a:ext uri="{FF2B5EF4-FFF2-40B4-BE49-F238E27FC236}">
              <a16:creationId xmlns:a16="http://schemas.microsoft.com/office/drawing/2014/main" id="{00000000-0008-0000-0F00-000040030000}"/>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3" name="n_3mainValue【消防施設】&#10;一人当たり面積">
          <a:extLst>
            <a:ext uri="{FF2B5EF4-FFF2-40B4-BE49-F238E27FC236}">
              <a16:creationId xmlns:a16="http://schemas.microsoft.com/office/drawing/2014/main" id="{00000000-0008-0000-0F00-000041030000}"/>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4" name="n_4mainValue【消防施設】&#10;一人当たり面積">
          <a:extLst>
            <a:ext uri="{FF2B5EF4-FFF2-40B4-BE49-F238E27FC236}">
              <a16:creationId xmlns:a16="http://schemas.microsoft.com/office/drawing/2014/main" id="{00000000-0008-0000-0F00-000042030000}"/>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44994</xdr:rowOff>
    </xdr:from>
    <xdr:to>
      <xdr:col>85</xdr:col>
      <xdr:colOff>177800</xdr:colOff>
      <xdr:row>101</xdr:row>
      <xdr:rowOff>146594</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131371</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727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10705</xdr:rowOff>
    </xdr:from>
    <xdr:to>
      <xdr:col>81</xdr:col>
      <xdr:colOff>101600</xdr:colOff>
      <xdr:row>101</xdr:row>
      <xdr:rowOff>112305</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61505</xdr:rowOff>
    </xdr:from>
    <xdr:to>
      <xdr:col>85</xdr:col>
      <xdr:colOff>127000</xdr:colOff>
      <xdr:row>101</xdr:row>
      <xdr:rowOff>95794</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5481300" y="173779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61505</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4592300" y="1732407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84182</xdr:rowOff>
    </xdr:from>
    <xdr:to>
      <xdr:col>72</xdr:col>
      <xdr:colOff>38100</xdr:colOff>
      <xdr:row>101</xdr:row>
      <xdr:rowOff>14332</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134982</xdr:rowOff>
    </xdr:from>
    <xdr:to>
      <xdr:col>76</xdr:col>
      <xdr:colOff>114300</xdr:colOff>
      <xdr:row>101</xdr:row>
      <xdr:rowOff>7620</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72799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40095</xdr:rowOff>
    </xdr:from>
    <xdr:to>
      <xdr:col>67</xdr:col>
      <xdr:colOff>101600</xdr:colOff>
      <xdr:row>100</xdr:row>
      <xdr:rowOff>141695</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90895</xdr:rowOff>
    </xdr:from>
    <xdr:to>
      <xdr:col>71</xdr:col>
      <xdr:colOff>177800</xdr:colOff>
      <xdr:row>100</xdr:row>
      <xdr:rowOff>134982</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72358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128832</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30859</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158222</xdr:rowOff>
    </xdr:from>
    <xdr:ext cx="340478"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440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F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00000000-0008-0000-0F00-00009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00000000-0008-0000-0F00-00009703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1" name="【庁舎】&#10;一人当たり面積平均値テキスト">
          <a:extLst>
            <a:ext uri="{FF2B5EF4-FFF2-40B4-BE49-F238E27FC236}">
              <a16:creationId xmlns:a16="http://schemas.microsoft.com/office/drawing/2014/main" id="{00000000-0008-0000-0F00-000099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168419</xdr:rowOff>
    </xdr:from>
    <xdr:ext cx="469744" cy="259045"/>
    <xdr:sp macro="" textlink="">
      <xdr:nvSpPr>
        <xdr:cNvPr id="933" name="【庁舎】&#10;一人当たり面積該当値テキスト">
          <a:extLst>
            <a:ext uri="{FF2B5EF4-FFF2-40B4-BE49-F238E27FC236}">
              <a16:creationId xmlns:a16="http://schemas.microsoft.com/office/drawing/2014/main" id="{00000000-0008-0000-0F00-0000A5030000}"/>
            </a:ext>
          </a:extLst>
        </xdr:cNvPr>
        <xdr:cNvSpPr txBox="1"/>
      </xdr:nvSpPr>
      <xdr:spPr>
        <a:xfrm>
          <a:off x="22199600"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1272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73913</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21323300" y="1841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27687</xdr:rowOff>
    </xdr:from>
    <xdr:to>
      <xdr:col>107</xdr:col>
      <xdr:colOff>101600</xdr:colOff>
      <xdr:row>107</xdr:row>
      <xdr:rowOff>129287</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038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78487</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0434300" y="1841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27687</xdr:rowOff>
    </xdr:from>
    <xdr:to>
      <xdr:col>102</xdr:col>
      <xdr:colOff>165100</xdr:colOff>
      <xdr:row>107</xdr:row>
      <xdr:rowOff>129287</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9494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78487</xdr:rowOff>
    </xdr:from>
    <xdr:to>
      <xdr:col>107</xdr:col>
      <xdr:colOff>50800</xdr:colOff>
      <xdr:row>107</xdr:row>
      <xdr:rowOff>78487</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19545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23113</xdr:rowOff>
    </xdr:from>
    <xdr:to>
      <xdr:col>98</xdr:col>
      <xdr:colOff>38100</xdr:colOff>
      <xdr:row>107</xdr:row>
      <xdr:rowOff>124713</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8605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78487</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18656300" y="1841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2" name="n_1aveValue【庁舎】&#10;一人当たり面積">
          <a:extLst>
            <a:ext uri="{FF2B5EF4-FFF2-40B4-BE49-F238E27FC236}">
              <a16:creationId xmlns:a16="http://schemas.microsoft.com/office/drawing/2014/main" id="{00000000-0008-0000-0F00-0000AE030000}"/>
            </a:ext>
          </a:extLst>
        </xdr:cNvPr>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a:extLst>
            <a:ext uri="{FF2B5EF4-FFF2-40B4-BE49-F238E27FC236}">
              <a16:creationId xmlns:a16="http://schemas.microsoft.com/office/drawing/2014/main" id="{00000000-0008-0000-0F00-0000AF030000}"/>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a:extLst>
            <a:ext uri="{FF2B5EF4-FFF2-40B4-BE49-F238E27FC236}">
              <a16:creationId xmlns:a16="http://schemas.microsoft.com/office/drawing/2014/main" id="{00000000-0008-0000-0F00-0000B0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a:extLst>
            <a:ext uri="{FF2B5EF4-FFF2-40B4-BE49-F238E27FC236}">
              <a16:creationId xmlns:a16="http://schemas.microsoft.com/office/drawing/2014/main" id="{00000000-0008-0000-0F00-0000B1030000}"/>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946" name="n_1mainValue【庁舎】&#10;一人当たり面積">
          <a:extLst>
            <a:ext uri="{FF2B5EF4-FFF2-40B4-BE49-F238E27FC236}">
              <a16:creationId xmlns:a16="http://schemas.microsoft.com/office/drawing/2014/main" id="{00000000-0008-0000-0F00-0000B2030000}"/>
            </a:ext>
          </a:extLst>
        </xdr:cNvPr>
        <xdr:cNvSpPr txBox="1"/>
      </xdr:nvSpPr>
      <xdr:spPr>
        <a:xfrm>
          <a:off x="21075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120414</xdr:rowOff>
    </xdr:from>
    <xdr:ext cx="469744" cy="259045"/>
    <xdr:sp macro="" textlink="">
      <xdr:nvSpPr>
        <xdr:cNvPr id="947" name="n_2mainValue【庁舎】&#10;一人当たり面積">
          <a:extLst>
            <a:ext uri="{FF2B5EF4-FFF2-40B4-BE49-F238E27FC236}">
              <a16:creationId xmlns:a16="http://schemas.microsoft.com/office/drawing/2014/main" id="{00000000-0008-0000-0F00-0000B3030000}"/>
            </a:ext>
          </a:extLst>
        </xdr:cNvPr>
        <xdr:cNvSpPr txBox="1"/>
      </xdr:nvSpPr>
      <xdr:spPr>
        <a:xfrm>
          <a:off x="20199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120414</xdr:rowOff>
    </xdr:from>
    <xdr:ext cx="469744" cy="259045"/>
    <xdr:sp macro="" textlink="">
      <xdr:nvSpPr>
        <xdr:cNvPr id="948" name="n_3mainValue【庁舎】&#10;一人当たり面積">
          <a:extLst>
            <a:ext uri="{FF2B5EF4-FFF2-40B4-BE49-F238E27FC236}">
              <a16:creationId xmlns:a16="http://schemas.microsoft.com/office/drawing/2014/main" id="{00000000-0008-0000-0F00-0000B4030000}"/>
            </a:ext>
          </a:extLst>
        </xdr:cNvPr>
        <xdr:cNvSpPr txBox="1"/>
      </xdr:nvSpPr>
      <xdr:spPr>
        <a:xfrm>
          <a:off x="19310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115840</xdr:rowOff>
    </xdr:from>
    <xdr:ext cx="469744" cy="259045"/>
    <xdr:sp macro="" textlink="">
      <xdr:nvSpPr>
        <xdr:cNvPr id="949" name="n_4mainValue【庁舎】&#10;一人当たり面積">
          <a:extLst>
            <a:ext uri="{FF2B5EF4-FFF2-40B4-BE49-F238E27FC236}">
              <a16:creationId xmlns:a16="http://schemas.microsoft.com/office/drawing/2014/main" id="{00000000-0008-0000-0F00-0000B5030000}"/>
            </a:ext>
          </a:extLst>
        </xdr:cNvPr>
        <xdr:cNvSpPr txBox="1"/>
      </xdr:nvSpPr>
      <xdr:spPr>
        <a:xfrm>
          <a:off x="18421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F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類似団体と比較して、特に有形固定資産減価償却率が高くなっている施設は、図書館、保健センター・保健所、消防施設である。低くなっている施設は庁舎で、平成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立て直しを実施したためである。今後は、新半田病院の建設や小中学校の更新などが控えているが、有形固定資産減価償却率が高くなっている施設においても、統廃合も含め更新の必要性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118,535
114,162
47.42
50,558,405
46,674,303
2,653,873
26,939,822
7,995,435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財政力指数（単年度）は、基準財政収入額が地方税などの減により、対前年度比</a:t>
          </a:r>
          <a:r>
            <a:rPr kumimoji="1" lang="en-US" altLang="ja-JP" sz="1300">
              <a:latin typeface="ＭＳ Ｐゴシック" panose="020B0600070205080204" pitchFamily="50" charset="-128"/>
              <a:ea typeface="ＭＳ Ｐゴシック" panose="020B0600070205080204" pitchFamily="50" charset="-128"/>
            </a:rPr>
            <a:t>276,694</a:t>
          </a:r>
          <a:r>
            <a:rPr kumimoji="1" lang="ja-JP" altLang="en-US" sz="1300">
              <a:latin typeface="ＭＳ Ｐゴシック" panose="020B0600070205080204" pitchFamily="50" charset="-128"/>
              <a:ea typeface="ＭＳ Ｐゴシック" panose="020B0600070205080204" pitchFamily="50" charset="-128"/>
            </a:rPr>
            <a:t>千円減となったこと、および、基準財政需要額において、令和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年度に限り臨時経済対策費などが設けられ、対前年度比</a:t>
          </a:r>
          <a:r>
            <a:rPr kumimoji="1" lang="en-US" altLang="ja-JP" sz="1300">
              <a:latin typeface="ＭＳ Ｐゴシック" panose="020B0600070205080204" pitchFamily="50" charset="-128"/>
              <a:ea typeface="ＭＳ Ｐゴシック" panose="020B0600070205080204" pitchFamily="50" charset="-128"/>
            </a:rPr>
            <a:t>284,377</a:t>
          </a:r>
          <a:r>
            <a:rPr kumimoji="1" lang="ja-JP" altLang="en-US" sz="1300">
              <a:latin typeface="ＭＳ Ｐゴシック" panose="020B0600070205080204" pitchFamily="50" charset="-128"/>
              <a:ea typeface="ＭＳ Ｐゴシック" panose="020B0600070205080204" pitchFamily="50" charset="-128"/>
            </a:rPr>
            <a:t>千円増となったことより、</a:t>
          </a:r>
          <a:r>
            <a:rPr kumimoji="1" lang="en-US" altLang="ja-JP" sz="1300">
              <a:latin typeface="ＭＳ Ｐゴシック" panose="020B0600070205080204" pitchFamily="50" charset="-128"/>
              <a:ea typeface="ＭＳ Ｐゴシック" panose="020B0600070205080204" pitchFamily="50" charset="-128"/>
            </a:rPr>
            <a:t>0.98⇒0.95</a:t>
          </a:r>
          <a:r>
            <a:rPr kumimoji="1" lang="ja-JP" altLang="en-US" sz="1300">
              <a:latin typeface="ＭＳ Ｐゴシック" panose="020B0600070205080204" pitchFamily="50" charset="-128"/>
              <a:ea typeface="ＭＳ Ｐゴシック" panose="020B0600070205080204" pitchFamily="50" charset="-128"/>
            </a:rPr>
            <a:t>へと下がり、財政力指数（３か年平均）は</a:t>
          </a:r>
          <a:r>
            <a:rPr kumimoji="1" lang="en-US" altLang="ja-JP" sz="1300">
              <a:latin typeface="ＭＳ Ｐゴシック" panose="020B0600070205080204" pitchFamily="50" charset="-128"/>
              <a:ea typeface="ＭＳ Ｐゴシック" panose="020B0600070205080204" pitchFamily="50" charset="-128"/>
            </a:rPr>
            <a:t>0.98⇒0.97</a:t>
          </a:r>
          <a:r>
            <a:rPr kumimoji="1" lang="ja-JP" altLang="en-US" sz="1300">
              <a:latin typeface="ＭＳ Ｐゴシック" panose="020B0600070205080204" pitchFamily="50" charset="-128"/>
              <a:ea typeface="ＭＳ Ｐゴシック" panose="020B0600070205080204" pitchFamily="50" charset="-128"/>
            </a:rPr>
            <a:t>へと下がった。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類似団体平均や全国平均、県内平均を上回る数値ではあるものの、引き続き安定した財政基盤を構築するため、地方債の発行抑制に努めるとともに、企業立地などを推進し、さらなる収入確保に努める。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分母となる経常一般財源等は</a:t>
          </a:r>
          <a:r>
            <a:rPr kumimoji="1" lang="en-US" altLang="ja-JP" sz="1300">
              <a:latin typeface="ＭＳ Ｐゴシック" panose="020B0600070205080204" pitchFamily="50" charset="-128"/>
              <a:ea typeface="ＭＳ Ｐゴシック" panose="020B0600070205080204" pitchFamily="50" charset="-128"/>
            </a:rPr>
            <a:t>730,172</a:t>
          </a:r>
          <a:r>
            <a:rPr kumimoji="1" lang="ja-JP" altLang="en-US" sz="1300">
              <a:latin typeface="ＭＳ Ｐゴシック" panose="020B0600070205080204" pitchFamily="50" charset="-128"/>
              <a:ea typeface="ＭＳ Ｐゴシック" panose="020B0600070205080204" pitchFamily="50" charset="-128"/>
            </a:rPr>
            <a:t>千円の増、分子となる経常経費充当一般財源等は前年度比</a:t>
          </a:r>
          <a:r>
            <a:rPr kumimoji="1" lang="en-US" altLang="ja-JP" sz="1300">
              <a:latin typeface="ＭＳ Ｐゴシック" panose="020B0600070205080204" pitchFamily="50" charset="-128"/>
              <a:ea typeface="ＭＳ Ｐゴシック" panose="020B0600070205080204" pitchFamily="50" charset="-128"/>
            </a:rPr>
            <a:t>514,588</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経常一般財源等の増加要因は、普通交付税等が増となったためである。経常経費充当一般財源等の減要因は、下水道事業会計への繰出金の減等による補助費等が減となったためである。</a:t>
          </a:r>
        </a:p>
        <a:p>
          <a:r>
            <a:rPr kumimoji="1" lang="ja-JP" altLang="en-US" sz="1300">
              <a:latin typeface="ＭＳ Ｐゴシック" panose="020B0600070205080204" pitchFamily="50" charset="-128"/>
              <a:ea typeface="ＭＳ Ｐゴシック" panose="020B0600070205080204" pitchFamily="50" charset="-128"/>
            </a:rPr>
            <a:t>　類似団体平均や全国平均、県内平均よりも弾力性がある結果が得られたことについては、地方債の発行抑制や事務事業の見直し等経常経費の削減に努めているためである。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62</xdr:row>
      <xdr:rowOff>97536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7300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62</xdr:row>
      <xdr:rowOff>116840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2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85344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467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152908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866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人件費は、特別職や自己都合による退職者の増により、人件費全体で増（対前年度比</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物件費はＧＩＧＡスクール構想の環境整備が整ったことによる小中学校情報整備事業の減等があったものの、新型コロナワクチン接種の本格化実施等により、物件費全体で増（対前年度比</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類似団体平均や全国平均、県内平均を大きく下回る要因は、人件費が少ないことが挙げられる。今後も継続して定員管理・給与の適正化や事務改善等を行っていく。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169909</xdr:rowOff>
    </xdr:from>
    <xdr:to>
      <xdr:col>23</xdr:col>
      <xdr:colOff>133350</xdr:colOff>
      <xdr:row>81</xdr:row>
      <xdr:rowOff>130122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85909"/>
          <a:ext cx="838200" cy="1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29766</xdr:rowOff>
    </xdr:from>
    <xdr:to>
      <xdr:col>19</xdr:col>
      <xdr:colOff>133350</xdr:colOff>
      <xdr:row>80</xdr:row>
      <xdr:rowOff>169909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5766"/>
          <a:ext cx="889000" cy="1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29766</xdr:rowOff>
    </xdr:from>
    <xdr:to>
      <xdr:col>15</xdr:col>
      <xdr:colOff>82550</xdr:colOff>
      <xdr:row>80</xdr:row>
      <xdr:rowOff>36762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745766"/>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28955</xdr:rowOff>
    </xdr:from>
    <xdr:to>
      <xdr:col>11</xdr:col>
      <xdr:colOff>31750</xdr:colOff>
      <xdr:row>80</xdr:row>
      <xdr:rowOff>36762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44955"/>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79322</xdr:rowOff>
    </xdr:from>
    <xdr:to>
      <xdr:col>23</xdr:col>
      <xdr:colOff>184150</xdr:colOff>
      <xdr:row>82</xdr:row>
      <xdr:rowOff>9472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95849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119109</xdr:rowOff>
    </xdr:from>
    <xdr:to>
      <xdr:col>19</xdr:col>
      <xdr:colOff>184150</xdr:colOff>
      <xdr:row>81</xdr:row>
      <xdr:rowOff>49259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59436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150416</xdr:rowOff>
    </xdr:from>
    <xdr:to>
      <xdr:col>15</xdr:col>
      <xdr:colOff>133350</xdr:colOff>
      <xdr:row>80</xdr:row>
      <xdr:rowOff>80566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90743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6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157412</xdr:rowOff>
    </xdr:from>
    <xdr:to>
      <xdr:col>11</xdr:col>
      <xdr:colOff>82550</xdr:colOff>
      <xdr:row>80</xdr:row>
      <xdr:rowOff>87562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97739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7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149605</xdr:rowOff>
    </xdr:from>
    <xdr:to>
      <xdr:col>7</xdr:col>
      <xdr:colOff>31750</xdr:colOff>
      <xdr:row>80</xdr:row>
      <xdr:rowOff>79755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89932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6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給料表上の引上げ率の相違、職員構成の変動等から類似団体を若干下回る</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121709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658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121709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0500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101600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0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平成８年度から定員適正化を計画的に進めてきた結果、類似団体平均を下回る</a:t>
          </a:r>
          <a:r>
            <a:rPr kumimoji="1" lang="en-US" altLang="ja-JP" sz="1300">
              <a:latin typeface="ＭＳ Ｐゴシック" panose="020B0600070205080204" pitchFamily="50" charset="-128"/>
              <a:ea typeface="ＭＳ Ｐゴシック" panose="020B0600070205080204" pitchFamily="50" charset="-128"/>
            </a:rPr>
            <a:t>5.98</a:t>
          </a:r>
          <a:r>
            <a:rPr kumimoji="1" lang="ja-JP" altLang="en-US" sz="1300">
              <a:latin typeface="ＭＳ Ｐゴシック" panose="020B0600070205080204" pitchFamily="50" charset="-128"/>
              <a:ea typeface="ＭＳ Ｐゴシック" panose="020B0600070205080204" pitchFamily="50" charset="-128"/>
            </a:rPr>
            <a:t>人となっている。育児休暇取得職員の正規職員による代替配置を徐々に進めていることで、若干増加傾向にある。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80772</xdr:rowOff>
    </xdr:from>
    <xdr:to>
      <xdr:col>81</xdr:col>
      <xdr:colOff>44450</xdr:colOff>
      <xdr:row>61</xdr:row>
      <xdr:rowOff>90424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392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78359</xdr:rowOff>
    </xdr:from>
    <xdr:to>
      <xdr:col>77</xdr:col>
      <xdr:colOff>44450</xdr:colOff>
      <xdr:row>61</xdr:row>
      <xdr:rowOff>80772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368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49403</xdr:rowOff>
    </xdr:from>
    <xdr:to>
      <xdr:col>72</xdr:col>
      <xdr:colOff>203200</xdr:colOff>
      <xdr:row>61</xdr:row>
      <xdr:rowOff>78359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785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44577</xdr:rowOff>
    </xdr:from>
    <xdr:to>
      <xdr:col>68</xdr:col>
      <xdr:colOff>152400</xdr:colOff>
      <xdr:row>61</xdr:row>
      <xdr:rowOff>49403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302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39624</xdr:rowOff>
    </xdr:from>
    <xdr:to>
      <xdr:col>81</xdr:col>
      <xdr:colOff>95250</xdr:colOff>
      <xdr:row>61</xdr:row>
      <xdr:rowOff>141224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56151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29972</xdr:rowOff>
    </xdr:from>
    <xdr:to>
      <xdr:col>77</xdr:col>
      <xdr:colOff>95250</xdr:colOff>
      <xdr:row>61</xdr:row>
      <xdr:rowOff>131572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141749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27559</xdr:rowOff>
    </xdr:from>
    <xdr:to>
      <xdr:col>73</xdr:col>
      <xdr:colOff>44450</xdr:colOff>
      <xdr:row>61</xdr:row>
      <xdr:rowOff>129159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139336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170053</xdr:rowOff>
    </xdr:from>
    <xdr:to>
      <xdr:col>68</xdr:col>
      <xdr:colOff>203200</xdr:colOff>
      <xdr:row>61</xdr:row>
      <xdr:rowOff>100203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110380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105554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新規地方債の発行抑制や高金利時代に借入れた地方債の償還が着実に進んだことで元利償還金が減となったものの、都市計画税充当可能額が減となったこと等により、対前年度比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今後は新病院建設や公共施設の更新等大規模な事業の実施が予定されるが、計画的な事業実施と公債費の平準化により、引き続き健全な財政運営に努める。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36</xdr:row>
      <xdr:rowOff>21872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1806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36</xdr:row>
      <xdr:rowOff>88900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18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155928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2611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155928</xdr:rowOff>
    </xdr:from>
    <xdr:to>
      <xdr:col>68</xdr:col>
      <xdr:colOff>152400</xdr:colOff>
      <xdr:row>37</xdr:row>
      <xdr:rowOff>78317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3281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142522</xdr:rowOff>
    </xdr:from>
    <xdr:to>
      <xdr:col>81</xdr:col>
      <xdr:colOff>95250</xdr:colOff>
      <xdr:row>36</xdr:row>
      <xdr:rowOff>72672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63799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0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105128</xdr:rowOff>
    </xdr:from>
    <xdr:to>
      <xdr:col>68</xdr:col>
      <xdr:colOff>203200</xdr:colOff>
      <xdr:row>37</xdr:row>
      <xdr:rowOff>35278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45455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04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や公営企業債等繰入見込額が減となったものの、知多南部広域環境組合や中部知多衛生組合の地方債残高の増に伴う組合負担等見込額の増等により、将来負担額全体としては増となり、令和３年度においても「非該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今後は新病院建設や公共施設の更新等大規模な事業の実施が予定されるが、計画的な事業実施の適正化により引き続き健全な財政運営に努める。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118,535
114,162
47.42
50,558,405
46,674,303
2,653,873
26,939,822
7,995,435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特別職や自己都合による退職者の増に伴う退職金の増等により、人件費全体では増となった。人件費に係る経常収支比率は前年度から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減となったものの、依然として類似団体平均や全国平均、県内平均を下回っている。</a:t>
          </a:r>
        </a:p>
        <a:p>
          <a:r>
            <a:rPr kumimoji="1" lang="ja-JP" altLang="en-US" sz="1300">
              <a:latin typeface="ＭＳ Ｐゴシック" panose="020B0600070205080204" pitchFamily="50" charset="-128"/>
              <a:ea typeface="ＭＳ Ｐゴシック" panose="020B0600070205080204" pitchFamily="50" charset="-128"/>
            </a:rPr>
            <a:t>今後も継続して定員管理・給与の適正化や事務改善等を行っていく。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53522</xdr:rowOff>
    </xdr:from>
    <xdr:to>
      <xdr:col>24</xdr:col>
      <xdr:colOff>25400</xdr:colOff>
      <xdr:row>35</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5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4536</xdr:rowOff>
    </xdr:from>
    <xdr:to>
      <xdr:col>19</xdr:col>
      <xdr:colOff>187325</xdr:colOff>
      <xdr:row>35</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62386"/>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33</xdr:row>
      <xdr:rowOff>4536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62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62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147155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125186</xdr:rowOff>
    </xdr:from>
    <xdr:to>
      <xdr:col>15</xdr:col>
      <xdr:colOff>149225</xdr:colOff>
      <xdr:row>33</xdr:row>
      <xdr:rowOff>55336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65513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ＧＩＧＡスクール構想の環境整備が整ったことによる小中学校情報整備事業の減等があったものの、新型コロナワクチン接種の本格化実施や、地域振興券事業の実施により、物件費全体で増（対前年度比</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今後も人件費の上昇に伴う委託料の増など物件費の増が見込まれるが、引き続き事務事業の見直しや業務の効率化に努め、コスト削減に努めていく。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37193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300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113393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40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113393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2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子育て世帯への臨時特別給付金の実施等により、扶助費全体では増となったが、扶助費に係る経常収支比率は前年度と同じ</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ポイントとなり、依然として類似団体平均を上回っている。その要因は、障がい者自立支援給付費の増等が挙げられ、全国平均と県内平均の差から愛知県全体が高水準にあるといえる。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今後、高齢化に伴い扶助費の増大が予想されるが、国や県等の動向に注視しながら単独事業の見直しを実施していく。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59</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80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61</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80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88900</xdr:rowOff>
    </xdr:from>
    <xdr:to>
      <xdr:col>15</xdr:col>
      <xdr:colOff>98425</xdr:colOff>
      <xdr:row>61</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547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88900</xdr:rowOff>
    </xdr:from>
    <xdr:to>
      <xdr:col>11</xdr:col>
      <xdr:colOff>9525</xdr:colOff>
      <xdr:row>61</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547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38100</xdr:rowOff>
    </xdr:from>
    <xdr:to>
      <xdr:col>11</xdr:col>
      <xdr:colOff>60325</xdr:colOff>
      <xdr:row>61</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114300</xdr:rowOff>
    </xdr:from>
    <xdr:to>
      <xdr:col>6</xdr:col>
      <xdr:colOff>171450</xdr:colOff>
      <xdr:row>62</xdr:row>
      <xdr:rowOff>44450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29227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に下水道事業を企業会計化したことにより繰出金が減少し、県内平均を上回ることとなったが、依然として類似団体平均は下回っている。今後も引き続き、特別会計なども含め、適正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07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37193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057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100892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122662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病院事業や下水道事業、一部事務組合への繰出を行っているため、類似団体平均、全国平均及び県平均より高い傾向にある。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今後も、補助対象事業や補助金額の見直しを行うとともに、企業会計や一部事務組合についても適正な財政運営に努めるようさらなる精査を図っていく。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00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36</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107950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14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153670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120667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17797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借り入れた公園緑地事業や減収補てん債の償還の終了により元利償還金が減となったこと、過去に借り入れた地方債の償還が着実に進んだことによる利子償還金の減等により、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ポイント減となり、依然として類似団体平均や全国平均、県内平均を下回っている。今後も引き続き、中・長期の財政需要の平準化を図る中で新規地方債の発行を抑制する等、公債費負担の軽減に努める。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700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730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806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77470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令和元年度からは類似団体平均も下回った。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県内平均も依然として下回っているが、今後も少子高齢化の進展から扶助費等の伸びが見込まれ、人口減少も懸念されるため、さらなる削減を図る必要がある。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101854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175487"/>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101854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78</xdr:row>
      <xdr:rowOff>8128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3276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21844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381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139878</xdr:rowOff>
    </xdr:from>
    <xdr:to>
      <xdr:col>29</xdr:col>
      <xdr:colOff>127000</xdr:colOff>
      <xdr:row>17</xdr:row>
      <xdr:rowOff>148050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2153"/>
          <a:ext cx="647700" cy="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139878</xdr:rowOff>
    </xdr:from>
    <xdr:to>
      <xdr:col>26</xdr:col>
      <xdr:colOff>50800</xdr:colOff>
      <xdr:row>18</xdr:row>
      <xdr:rowOff>62039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2153"/>
          <a:ext cx="698500" cy="9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53829</xdr:rowOff>
    </xdr:from>
    <xdr:to>
      <xdr:col>22</xdr:col>
      <xdr:colOff>114300</xdr:colOff>
      <xdr:row>18</xdr:row>
      <xdr:rowOff>62039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7554"/>
          <a:ext cx="698500" cy="8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53829</xdr:rowOff>
    </xdr:from>
    <xdr:to>
      <xdr:col>18</xdr:col>
      <xdr:colOff>177800</xdr:colOff>
      <xdr:row>18</xdr:row>
      <xdr:rowOff>58687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7554"/>
          <a:ext cx="698500" cy="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97250</xdr:rowOff>
    </xdr:from>
    <xdr:to>
      <xdr:col>29</xdr:col>
      <xdr:colOff>177800</xdr:colOff>
      <xdr:row>18</xdr:row>
      <xdr:rowOff>27400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69327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89078</xdr:rowOff>
    </xdr:from>
    <xdr:to>
      <xdr:col>26</xdr:col>
      <xdr:colOff>101600</xdr:colOff>
      <xdr:row>18</xdr:row>
      <xdr:rowOff>19228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7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11239</xdr:rowOff>
    </xdr:from>
    <xdr:to>
      <xdr:col>22</xdr:col>
      <xdr:colOff>165100</xdr:colOff>
      <xdr:row>18</xdr:row>
      <xdr:rowOff>112839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97617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3029</xdr:rowOff>
    </xdr:from>
    <xdr:to>
      <xdr:col>19</xdr:col>
      <xdr:colOff>38100</xdr:colOff>
      <xdr:row>18</xdr:row>
      <xdr:rowOff>104629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89406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7887</xdr:rowOff>
    </xdr:from>
    <xdr:to>
      <xdr:col>15</xdr:col>
      <xdr:colOff>101600</xdr:colOff>
      <xdr:row>18</xdr:row>
      <xdr:rowOff>109487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94264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288437</xdr:rowOff>
    </xdr:from>
    <xdr:to>
      <xdr:col>29</xdr:col>
      <xdr:colOff>127000</xdr:colOff>
      <xdr:row>38</xdr:row>
      <xdr:rowOff>92984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413137"/>
          <a:ext cx="647700" cy="14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301788</xdr:rowOff>
    </xdr:from>
    <xdr:to>
      <xdr:col>26</xdr:col>
      <xdr:colOff>50800</xdr:colOff>
      <xdr:row>38</xdr:row>
      <xdr:rowOff>92984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426488"/>
          <a:ext cx="698500" cy="13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301788</xdr:rowOff>
    </xdr:from>
    <xdr:to>
      <xdr:col>22</xdr:col>
      <xdr:colOff>114300</xdr:colOff>
      <xdr:row>38</xdr:row>
      <xdr:rowOff>11054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426488"/>
          <a:ext cx="698500" cy="52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255839</xdr:rowOff>
    </xdr:from>
    <xdr:to>
      <xdr:col>18</xdr:col>
      <xdr:colOff>177800</xdr:colOff>
      <xdr:row>38</xdr:row>
      <xdr:rowOff>11054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80539"/>
          <a:ext cx="698500" cy="9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237637</xdr:rowOff>
    </xdr:from>
    <xdr:to>
      <xdr:col>29</xdr:col>
      <xdr:colOff>177800</xdr:colOff>
      <xdr:row>37</xdr:row>
      <xdr:rowOff>339237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6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146214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7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42184</xdr:rowOff>
    </xdr:from>
    <xdr:to>
      <xdr:col>26</xdr:col>
      <xdr:colOff>101600</xdr:colOff>
      <xdr:row>38</xdr:row>
      <xdr:rowOff>143784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50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128561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59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250988</xdr:rowOff>
    </xdr:from>
    <xdr:to>
      <xdr:col>22</xdr:col>
      <xdr:colOff>165100</xdr:colOff>
      <xdr:row>38</xdr:row>
      <xdr:rowOff>9688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7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337365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303154</xdr:rowOff>
    </xdr:from>
    <xdr:to>
      <xdr:col>19</xdr:col>
      <xdr:colOff>38100</xdr:colOff>
      <xdr:row>38</xdr:row>
      <xdr:rowOff>61854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2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46631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5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205039</xdr:rowOff>
    </xdr:from>
    <xdr:to>
      <xdr:col>15</xdr:col>
      <xdr:colOff>101600</xdr:colOff>
      <xdr:row>37</xdr:row>
      <xdr:rowOff>306639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2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291416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118,535
114,162
47.42
50,558,405
46,674,303
2,653,873
26,939,822
7,995,435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146525</xdr:rowOff>
    </xdr:from>
    <xdr:to>
      <xdr:col>24</xdr:col>
      <xdr:colOff>62865</xdr:colOff>
      <xdr:row>37</xdr:row>
      <xdr:rowOff>126768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8575"/>
          <a:ext cx="1270" cy="135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130594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126768</xdr:rowOff>
    </xdr:from>
    <xdr:to>
      <xdr:col>24</xdr:col>
      <xdr:colOff>152400</xdr:colOff>
      <xdr:row>37</xdr:row>
      <xdr:rowOff>126768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7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93202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146525</xdr:rowOff>
    </xdr:from>
    <xdr:to>
      <xdr:col>24</xdr:col>
      <xdr:colOff>152400</xdr:colOff>
      <xdr:row>29</xdr:row>
      <xdr:rowOff>146525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52146</xdr:rowOff>
    </xdr:from>
    <xdr:to>
      <xdr:col>24</xdr:col>
      <xdr:colOff>63500</xdr:colOff>
      <xdr:row>37</xdr:row>
      <xdr:rowOff>87318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5796"/>
          <a:ext cx="8382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71576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48699</xdr:rowOff>
    </xdr:from>
    <xdr:to>
      <xdr:col>24</xdr:col>
      <xdr:colOff>114300</xdr:colOff>
      <xdr:row>34</xdr:row>
      <xdr:rowOff>150299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87318</xdr:rowOff>
    </xdr:from>
    <xdr:to>
      <xdr:col>19</xdr:col>
      <xdr:colOff>177800</xdr:colOff>
      <xdr:row>39</xdr:row>
      <xdr:rowOff>12011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0968"/>
          <a:ext cx="889000" cy="2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142947</xdr:rowOff>
    </xdr:from>
    <xdr:to>
      <xdr:col>20</xdr:col>
      <xdr:colOff>38100</xdr:colOff>
      <xdr:row>35</xdr:row>
      <xdr:rowOff>73097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89624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130556</xdr:rowOff>
    </xdr:from>
    <xdr:to>
      <xdr:col>15</xdr:col>
      <xdr:colOff>50800</xdr:colOff>
      <xdr:row>39</xdr:row>
      <xdr:rowOff>12011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45656"/>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17936</xdr:rowOff>
    </xdr:from>
    <xdr:to>
      <xdr:col>15</xdr:col>
      <xdr:colOff>101600</xdr:colOff>
      <xdr:row>36</xdr:row>
      <xdr:rowOff>119536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136063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130556</xdr:rowOff>
    </xdr:from>
    <xdr:to>
      <xdr:col>10</xdr:col>
      <xdr:colOff>114300</xdr:colOff>
      <xdr:row>38</xdr:row>
      <xdr:rowOff>149007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5656"/>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38641</xdr:rowOff>
    </xdr:from>
    <xdr:to>
      <xdr:col>10</xdr:col>
      <xdr:colOff>165100</xdr:colOff>
      <xdr:row>36</xdr:row>
      <xdr:rowOff>140241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156768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35538</xdr:rowOff>
    </xdr:from>
    <xdr:to>
      <xdr:col>6</xdr:col>
      <xdr:colOff>38100</xdr:colOff>
      <xdr:row>36</xdr:row>
      <xdr:rowOff>137138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153665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xdr:rowOff>
    </xdr:from>
    <xdr:to>
      <xdr:col>24</xdr:col>
      <xdr:colOff>114300</xdr:colOff>
      <xdr:row>37</xdr:row>
      <xdr:rowOff>102946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87723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36518</xdr:rowOff>
    </xdr:from>
    <xdr:to>
      <xdr:col>20</xdr:col>
      <xdr:colOff>38100</xdr:colOff>
      <xdr:row>37</xdr:row>
      <xdr:rowOff>138118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129245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132661</xdr:rowOff>
    </xdr:from>
    <xdr:to>
      <xdr:col>15</xdr:col>
      <xdr:colOff>101600</xdr:colOff>
      <xdr:row>39</xdr:row>
      <xdr:rowOff>62811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53938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79756</xdr:rowOff>
    </xdr:from>
    <xdr:to>
      <xdr:col>10</xdr:col>
      <xdr:colOff>165100</xdr:colOff>
      <xdr:row>39</xdr:row>
      <xdr:rowOff>9906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98207</xdr:rowOff>
    </xdr:from>
    <xdr:to>
      <xdr:col>6</xdr:col>
      <xdr:colOff>38100</xdr:colOff>
      <xdr:row>39</xdr:row>
      <xdr:rowOff>28357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19484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64066</xdr:rowOff>
    </xdr:from>
    <xdr:to>
      <xdr:col>24</xdr:col>
      <xdr:colOff>63500</xdr:colOff>
      <xdr:row>56</xdr:row>
      <xdr:rowOff>147603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93816"/>
          <a:ext cx="838200" cy="25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147603</xdr:rowOff>
    </xdr:from>
    <xdr:to>
      <xdr:col>19</xdr:col>
      <xdr:colOff>177800</xdr:colOff>
      <xdr:row>57</xdr:row>
      <xdr:rowOff>8418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48803"/>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160144</xdr:rowOff>
    </xdr:from>
    <xdr:to>
      <xdr:col>15</xdr:col>
      <xdr:colOff>50800</xdr:colOff>
      <xdr:row>57</xdr:row>
      <xdr:rowOff>8418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61344"/>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160144</xdr:rowOff>
    </xdr:from>
    <xdr:to>
      <xdr:col>10</xdr:col>
      <xdr:colOff>114300</xdr:colOff>
      <xdr:row>56</xdr:row>
      <xdr:rowOff>171345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6134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13266</xdr:rowOff>
    </xdr:from>
    <xdr:to>
      <xdr:col>24</xdr:col>
      <xdr:colOff>114300</xdr:colOff>
      <xdr:row>55</xdr:row>
      <xdr:rowOff>114866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163143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96803</xdr:rowOff>
    </xdr:from>
    <xdr:to>
      <xdr:col>20</xdr:col>
      <xdr:colOff>38100</xdr:colOff>
      <xdr:row>57</xdr:row>
      <xdr:rowOff>26953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9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18080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129068</xdr:rowOff>
    </xdr:from>
    <xdr:to>
      <xdr:col>15</xdr:col>
      <xdr:colOff>101600</xdr:colOff>
      <xdr:row>57</xdr:row>
      <xdr:rowOff>59218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50345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109344</xdr:rowOff>
    </xdr:from>
    <xdr:to>
      <xdr:col>10</xdr:col>
      <xdr:colOff>165100</xdr:colOff>
      <xdr:row>57</xdr:row>
      <xdr:rowOff>39494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30621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120545</xdr:rowOff>
    </xdr:from>
    <xdr:to>
      <xdr:col>6</xdr:col>
      <xdr:colOff>38100</xdr:colOff>
      <xdr:row>57</xdr:row>
      <xdr:rowOff>50695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41822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153307</xdr:rowOff>
    </xdr:from>
    <xdr:to>
      <xdr:col>24</xdr:col>
      <xdr:colOff>63500</xdr:colOff>
      <xdr:row>77</xdr:row>
      <xdr:rowOff>60888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183507"/>
          <a:ext cx="8382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56642</xdr:rowOff>
    </xdr:from>
    <xdr:to>
      <xdr:col>19</xdr:col>
      <xdr:colOff>177800</xdr:colOff>
      <xdr:row>76</xdr:row>
      <xdr:rowOff>153307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086842"/>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56642</xdr:rowOff>
    </xdr:from>
    <xdr:to>
      <xdr:col>15</xdr:col>
      <xdr:colOff>50800</xdr:colOff>
      <xdr:row>76</xdr:row>
      <xdr:rowOff>76780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086842"/>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76780</xdr:rowOff>
    </xdr:from>
    <xdr:to>
      <xdr:col>10</xdr:col>
      <xdr:colOff>114300</xdr:colOff>
      <xdr:row>76</xdr:row>
      <xdr:rowOff>116078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106980"/>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10088</xdr:rowOff>
    </xdr:from>
    <xdr:to>
      <xdr:col>24</xdr:col>
      <xdr:colOff>114300</xdr:colOff>
      <xdr:row>77</xdr:row>
      <xdr:rowOff>111688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159965</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1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102507</xdr:rowOff>
    </xdr:from>
    <xdr:to>
      <xdr:col>20</xdr:col>
      <xdr:colOff>38100</xdr:colOff>
      <xdr:row>77</xdr:row>
      <xdr:rowOff>32657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1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49184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90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5842</xdr:rowOff>
    </xdr:from>
    <xdr:to>
      <xdr:col>15</xdr:col>
      <xdr:colOff>101600</xdr:colOff>
      <xdr:row>76</xdr:row>
      <xdr:rowOff>107442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0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123969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81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25980</xdr:rowOff>
    </xdr:from>
    <xdr:to>
      <xdr:col>10</xdr:col>
      <xdr:colOff>165100</xdr:colOff>
      <xdr:row>76</xdr:row>
      <xdr:rowOff>127580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0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144108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8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65278</xdr:rowOff>
    </xdr:from>
    <xdr:to>
      <xdr:col>6</xdr:col>
      <xdr:colOff>38100</xdr:colOff>
      <xdr:row>76</xdr:row>
      <xdr:rowOff>166878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0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11955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87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133071</xdr:rowOff>
    </xdr:from>
    <xdr:to>
      <xdr:col>24</xdr:col>
      <xdr:colOff>63500</xdr:colOff>
      <xdr:row>97</xdr:row>
      <xdr:rowOff>47155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249371"/>
          <a:ext cx="838200" cy="4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47155</xdr:rowOff>
    </xdr:from>
    <xdr:to>
      <xdr:col>19</xdr:col>
      <xdr:colOff>177800</xdr:colOff>
      <xdr:row>97</xdr:row>
      <xdr:rowOff>61976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77805"/>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61976</xdr:rowOff>
    </xdr:from>
    <xdr:to>
      <xdr:col>15</xdr:col>
      <xdr:colOff>50800</xdr:colOff>
      <xdr:row>97</xdr:row>
      <xdr:rowOff>146501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92626"/>
          <a:ext cx="889000" cy="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114458</xdr:rowOff>
    </xdr:from>
    <xdr:to>
      <xdr:col>10</xdr:col>
      <xdr:colOff>114300</xdr:colOff>
      <xdr:row>97</xdr:row>
      <xdr:rowOff>146501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745108"/>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82271</xdr:rowOff>
    </xdr:from>
    <xdr:to>
      <xdr:col>24</xdr:col>
      <xdr:colOff>114300</xdr:colOff>
      <xdr:row>95</xdr:row>
      <xdr:rowOff>12421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168648</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1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167805</xdr:rowOff>
    </xdr:from>
    <xdr:to>
      <xdr:col>20</xdr:col>
      <xdr:colOff>38100</xdr:colOff>
      <xdr:row>97</xdr:row>
      <xdr:rowOff>97955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89082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11176</xdr:rowOff>
    </xdr:from>
    <xdr:to>
      <xdr:col>15</xdr:col>
      <xdr:colOff>101600</xdr:colOff>
      <xdr:row>97</xdr:row>
      <xdr:rowOff>112776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103903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95701</xdr:rowOff>
    </xdr:from>
    <xdr:to>
      <xdr:col>10</xdr:col>
      <xdr:colOff>165100</xdr:colOff>
      <xdr:row>98</xdr:row>
      <xdr:rowOff>25851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63658</xdr:rowOff>
    </xdr:from>
    <xdr:to>
      <xdr:col>6</xdr:col>
      <xdr:colOff>38100</xdr:colOff>
      <xdr:row>97</xdr:row>
      <xdr:rowOff>165258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156385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153009</xdr:rowOff>
    </xdr:from>
    <xdr:to>
      <xdr:col>55</xdr:col>
      <xdr:colOff>0</xdr:colOff>
      <xdr:row>37</xdr:row>
      <xdr:rowOff>54858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82309"/>
          <a:ext cx="838200" cy="4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153009</xdr:rowOff>
    </xdr:from>
    <xdr:to>
      <xdr:col>50</xdr:col>
      <xdr:colOff>114300</xdr:colOff>
      <xdr:row>37</xdr:row>
      <xdr:rowOff>84425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82309"/>
          <a:ext cx="889000" cy="4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84425</xdr:rowOff>
    </xdr:from>
    <xdr:to>
      <xdr:col>45</xdr:col>
      <xdr:colOff>177800</xdr:colOff>
      <xdr:row>37</xdr:row>
      <xdr:rowOff>128206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8075"/>
          <a:ext cx="889000" cy="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117750</xdr:rowOff>
    </xdr:from>
    <xdr:to>
      <xdr:col>41</xdr:col>
      <xdr:colOff>50800</xdr:colOff>
      <xdr:row>37</xdr:row>
      <xdr:rowOff>128206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140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4058</xdr:rowOff>
    </xdr:from>
    <xdr:to>
      <xdr:col>55</xdr:col>
      <xdr:colOff>50800</xdr:colOff>
      <xdr:row>37</xdr:row>
      <xdr:rowOff>105658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26935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102209</xdr:rowOff>
    </xdr:from>
    <xdr:to>
      <xdr:col>50</xdr:col>
      <xdr:colOff>165100</xdr:colOff>
      <xdr:row>35</xdr:row>
      <xdr:rowOff>32359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23486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33625</xdr:rowOff>
    </xdr:from>
    <xdr:to>
      <xdr:col>46</xdr:col>
      <xdr:colOff>38100</xdr:colOff>
      <xdr:row>37</xdr:row>
      <xdr:rowOff>135225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151752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77406</xdr:rowOff>
    </xdr:from>
    <xdr:to>
      <xdr:col>41</xdr:col>
      <xdr:colOff>101600</xdr:colOff>
      <xdr:row>38</xdr:row>
      <xdr:rowOff>7556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24083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66950</xdr:rowOff>
    </xdr:from>
    <xdr:to>
      <xdr:col>36</xdr:col>
      <xdr:colOff>165100</xdr:colOff>
      <xdr:row>37</xdr:row>
      <xdr:rowOff>168549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06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13627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96924</xdr:rowOff>
    </xdr:from>
    <xdr:to>
      <xdr:col>55</xdr:col>
      <xdr:colOff>0</xdr:colOff>
      <xdr:row>56</xdr:row>
      <xdr:rowOff>144404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98124"/>
          <a:ext cx="8382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95003</xdr:rowOff>
    </xdr:from>
    <xdr:to>
      <xdr:col>50</xdr:col>
      <xdr:colOff>114300</xdr:colOff>
      <xdr:row>56</xdr:row>
      <xdr:rowOff>144404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96203"/>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95003</xdr:rowOff>
    </xdr:from>
    <xdr:to>
      <xdr:col>45</xdr:col>
      <xdr:colOff>177800</xdr:colOff>
      <xdr:row>57</xdr:row>
      <xdr:rowOff>2208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96203"/>
          <a:ext cx="889000" cy="7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2208</xdr:rowOff>
    </xdr:from>
    <xdr:to>
      <xdr:col>41</xdr:col>
      <xdr:colOff>50800</xdr:colOff>
      <xdr:row>57</xdr:row>
      <xdr:rowOff>24080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74858"/>
          <a:ext cx="889000" cy="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46124</xdr:rowOff>
    </xdr:from>
    <xdr:to>
      <xdr:col>55</xdr:col>
      <xdr:colOff>50800</xdr:colOff>
      <xdr:row>56</xdr:row>
      <xdr:rowOff>147724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24551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93604</xdr:rowOff>
    </xdr:from>
    <xdr:to>
      <xdr:col>50</xdr:col>
      <xdr:colOff>165100</xdr:colOff>
      <xdr:row>57</xdr:row>
      <xdr:rowOff>23754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8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44203</xdr:rowOff>
    </xdr:from>
    <xdr:to>
      <xdr:col>46</xdr:col>
      <xdr:colOff>38100</xdr:colOff>
      <xdr:row>56</xdr:row>
      <xdr:rowOff>145803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136930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3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122858</xdr:rowOff>
    </xdr:from>
    <xdr:to>
      <xdr:col>41</xdr:col>
      <xdr:colOff>101600</xdr:colOff>
      <xdr:row>57</xdr:row>
      <xdr:rowOff>53008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44135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144730</xdr:rowOff>
    </xdr:from>
    <xdr:to>
      <xdr:col>36</xdr:col>
      <xdr:colOff>165100</xdr:colOff>
      <xdr:row>57</xdr:row>
      <xdr:rowOff>74880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66007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166973</xdr:rowOff>
    </xdr:from>
    <xdr:to>
      <xdr:col>55</xdr:col>
      <xdr:colOff>0</xdr:colOff>
      <xdr:row>79</xdr:row>
      <xdr:rowOff>19213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40073"/>
          <a:ext cx="8382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161134</xdr:rowOff>
    </xdr:from>
    <xdr:to>
      <xdr:col>50</xdr:col>
      <xdr:colOff>114300</xdr:colOff>
      <xdr:row>78</xdr:row>
      <xdr:rowOff>166973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34234"/>
          <a:ext cx="889000" cy="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161134</xdr:rowOff>
    </xdr:from>
    <xdr:to>
      <xdr:col>45</xdr:col>
      <xdr:colOff>177800</xdr:colOff>
      <xdr:row>79</xdr:row>
      <xdr:rowOff>7493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34234"/>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7493</xdr:rowOff>
    </xdr:from>
    <xdr:to>
      <xdr:col>41</xdr:col>
      <xdr:colOff>50800</xdr:colOff>
      <xdr:row>79</xdr:row>
      <xdr:rowOff>29431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52043"/>
          <a:ext cx="8890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139863</xdr:rowOff>
    </xdr:from>
    <xdr:to>
      <xdr:col>55</xdr:col>
      <xdr:colOff>50800</xdr:colOff>
      <xdr:row>79</xdr:row>
      <xdr:rowOff>70013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54790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116173</xdr:rowOff>
    </xdr:from>
    <xdr:to>
      <xdr:col>50</xdr:col>
      <xdr:colOff>165100</xdr:colOff>
      <xdr:row>79</xdr:row>
      <xdr:rowOff>46323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37450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8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110334</xdr:rowOff>
    </xdr:from>
    <xdr:to>
      <xdr:col>46</xdr:col>
      <xdr:colOff>38100</xdr:colOff>
      <xdr:row>79</xdr:row>
      <xdr:rowOff>40484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31611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128143</xdr:rowOff>
    </xdr:from>
    <xdr:to>
      <xdr:col>41</xdr:col>
      <xdr:colOff>101600</xdr:colOff>
      <xdr:row>79</xdr:row>
      <xdr:rowOff>58293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49420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150081</xdr:rowOff>
    </xdr:from>
    <xdr:to>
      <xdr:col>36</xdr:col>
      <xdr:colOff>165100</xdr:colOff>
      <xdr:row>79</xdr:row>
      <xdr:rowOff>80231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71358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137849</xdr:rowOff>
    </xdr:from>
    <xdr:to>
      <xdr:col>55</xdr:col>
      <xdr:colOff>0</xdr:colOff>
      <xdr:row>96</xdr:row>
      <xdr:rowOff>871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2559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871</xdr:rowOff>
    </xdr:from>
    <xdr:to>
      <xdr:col>50</xdr:col>
      <xdr:colOff>114300</xdr:colOff>
      <xdr:row>96</xdr:row>
      <xdr:rowOff>1831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6007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1831</xdr:rowOff>
    </xdr:from>
    <xdr:to>
      <xdr:col>45</xdr:col>
      <xdr:colOff>177800</xdr:colOff>
      <xdr:row>96</xdr:row>
      <xdr:rowOff>93225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61031"/>
          <a:ext cx="889000" cy="9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148020</xdr:rowOff>
    </xdr:from>
    <xdr:to>
      <xdr:col>41</xdr:col>
      <xdr:colOff>50800</xdr:colOff>
      <xdr:row>96</xdr:row>
      <xdr:rowOff>93225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435770"/>
          <a:ext cx="8890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87049</xdr:rowOff>
    </xdr:from>
    <xdr:to>
      <xdr:col>55</xdr:col>
      <xdr:colOff>50800</xdr:colOff>
      <xdr:row>96</xdr:row>
      <xdr:rowOff>17199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65476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121521</xdr:rowOff>
    </xdr:from>
    <xdr:to>
      <xdr:col>50</xdr:col>
      <xdr:colOff>165100</xdr:colOff>
      <xdr:row>96</xdr:row>
      <xdr:rowOff>51671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42798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122481</xdr:rowOff>
    </xdr:from>
    <xdr:to>
      <xdr:col>46</xdr:col>
      <xdr:colOff>38100</xdr:colOff>
      <xdr:row>96</xdr:row>
      <xdr:rowOff>52631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43758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0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42425</xdr:rowOff>
    </xdr:from>
    <xdr:to>
      <xdr:col>41</xdr:col>
      <xdr:colOff>101600</xdr:colOff>
      <xdr:row>96</xdr:row>
      <xdr:rowOff>144025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135152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97220</xdr:rowOff>
    </xdr:from>
    <xdr:to>
      <xdr:col>36</xdr:col>
      <xdr:colOff>165100</xdr:colOff>
      <xdr:row>96</xdr:row>
      <xdr:rowOff>27370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18497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36792</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334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36792</xdr:rowOff>
    </xdr:from>
    <xdr:to>
      <xdr:col>71</xdr:col>
      <xdr:colOff>177800</xdr:colOff>
      <xdr:row>39</xdr:row>
      <xdr:rowOff>39078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3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157442</xdr:rowOff>
    </xdr:from>
    <xdr:to>
      <xdr:col>72</xdr:col>
      <xdr:colOff>38100</xdr:colOff>
      <xdr:row>39</xdr:row>
      <xdr:rowOff>87592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78719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159728</xdr:rowOff>
    </xdr:from>
    <xdr:to>
      <xdr:col>67</xdr:col>
      <xdr:colOff>101600</xdr:colOff>
      <xdr:row>39</xdr:row>
      <xdr:rowOff>89878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81005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75735</xdr:rowOff>
    </xdr:from>
    <xdr:to>
      <xdr:col>85</xdr:col>
      <xdr:colOff>127000</xdr:colOff>
      <xdr:row>78</xdr:row>
      <xdr:rowOff>80090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44883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57339</xdr:rowOff>
    </xdr:from>
    <xdr:to>
      <xdr:col>81</xdr:col>
      <xdr:colOff>50800</xdr:colOff>
      <xdr:row>78</xdr:row>
      <xdr:rowOff>75735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430439"/>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46965</xdr:rowOff>
    </xdr:from>
    <xdr:to>
      <xdr:col>76</xdr:col>
      <xdr:colOff>114300</xdr:colOff>
      <xdr:row>78</xdr:row>
      <xdr:rowOff>57339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420065"/>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28198</xdr:rowOff>
    </xdr:from>
    <xdr:to>
      <xdr:col>71</xdr:col>
      <xdr:colOff>177800</xdr:colOff>
      <xdr:row>78</xdr:row>
      <xdr:rowOff>46965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401298"/>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29290</xdr:rowOff>
    </xdr:from>
    <xdr:to>
      <xdr:col>85</xdr:col>
      <xdr:colOff>177800</xdr:colOff>
      <xdr:row>78</xdr:row>
      <xdr:rowOff>130890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40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115667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24935</xdr:rowOff>
    </xdr:from>
    <xdr:to>
      <xdr:col>81</xdr:col>
      <xdr:colOff>101600</xdr:colOff>
      <xdr:row>78</xdr:row>
      <xdr:rowOff>126535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117662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9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6539</xdr:rowOff>
    </xdr:from>
    <xdr:to>
      <xdr:col>76</xdr:col>
      <xdr:colOff>165100</xdr:colOff>
      <xdr:row>78</xdr:row>
      <xdr:rowOff>108139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99266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167615</xdr:rowOff>
    </xdr:from>
    <xdr:to>
      <xdr:col>72</xdr:col>
      <xdr:colOff>38100</xdr:colOff>
      <xdr:row>78</xdr:row>
      <xdr:rowOff>97765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88892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148848</xdr:rowOff>
    </xdr:from>
    <xdr:to>
      <xdr:col>67</xdr:col>
      <xdr:colOff>101600</xdr:colOff>
      <xdr:row>78</xdr:row>
      <xdr:rowOff>78998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70125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94838</xdr:rowOff>
    </xdr:from>
    <xdr:to>
      <xdr:col>85</xdr:col>
      <xdr:colOff>127000</xdr:colOff>
      <xdr:row>98</xdr:row>
      <xdr:rowOff>29857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25488"/>
          <a:ext cx="838200" cy="10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29857</xdr:rowOff>
    </xdr:from>
    <xdr:to>
      <xdr:col>81</xdr:col>
      <xdr:colOff>50800</xdr:colOff>
      <xdr:row>98</xdr:row>
      <xdr:rowOff>160826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31957"/>
          <a:ext cx="889000" cy="1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160826</xdr:rowOff>
    </xdr:from>
    <xdr:to>
      <xdr:col>76</xdr:col>
      <xdr:colOff>114300</xdr:colOff>
      <xdr:row>98</xdr:row>
      <xdr:rowOff>167190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62926"/>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126155</xdr:rowOff>
    </xdr:from>
    <xdr:to>
      <xdr:col>71</xdr:col>
      <xdr:colOff>177800</xdr:colOff>
      <xdr:row>98</xdr:row>
      <xdr:rowOff>167190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28255"/>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44038</xdr:rowOff>
    </xdr:from>
    <xdr:to>
      <xdr:col>85</xdr:col>
      <xdr:colOff>177800</xdr:colOff>
      <xdr:row>97</xdr:row>
      <xdr:rowOff>145638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22465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150507</xdr:rowOff>
    </xdr:from>
    <xdr:to>
      <xdr:col>81</xdr:col>
      <xdr:colOff>101600</xdr:colOff>
      <xdr:row>98</xdr:row>
      <xdr:rowOff>80657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71784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110026</xdr:rowOff>
    </xdr:from>
    <xdr:to>
      <xdr:col>76</xdr:col>
      <xdr:colOff>165100</xdr:colOff>
      <xdr:row>99</xdr:row>
      <xdr:rowOff>40176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31303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0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116390</xdr:rowOff>
    </xdr:from>
    <xdr:to>
      <xdr:col>72</xdr:col>
      <xdr:colOff>38100</xdr:colOff>
      <xdr:row>99</xdr:row>
      <xdr:rowOff>46540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37667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1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75355</xdr:rowOff>
    </xdr:from>
    <xdr:to>
      <xdr:col>67</xdr:col>
      <xdr:colOff>101600</xdr:colOff>
      <xdr:row>99</xdr:row>
      <xdr:rowOff>5505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168082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7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42926</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529326"/>
          <a:ext cx="1269" cy="125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161053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30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42926</xdr:rowOff>
    </xdr:from>
    <xdr:to>
      <xdr:col>116</xdr:col>
      <xdr:colOff>152400</xdr:colOff>
      <xdr:row>32</xdr:row>
      <xdr:rowOff>42926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52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130229</xdr:rowOff>
    </xdr:from>
    <xdr:to>
      <xdr:col>116</xdr:col>
      <xdr:colOff>63500</xdr:colOff>
      <xdr:row>32</xdr:row>
      <xdr:rowOff>42926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5273729"/>
          <a:ext cx="838200" cy="2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71355</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1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92928</xdr:rowOff>
    </xdr:from>
    <xdr:to>
      <xdr:col>116</xdr:col>
      <xdr:colOff>114300</xdr:colOff>
      <xdr:row>38</xdr:row>
      <xdr:rowOff>23078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3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130229</xdr:rowOff>
    </xdr:from>
    <xdr:to>
      <xdr:col>111</xdr:col>
      <xdr:colOff>177800</xdr:colOff>
      <xdr:row>32</xdr:row>
      <xdr:rowOff>137849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273729"/>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107515</xdr:rowOff>
    </xdr:from>
    <xdr:to>
      <xdr:col>112</xdr:col>
      <xdr:colOff>38100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28791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4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137849</xdr:rowOff>
    </xdr:from>
    <xdr:to>
      <xdr:col>107</xdr:col>
      <xdr:colOff>50800</xdr:colOff>
      <xdr:row>32</xdr:row>
      <xdr:rowOff>170942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624249"/>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133314</xdr:rowOff>
    </xdr:from>
    <xdr:to>
      <xdr:col>107</xdr:col>
      <xdr:colOff>101600</xdr:colOff>
      <xdr:row>38</xdr:row>
      <xdr:rowOff>63464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54591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170942</xdr:rowOff>
    </xdr:from>
    <xdr:to>
      <xdr:col>102</xdr:col>
      <xdr:colOff>114300</xdr:colOff>
      <xdr:row>33</xdr:row>
      <xdr:rowOff>82223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65734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162488</xdr:rowOff>
    </xdr:from>
    <xdr:to>
      <xdr:col>102</xdr:col>
      <xdr:colOff>165100</xdr:colOff>
      <xdr:row>38</xdr:row>
      <xdr:rowOff>92638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83765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117747</xdr:rowOff>
    </xdr:from>
    <xdr:to>
      <xdr:col>98</xdr:col>
      <xdr:colOff>38100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163576</xdr:rowOff>
    </xdr:from>
    <xdr:to>
      <xdr:col>116</xdr:col>
      <xdr:colOff>114300</xdr:colOff>
      <xdr:row>32</xdr:row>
      <xdr:rowOff>93726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116603</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4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79429</xdr:rowOff>
    </xdr:from>
    <xdr:to>
      <xdr:col>112</xdr:col>
      <xdr:colOff>38100</xdr:colOff>
      <xdr:row>31</xdr:row>
      <xdr:rowOff>9579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2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26106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49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87049</xdr:rowOff>
    </xdr:from>
    <xdr:to>
      <xdr:col>107</xdr:col>
      <xdr:colOff>101600</xdr:colOff>
      <xdr:row>33</xdr:row>
      <xdr:rowOff>17199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5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33726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3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120142</xdr:rowOff>
    </xdr:from>
    <xdr:to>
      <xdr:col>102</xdr:col>
      <xdr:colOff>165100</xdr:colOff>
      <xdr:row>33</xdr:row>
      <xdr:rowOff>50292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66819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278111" y="53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31423</xdr:rowOff>
    </xdr:from>
    <xdr:to>
      <xdr:col>98</xdr:col>
      <xdr:colOff>38100</xdr:colOff>
      <xdr:row>33</xdr:row>
      <xdr:rowOff>133023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149550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4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89351</xdr:rowOff>
    </xdr:from>
    <xdr:to>
      <xdr:col>116</xdr:col>
      <xdr:colOff>63500</xdr:colOff>
      <xdr:row>57</xdr:row>
      <xdr:rowOff>89636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62001"/>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89636</xdr:rowOff>
    </xdr:from>
    <xdr:to>
      <xdr:col>111</xdr:col>
      <xdr:colOff>177800</xdr:colOff>
      <xdr:row>57</xdr:row>
      <xdr:rowOff>90265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6228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90094</xdr:rowOff>
    </xdr:from>
    <xdr:to>
      <xdr:col>107</xdr:col>
      <xdr:colOff>50800</xdr:colOff>
      <xdr:row>57</xdr:row>
      <xdr:rowOff>90265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62744"/>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89580</xdr:rowOff>
    </xdr:from>
    <xdr:to>
      <xdr:col>102</xdr:col>
      <xdr:colOff>114300</xdr:colOff>
      <xdr:row>57</xdr:row>
      <xdr:rowOff>90094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6223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38551</xdr:rowOff>
    </xdr:from>
    <xdr:to>
      <xdr:col>116</xdr:col>
      <xdr:colOff>114300</xdr:colOff>
      <xdr:row>57</xdr:row>
      <xdr:rowOff>140151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124928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2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38836</xdr:rowOff>
    </xdr:from>
    <xdr:to>
      <xdr:col>112</xdr:col>
      <xdr:colOff>38100</xdr:colOff>
      <xdr:row>57</xdr:row>
      <xdr:rowOff>140436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131563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39465</xdr:rowOff>
    </xdr:from>
    <xdr:to>
      <xdr:col>107</xdr:col>
      <xdr:colOff>101600</xdr:colOff>
      <xdr:row>57</xdr:row>
      <xdr:rowOff>141065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132192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0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39294</xdr:rowOff>
    </xdr:from>
    <xdr:to>
      <xdr:col>102</xdr:col>
      <xdr:colOff>165100</xdr:colOff>
      <xdr:row>57</xdr:row>
      <xdr:rowOff>140894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132021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38780</xdr:rowOff>
    </xdr:from>
    <xdr:to>
      <xdr:col>98</xdr:col>
      <xdr:colOff>38100</xdr:colOff>
      <xdr:row>57</xdr:row>
      <xdr:rowOff>140380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131507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31252</xdr:rowOff>
    </xdr:from>
    <xdr:to>
      <xdr:col>116</xdr:col>
      <xdr:colOff>63500</xdr:colOff>
      <xdr:row>77</xdr:row>
      <xdr:rowOff>42270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32902"/>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42270</xdr:rowOff>
    </xdr:from>
    <xdr:to>
      <xdr:col>111</xdr:col>
      <xdr:colOff>177800</xdr:colOff>
      <xdr:row>77</xdr:row>
      <xdr:rowOff>82231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43920"/>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82231</xdr:rowOff>
    </xdr:from>
    <xdr:to>
      <xdr:col>107</xdr:col>
      <xdr:colOff>50800</xdr:colOff>
      <xdr:row>77</xdr:row>
      <xdr:rowOff>109570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83881"/>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109570</xdr:rowOff>
    </xdr:from>
    <xdr:to>
      <xdr:col>102</xdr:col>
      <xdr:colOff>114300</xdr:colOff>
      <xdr:row>77</xdr:row>
      <xdr:rowOff>130418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31122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151902</xdr:rowOff>
    </xdr:from>
    <xdr:to>
      <xdr:col>116</xdr:col>
      <xdr:colOff>114300</xdr:colOff>
      <xdr:row>77</xdr:row>
      <xdr:rowOff>82052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130329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6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162920</xdr:rowOff>
    </xdr:from>
    <xdr:to>
      <xdr:col>112</xdr:col>
      <xdr:colOff>38100</xdr:colOff>
      <xdr:row>77</xdr:row>
      <xdr:rowOff>93070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84197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31431</xdr:rowOff>
    </xdr:from>
    <xdr:to>
      <xdr:col>107</xdr:col>
      <xdr:colOff>101600</xdr:colOff>
      <xdr:row>77</xdr:row>
      <xdr:rowOff>133031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124158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58770</xdr:rowOff>
    </xdr:from>
    <xdr:to>
      <xdr:col>102</xdr:col>
      <xdr:colOff>165100</xdr:colOff>
      <xdr:row>77</xdr:row>
      <xdr:rowOff>160370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151497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79618</xdr:rowOff>
    </xdr:from>
    <xdr:to>
      <xdr:col>98</xdr:col>
      <xdr:colOff>38100</xdr:colOff>
      <xdr:row>78</xdr:row>
      <xdr:rowOff>9768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補助費等は、特別定額給付金事業の減等により、対前年度比</a:t>
          </a:r>
          <a:r>
            <a:rPr kumimoji="1" lang="en-US" altLang="ja-JP" sz="1300">
              <a:latin typeface="ＭＳ Ｐゴシック" panose="020B0600070205080204" pitchFamily="50" charset="-128"/>
              <a:ea typeface="ＭＳ Ｐゴシック" panose="020B0600070205080204" pitchFamily="50" charset="-128"/>
            </a:rPr>
            <a:t>91,032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56,057</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4,301</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物件費は、新型コロナウイルスワクチン接種事業や地域振興券事業等の増により、対前年度比</a:t>
          </a:r>
          <a:r>
            <a:rPr kumimoji="1" lang="en-US" altLang="ja-JP" sz="1300">
              <a:latin typeface="ＭＳ Ｐゴシック" panose="020B0600070205080204" pitchFamily="50" charset="-128"/>
              <a:ea typeface="ＭＳ Ｐゴシック" panose="020B0600070205080204" pitchFamily="50" charset="-128"/>
            </a:rPr>
            <a:t>7,808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62,066</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1,677</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扶助費は、子育て世帯への臨時特別給付金や住民税非課税世帯等臨時特別給付金の実施等により、対前年度比</a:t>
          </a:r>
          <a:r>
            <a:rPr kumimoji="1" lang="en-US" altLang="ja-JP" sz="1300">
              <a:latin typeface="ＭＳ Ｐゴシック" panose="020B0600070205080204" pitchFamily="50" charset="-128"/>
              <a:ea typeface="ＭＳ Ｐゴシック" panose="020B0600070205080204" pitchFamily="50" charset="-128"/>
            </a:rPr>
            <a:t>22,490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100,348</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12,268</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投資及び出資金は、新病院建設に係る出資金の減等により、対前年度比</a:t>
          </a:r>
          <a:r>
            <a:rPr kumimoji="1" lang="en-US" altLang="ja-JP" sz="1300">
              <a:latin typeface="ＭＳ Ｐゴシック" panose="020B0600070205080204" pitchFamily="50" charset="-128"/>
              <a:ea typeface="ＭＳ Ｐゴシック" panose="020B0600070205080204" pitchFamily="50" charset="-128"/>
            </a:rPr>
            <a:t>2,348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11,539</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8,806</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積立金は、新病院建設に備えた財政調整基金への積立等により、対前年度比</a:t>
          </a:r>
          <a:r>
            <a:rPr kumimoji="1" lang="en-US" altLang="ja-JP" sz="1300">
              <a:latin typeface="ＭＳ Ｐゴシック" panose="020B0600070205080204" pitchFamily="50" charset="-128"/>
              <a:ea typeface="ＭＳ Ｐゴシック" panose="020B0600070205080204" pitchFamily="50" charset="-128"/>
            </a:rPr>
            <a:t>5,589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15,355</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7,976</a:t>
          </a:r>
          <a:r>
            <a:rPr kumimoji="1" lang="ja-JP" altLang="en-US" sz="1300">
              <a:latin typeface="ＭＳ Ｐゴシック" panose="020B0600070205080204" pitchFamily="50" charset="-128"/>
              <a:ea typeface="ＭＳ Ｐゴシック" panose="020B0600070205080204" pitchFamily="50" charset="-128"/>
            </a:rPr>
            <a:t>円下回っている。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118,535
114,162
47.42
50,558,405
46,674,303
2,653,873
26,939,822
7,995,435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36</xdr:row>
      <xdr:rowOff>130992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53117"/>
          <a:ext cx="8382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144599</xdr:rowOff>
    </xdr:from>
    <xdr:to>
      <xdr:col>19</xdr:col>
      <xdr:colOff>177800</xdr:colOff>
      <xdr:row>36</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4534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144599</xdr:rowOff>
    </xdr:from>
    <xdr:to>
      <xdr:col>15</xdr:col>
      <xdr:colOff>50800</xdr:colOff>
      <xdr:row>36</xdr:row>
      <xdr:rowOff>87449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4534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33020</xdr:rowOff>
    </xdr:from>
    <xdr:to>
      <xdr:col>10</xdr:col>
      <xdr:colOff>114300</xdr:colOff>
      <xdr:row>36</xdr:row>
      <xdr:rowOff>87449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0522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80192</xdr:rowOff>
    </xdr:from>
    <xdr:to>
      <xdr:col>24</xdr:col>
      <xdr:colOff>114300</xdr:colOff>
      <xdr:row>37</xdr:row>
      <xdr:rowOff>10342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58619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30117</xdr:rowOff>
    </xdr:from>
    <xdr:to>
      <xdr:col>20</xdr:col>
      <xdr:colOff>38100</xdr:colOff>
      <xdr:row>36</xdr:row>
      <xdr:rowOff>131717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122844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93799</xdr:rowOff>
    </xdr:from>
    <xdr:to>
      <xdr:col>15</xdr:col>
      <xdr:colOff>101600</xdr:colOff>
      <xdr:row>36</xdr:row>
      <xdr:rowOff>23949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36649</xdr:rowOff>
    </xdr:from>
    <xdr:to>
      <xdr:col>10</xdr:col>
      <xdr:colOff>165100</xdr:colOff>
      <xdr:row>36</xdr:row>
      <xdr:rowOff>138249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129376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74947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93650</xdr:rowOff>
    </xdr:from>
    <xdr:to>
      <xdr:col>24</xdr:col>
      <xdr:colOff>63500</xdr:colOff>
      <xdr:row>58</xdr:row>
      <xdr:rowOff>97269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37600"/>
          <a:ext cx="838200" cy="12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93650</xdr:rowOff>
    </xdr:from>
    <xdr:to>
      <xdr:col>19</xdr:col>
      <xdr:colOff>177800</xdr:colOff>
      <xdr:row>59</xdr:row>
      <xdr:rowOff>70244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37600"/>
          <a:ext cx="889000" cy="13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66434</xdr:rowOff>
    </xdr:from>
    <xdr:to>
      <xdr:col>15</xdr:col>
      <xdr:colOff>50800</xdr:colOff>
      <xdr:row>59</xdr:row>
      <xdr:rowOff>70244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8198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45504</xdr:rowOff>
    </xdr:from>
    <xdr:to>
      <xdr:col>10</xdr:col>
      <xdr:colOff>114300</xdr:colOff>
      <xdr:row>59</xdr:row>
      <xdr:rowOff>66434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61054"/>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46469</xdr:rowOff>
    </xdr:from>
    <xdr:to>
      <xdr:col>24</xdr:col>
      <xdr:colOff>114300</xdr:colOff>
      <xdr:row>58</xdr:row>
      <xdr:rowOff>148069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132846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42850</xdr:rowOff>
    </xdr:from>
    <xdr:to>
      <xdr:col>20</xdr:col>
      <xdr:colOff>38100</xdr:colOff>
      <xdr:row>51</xdr:row>
      <xdr:rowOff>144450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135577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19444</xdr:rowOff>
    </xdr:from>
    <xdr:to>
      <xdr:col>15</xdr:col>
      <xdr:colOff>101600</xdr:colOff>
      <xdr:row>59</xdr:row>
      <xdr:rowOff>121044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112171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15634</xdr:rowOff>
    </xdr:from>
    <xdr:to>
      <xdr:col>10</xdr:col>
      <xdr:colOff>165100</xdr:colOff>
      <xdr:row>59</xdr:row>
      <xdr:rowOff>117234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108361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166154</xdr:rowOff>
    </xdr:from>
    <xdr:to>
      <xdr:col>6</xdr:col>
      <xdr:colOff>38100</xdr:colOff>
      <xdr:row>59</xdr:row>
      <xdr:rowOff>96304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87431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61900</xdr:rowOff>
    </xdr:from>
    <xdr:to>
      <xdr:col>24</xdr:col>
      <xdr:colOff>63500</xdr:colOff>
      <xdr:row>78</xdr:row>
      <xdr:rowOff>5969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20650"/>
          <a:ext cx="838200" cy="4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5969</xdr:rowOff>
    </xdr:from>
    <xdr:to>
      <xdr:col>19</xdr:col>
      <xdr:colOff>177800</xdr:colOff>
      <xdr:row>78</xdr:row>
      <xdr:rowOff>77178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79069"/>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77178</xdr:rowOff>
    </xdr:from>
    <xdr:to>
      <xdr:col>15</xdr:col>
      <xdr:colOff>50800</xdr:colOff>
      <xdr:row>79</xdr:row>
      <xdr:rowOff>8237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50278"/>
          <a:ext cx="889000" cy="10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133108</xdr:rowOff>
    </xdr:from>
    <xdr:to>
      <xdr:col>10</xdr:col>
      <xdr:colOff>114300</xdr:colOff>
      <xdr:row>79</xdr:row>
      <xdr:rowOff>8237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506208"/>
          <a:ext cx="889000" cy="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44321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11100</xdr:rowOff>
    </xdr:from>
    <xdr:to>
      <xdr:col>24</xdr:col>
      <xdr:colOff>114300</xdr:colOff>
      <xdr:row>75</xdr:row>
      <xdr:rowOff>112700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160977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4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126619</xdr:rowOff>
    </xdr:from>
    <xdr:to>
      <xdr:col>20</xdr:col>
      <xdr:colOff>38100</xdr:colOff>
      <xdr:row>78</xdr:row>
      <xdr:rowOff>56769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47896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26378</xdr:rowOff>
    </xdr:from>
    <xdr:to>
      <xdr:col>15</xdr:col>
      <xdr:colOff>101600</xdr:colOff>
      <xdr:row>78</xdr:row>
      <xdr:rowOff>127978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119105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9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128887</xdr:rowOff>
    </xdr:from>
    <xdr:to>
      <xdr:col>10</xdr:col>
      <xdr:colOff>165100</xdr:colOff>
      <xdr:row>79</xdr:row>
      <xdr:rowOff>59037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50164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9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82308</xdr:rowOff>
    </xdr:from>
    <xdr:to>
      <xdr:col>6</xdr:col>
      <xdr:colOff>38100</xdr:colOff>
      <xdr:row>79</xdr:row>
      <xdr:rowOff>12458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3585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113621</xdr:rowOff>
    </xdr:from>
    <xdr:to>
      <xdr:col>24</xdr:col>
      <xdr:colOff>63500</xdr:colOff>
      <xdr:row>97</xdr:row>
      <xdr:rowOff>87864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72821"/>
          <a:ext cx="838200" cy="14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87864</xdr:rowOff>
    </xdr:from>
    <xdr:to>
      <xdr:col>19</xdr:col>
      <xdr:colOff>177800</xdr:colOff>
      <xdr:row>98</xdr:row>
      <xdr:rowOff>66815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18514"/>
          <a:ext cx="889000" cy="15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66815</xdr:rowOff>
    </xdr:from>
    <xdr:to>
      <xdr:col>15</xdr:col>
      <xdr:colOff>50800</xdr:colOff>
      <xdr:row>98</xdr:row>
      <xdr:rowOff>112021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68915"/>
          <a:ext cx="8890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112021</xdr:rowOff>
    </xdr:from>
    <xdr:to>
      <xdr:col>10</xdr:col>
      <xdr:colOff>114300</xdr:colOff>
      <xdr:row>98</xdr:row>
      <xdr:rowOff>131623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14121"/>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62821</xdr:rowOff>
    </xdr:from>
    <xdr:to>
      <xdr:col>24</xdr:col>
      <xdr:colOff>114300</xdr:colOff>
      <xdr:row>96</xdr:row>
      <xdr:rowOff>164421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41248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37064</xdr:rowOff>
    </xdr:from>
    <xdr:to>
      <xdr:col>20</xdr:col>
      <xdr:colOff>38100</xdr:colOff>
      <xdr:row>97</xdr:row>
      <xdr:rowOff>138664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129791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16015</xdr:rowOff>
    </xdr:from>
    <xdr:to>
      <xdr:col>15</xdr:col>
      <xdr:colOff>101600</xdr:colOff>
      <xdr:row>98</xdr:row>
      <xdr:rowOff>117615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108742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1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61221</xdr:rowOff>
    </xdr:from>
    <xdr:to>
      <xdr:col>10</xdr:col>
      <xdr:colOff>165100</xdr:colOff>
      <xdr:row>98</xdr:row>
      <xdr:rowOff>162821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153948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80823</xdr:rowOff>
    </xdr:from>
    <xdr:to>
      <xdr:col>6</xdr:col>
      <xdr:colOff>38100</xdr:colOff>
      <xdr:row>99</xdr:row>
      <xdr:rowOff>10973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2100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107056</xdr:rowOff>
    </xdr:from>
    <xdr:to>
      <xdr:col>55</xdr:col>
      <xdr:colOff>0</xdr:colOff>
      <xdr:row>38</xdr:row>
      <xdr:rowOff>107787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22156"/>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107788</xdr:rowOff>
    </xdr:from>
    <xdr:to>
      <xdr:col>50</xdr:col>
      <xdr:colOff>114300</xdr:colOff>
      <xdr:row>38</xdr:row>
      <xdr:rowOff>107056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937088"/>
          <a:ext cx="889000" cy="6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107788</xdr:rowOff>
    </xdr:from>
    <xdr:to>
      <xdr:col>45</xdr:col>
      <xdr:colOff>177800</xdr:colOff>
      <xdr:row>37</xdr:row>
      <xdr:rowOff>162377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937088"/>
          <a:ext cx="889000" cy="5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135999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162377</xdr:rowOff>
    </xdr:from>
    <xdr:to>
      <xdr:col>41</xdr:col>
      <xdr:colOff>50800</xdr:colOff>
      <xdr:row>38</xdr:row>
      <xdr:rowOff>13239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06027"/>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56987</xdr:rowOff>
    </xdr:from>
    <xdr:to>
      <xdr:col>55</xdr:col>
      <xdr:colOff>50800</xdr:colOff>
      <xdr:row>38</xdr:row>
      <xdr:rowOff>158587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143364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56256</xdr:rowOff>
    </xdr:from>
    <xdr:to>
      <xdr:col>50</xdr:col>
      <xdr:colOff>165100</xdr:colOff>
      <xdr:row>38</xdr:row>
      <xdr:rowOff>157856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148983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6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56988</xdr:rowOff>
    </xdr:from>
    <xdr:to>
      <xdr:col>46</xdr:col>
      <xdr:colOff>38100</xdr:colOff>
      <xdr:row>34</xdr:row>
      <xdr:rowOff>158588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8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3665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6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111577</xdr:rowOff>
    </xdr:from>
    <xdr:to>
      <xdr:col>41</xdr:col>
      <xdr:colOff>101600</xdr:colOff>
      <xdr:row>38</xdr:row>
      <xdr:rowOff>41728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32854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5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133888</xdr:rowOff>
    </xdr:from>
    <xdr:to>
      <xdr:col>36</xdr:col>
      <xdr:colOff>165100</xdr:colOff>
      <xdr:row>38</xdr:row>
      <xdr:rowOff>64038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55166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7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26223</xdr:rowOff>
    </xdr:from>
    <xdr:to>
      <xdr:col>55</xdr:col>
      <xdr:colOff>0</xdr:colOff>
      <xdr:row>58</xdr:row>
      <xdr:rowOff>44922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70323"/>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44922</xdr:rowOff>
    </xdr:from>
    <xdr:to>
      <xdr:col>50</xdr:col>
      <xdr:colOff>114300</xdr:colOff>
      <xdr:row>58</xdr:row>
      <xdr:rowOff>49037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8902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49037</xdr:rowOff>
    </xdr:from>
    <xdr:to>
      <xdr:col>45</xdr:col>
      <xdr:colOff>177800</xdr:colOff>
      <xdr:row>58</xdr:row>
      <xdr:rowOff>55438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9313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13787</xdr:rowOff>
    </xdr:from>
    <xdr:to>
      <xdr:col>41</xdr:col>
      <xdr:colOff>50800</xdr:colOff>
      <xdr:row>58</xdr:row>
      <xdr:rowOff>55438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57887"/>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146873</xdr:rowOff>
    </xdr:from>
    <xdr:to>
      <xdr:col>55</xdr:col>
      <xdr:colOff>50800</xdr:colOff>
      <xdr:row>58</xdr:row>
      <xdr:rowOff>77023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61800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3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165572</xdr:rowOff>
    </xdr:from>
    <xdr:to>
      <xdr:col>50</xdr:col>
      <xdr:colOff>165100</xdr:colOff>
      <xdr:row>58</xdr:row>
      <xdr:rowOff>95722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86849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3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169687</xdr:rowOff>
    </xdr:from>
    <xdr:to>
      <xdr:col>46</xdr:col>
      <xdr:colOff>38100</xdr:colOff>
      <xdr:row>58</xdr:row>
      <xdr:rowOff>99837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90964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3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4638</xdr:rowOff>
    </xdr:from>
    <xdr:to>
      <xdr:col>41</xdr:col>
      <xdr:colOff>101600</xdr:colOff>
      <xdr:row>58</xdr:row>
      <xdr:rowOff>106238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97365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4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134437</xdr:rowOff>
    </xdr:from>
    <xdr:to>
      <xdr:col>36</xdr:col>
      <xdr:colOff>165100</xdr:colOff>
      <xdr:row>58</xdr:row>
      <xdr:rowOff>64587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55714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31539</xdr:rowOff>
    </xdr:from>
    <xdr:to>
      <xdr:col>55</xdr:col>
      <xdr:colOff>0</xdr:colOff>
      <xdr:row>77</xdr:row>
      <xdr:rowOff>124351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890289"/>
          <a:ext cx="838200" cy="4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66091</xdr:rowOff>
    </xdr:from>
    <xdr:to>
      <xdr:col>50</xdr:col>
      <xdr:colOff>114300</xdr:colOff>
      <xdr:row>77</xdr:row>
      <xdr:rowOff>124351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67741"/>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66091</xdr:rowOff>
    </xdr:from>
    <xdr:to>
      <xdr:col>45</xdr:col>
      <xdr:colOff>177800</xdr:colOff>
      <xdr:row>78</xdr:row>
      <xdr:rowOff>103876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7741"/>
          <a:ext cx="889000" cy="20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73242</xdr:rowOff>
    </xdr:from>
    <xdr:to>
      <xdr:col>41</xdr:col>
      <xdr:colOff>50800</xdr:colOff>
      <xdr:row>78</xdr:row>
      <xdr:rowOff>103876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46342"/>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152189</xdr:rowOff>
    </xdr:from>
    <xdr:to>
      <xdr:col>55</xdr:col>
      <xdr:colOff>50800</xdr:colOff>
      <xdr:row>75</xdr:row>
      <xdr:rowOff>82339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3616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73551</xdr:rowOff>
    </xdr:from>
    <xdr:to>
      <xdr:col>50</xdr:col>
      <xdr:colOff>165100</xdr:colOff>
      <xdr:row>78</xdr:row>
      <xdr:rowOff>3701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166278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15291</xdr:rowOff>
    </xdr:from>
    <xdr:to>
      <xdr:col>46</xdr:col>
      <xdr:colOff>38100</xdr:colOff>
      <xdr:row>77</xdr:row>
      <xdr:rowOff>116891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133418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53076</xdr:rowOff>
    </xdr:from>
    <xdr:to>
      <xdr:col>41</xdr:col>
      <xdr:colOff>101600</xdr:colOff>
      <xdr:row>78</xdr:row>
      <xdr:rowOff>154676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145803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22442</xdr:rowOff>
    </xdr:from>
    <xdr:to>
      <xdr:col>36</xdr:col>
      <xdr:colOff>165100</xdr:colOff>
      <xdr:row>78</xdr:row>
      <xdr:rowOff>124042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115169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170134</xdr:rowOff>
    </xdr:from>
    <xdr:to>
      <xdr:col>55</xdr:col>
      <xdr:colOff>0</xdr:colOff>
      <xdr:row>98</xdr:row>
      <xdr:rowOff>15441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00784"/>
          <a:ext cx="8382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159100</xdr:rowOff>
    </xdr:from>
    <xdr:to>
      <xdr:col>50</xdr:col>
      <xdr:colOff>114300</xdr:colOff>
      <xdr:row>98</xdr:row>
      <xdr:rowOff>15441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9750"/>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159100</xdr:rowOff>
    </xdr:from>
    <xdr:to>
      <xdr:col>45</xdr:col>
      <xdr:colOff>177800</xdr:colOff>
      <xdr:row>98</xdr:row>
      <xdr:rowOff>21631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9750"/>
          <a:ext cx="8890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30301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21631</xdr:rowOff>
    </xdr:from>
    <xdr:to>
      <xdr:col>41</xdr:col>
      <xdr:colOff>50800</xdr:colOff>
      <xdr:row>98</xdr:row>
      <xdr:rowOff>34254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23731"/>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119334</xdr:rowOff>
    </xdr:from>
    <xdr:to>
      <xdr:col>55</xdr:col>
      <xdr:colOff>50800</xdr:colOff>
      <xdr:row>98</xdr:row>
      <xdr:rowOff>49484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78711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136091</xdr:rowOff>
    </xdr:from>
    <xdr:to>
      <xdr:col>50</xdr:col>
      <xdr:colOff>165100</xdr:colOff>
      <xdr:row>98</xdr:row>
      <xdr:rowOff>66241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82768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108300</xdr:rowOff>
    </xdr:from>
    <xdr:to>
      <xdr:col>46</xdr:col>
      <xdr:colOff>38100</xdr:colOff>
      <xdr:row>98</xdr:row>
      <xdr:rowOff>38450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54977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142281</xdr:rowOff>
    </xdr:from>
    <xdr:to>
      <xdr:col>41</xdr:col>
      <xdr:colOff>101600</xdr:colOff>
      <xdr:row>98</xdr:row>
      <xdr:rowOff>72431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88958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154904</xdr:rowOff>
    </xdr:from>
    <xdr:to>
      <xdr:col>36</xdr:col>
      <xdr:colOff>165100</xdr:colOff>
      <xdr:row>98</xdr:row>
      <xdr:rowOff>85054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101581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149301</xdr:rowOff>
    </xdr:from>
    <xdr:to>
      <xdr:col>85</xdr:col>
      <xdr:colOff>127000</xdr:colOff>
      <xdr:row>39</xdr:row>
      <xdr:rowOff>81559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64401"/>
          <a:ext cx="838200" cy="1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149301</xdr:rowOff>
    </xdr:from>
    <xdr:to>
      <xdr:col>81</xdr:col>
      <xdr:colOff>50800</xdr:colOff>
      <xdr:row>39</xdr:row>
      <xdr:rowOff>64491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64401"/>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35763</xdr:rowOff>
    </xdr:from>
    <xdr:to>
      <xdr:col>76</xdr:col>
      <xdr:colOff>114300</xdr:colOff>
      <xdr:row>39</xdr:row>
      <xdr:rowOff>64491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722313"/>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13284</xdr:rowOff>
    </xdr:from>
    <xdr:to>
      <xdr:col>71</xdr:col>
      <xdr:colOff>177800</xdr:colOff>
      <xdr:row>39</xdr:row>
      <xdr:rowOff>35763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69983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30759</xdr:rowOff>
    </xdr:from>
    <xdr:to>
      <xdr:col>85</xdr:col>
      <xdr:colOff>177800</xdr:colOff>
      <xdr:row>39</xdr:row>
      <xdr:rowOff>132359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7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117136</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6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98501</xdr:rowOff>
    </xdr:from>
    <xdr:to>
      <xdr:col>81</xdr:col>
      <xdr:colOff>101600</xdr:colOff>
      <xdr:row>39</xdr:row>
      <xdr:rowOff>28651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19778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13691</xdr:rowOff>
    </xdr:from>
    <xdr:to>
      <xdr:col>76</xdr:col>
      <xdr:colOff>165100</xdr:colOff>
      <xdr:row>39</xdr:row>
      <xdr:rowOff>115291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7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106418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7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156413</xdr:rowOff>
    </xdr:from>
    <xdr:to>
      <xdr:col>72</xdr:col>
      <xdr:colOff>38100</xdr:colOff>
      <xdr:row>39</xdr:row>
      <xdr:rowOff>86563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77690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133934</xdr:rowOff>
    </xdr:from>
    <xdr:to>
      <xdr:col>67</xdr:col>
      <xdr:colOff>101600</xdr:colOff>
      <xdr:row>39</xdr:row>
      <xdr:rowOff>64084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55211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88200</xdr:rowOff>
    </xdr:from>
    <xdr:to>
      <xdr:col>85</xdr:col>
      <xdr:colOff>127000</xdr:colOff>
      <xdr:row>56</xdr:row>
      <xdr:rowOff>161646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89400"/>
          <a:ext cx="8382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88200</xdr:rowOff>
    </xdr:from>
    <xdr:to>
      <xdr:col>81</xdr:col>
      <xdr:colOff>50800</xdr:colOff>
      <xdr:row>57</xdr:row>
      <xdr:rowOff>130883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689400"/>
          <a:ext cx="889000" cy="2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68900</xdr:rowOff>
    </xdr:from>
    <xdr:to>
      <xdr:col>76</xdr:col>
      <xdr:colOff>114300</xdr:colOff>
      <xdr:row>57</xdr:row>
      <xdr:rowOff>130883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41550"/>
          <a:ext cx="8890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68900</xdr:rowOff>
    </xdr:from>
    <xdr:to>
      <xdr:col>71</xdr:col>
      <xdr:colOff>177800</xdr:colOff>
      <xdr:row>57</xdr:row>
      <xdr:rowOff>130393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41550"/>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110846</xdr:rowOff>
    </xdr:from>
    <xdr:to>
      <xdr:col>85</xdr:col>
      <xdr:colOff>177800</xdr:colOff>
      <xdr:row>57</xdr:row>
      <xdr:rowOff>40996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89273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37400</xdr:rowOff>
    </xdr:from>
    <xdr:to>
      <xdr:col>81</xdr:col>
      <xdr:colOff>101600</xdr:colOff>
      <xdr:row>56</xdr:row>
      <xdr:rowOff>139000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130127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80083</xdr:rowOff>
    </xdr:from>
    <xdr:to>
      <xdr:col>76</xdr:col>
      <xdr:colOff>165100</xdr:colOff>
      <xdr:row>58</xdr:row>
      <xdr:rowOff>10233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18100</xdr:rowOff>
    </xdr:from>
    <xdr:to>
      <xdr:col>72</xdr:col>
      <xdr:colOff>38100</xdr:colOff>
      <xdr:row>57</xdr:row>
      <xdr:rowOff>119700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110827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79593</xdr:rowOff>
    </xdr:from>
    <xdr:to>
      <xdr:col>67</xdr:col>
      <xdr:colOff>101600</xdr:colOff>
      <xdr:row>58</xdr:row>
      <xdr:rowOff>9743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36792</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134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36792</xdr:rowOff>
    </xdr:from>
    <xdr:to>
      <xdr:col>71</xdr:col>
      <xdr:colOff>177800</xdr:colOff>
      <xdr:row>79</xdr:row>
      <xdr:rowOff>39078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1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157442</xdr:rowOff>
    </xdr:from>
    <xdr:to>
      <xdr:col>72</xdr:col>
      <xdr:colOff>38100</xdr:colOff>
      <xdr:row>79</xdr:row>
      <xdr:rowOff>87592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78719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159728</xdr:rowOff>
    </xdr:from>
    <xdr:to>
      <xdr:col>67</xdr:col>
      <xdr:colOff>101600</xdr:colOff>
      <xdr:row>79</xdr:row>
      <xdr:rowOff>89878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81005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75735</xdr:rowOff>
    </xdr:from>
    <xdr:to>
      <xdr:col>85</xdr:col>
      <xdr:colOff>127000</xdr:colOff>
      <xdr:row>98</xdr:row>
      <xdr:rowOff>80090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87783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57339</xdr:rowOff>
    </xdr:from>
    <xdr:to>
      <xdr:col>81</xdr:col>
      <xdr:colOff>50800</xdr:colOff>
      <xdr:row>98</xdr:row>
      <xdr:rowOff>75735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859439"/>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46965</xdr:rowOff>
    </xdr:from>
    <xdr:to>
      <xdr:col>76</xdr:col>
      <xdr:colOff>114300</xdr:colOff>
      <xdr:row>98</xdr:row>
      <xdr:rowOff>57339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849065"/>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28198</xdr:rowOff>
    </xdr:from>
    <xdr:to>
      <xdr:col>71</xdr:col>
      <xdr:colOff>177800</xdr:colOff>
      <xdr:row>98</xdr:row>
      <xdr:rowOff>46965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830298"/>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29290</xdr:rowOff>
    </xdr:from>
    <xdr:to>
      <xdr:col>85</xdr:col>
      <xdr:colOff>177800</xdr:colOff>
      <xdr:row>98</xdr:row>
      <xdr:rowOff>130890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115667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24935</xdr:rowOff>
    </xdr:from>
    <xdr:to>
      <xdr:col>81</xdr:col>
      <xdr:colOff>101600</xdr:colOff>
      <xdr:row>98</xdr:row>
      <xdr:rowOff>126535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8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117662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91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6539</xdr:rowOff>
    </xdr:from>
    <xdr:to>
      <xdr:col>76</xdr:col>
      <xdr:colOff>165100</xdr:colOff>
      <xdr:row>98</xdr:row>
      <xdr:rowOff>108139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8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99266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90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167615</xdr:rowOff>
    </xdr:from>
    <xdr:to>
      <xdr:col>72</xdr:col>
      <xdr:colOff>38100</xdr:colOff>
      <xdr:row>98</xdr:row>
      <xdr:rowOff>97765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88892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148848</xdr:rowOff>
    </xdr:from>
    <xdr:to>
      <xdr:col>67</xdr:col>
      <xdr:colOff>101600</xdr:colOff>
      <xdr:row>98</xdr:row>
      <xdr:rowOff>78998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70125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総務費は、特別定額給付金事業の減により、対前年度比</a:t>
          </a:r>
          <a:r>
            <a:rPr kumimoji="1" lang="en-US" altLang="ja-JP" sz="1300">
              <a:latin typeface="ＭＳ Ｐゴシック" panose="020B0600070205080204" pitchFamily="50" charset="-128"/>
              <a:ea typeface="ＭＳ Ｐゴシック" panose="020B0600070205080204" pitchFamily="50" charset="-128"/>
            </a:rPr>
            <a:t>94,785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39,341</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22,828</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民生費は、子育て世帯への臨時特別給付金や住民税非課税世帯等臨時特別給付金の実施等により、対前年度比</a:t>
          </a:r>
          <a:r>
            <a:rPr kumimoji="1" lang="en-US" altLang="ja-JP" sz="1300">
              <a:latin typeface="ＭＳ Ｐゴシック" panose="020B0600070205080204" pitchFamily="50" charset="-128"/>
              <a:ea typeface="ＭＳ Ｐゴシック" panose="020B0600070205080204" pitchFamily="50" charset="-128"/>
            </a:rPr>
            <a:t>24,064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155,084</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14,794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衛生費は、新型コロナウイルスワクチン接種事業の増等により、対前年度比</a:t>
          </a:r>
          <a:r>
            <a:rPr kumimoji="1" lang="en-US" altLang="ja-JP" sz="1300">
              <a:latin typeface="ＭＳ Ｐゴシック" panose="020B0600070205080204" pitchFamily="50" charset="-128"/>
              <a:ea typeface="ＭＳ Ｐゴシック" panose="020B0600070205080204" pitchFamily="50" charset="-128"/>
            </a:rPr>
            <a:t>7,639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43,360</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1,618</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商工費は、地域振興券事業の増等により、対前年度比</a:t>
          </a:r>
          <a:r>
            <a:rPr kumimoji="1" lang="en-US" altLang="ja-JP" sz="1300">
              <a:latin typeface="ＭＳ Ｐゴシック" panose="020B0600070205080204" pitchFamily="50" charset="-128"/>
              <a:ea typeface="ＭＳ Ｐゴシック" panose="020B0600070205080204" pitchFamily="50" charset="-128"/>
            </a:rPr>
            <a:t>13,342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23,062</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6,174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教育費は、小・中学校教育用コンピュータ整備事業や福祉文化会館施設等改修事業の減等により、対前年度比</a:t>
          </a:r>
          <a:r>
            <a:rPr kumimoji="1" lang="en-US" altLang="ja-JP" sz="1300">
              <a:latin typeface="ＭＳ Ｐゴシック" panose="020B0600070205080204" pitchFamily="50" charset="-128"/>
              <a:ea typeface="ＭＳ Ｐゴシック" panose="020B0600070205080204" pitchFamily="50" charset="-128"/>
            </a:rPr>
            <a:t>2,249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43,828</a:t>
          </a:r>
          <a:r>
            <a:rPr kumimoji="1" lang="ja-JP" altLang="en-US" sz="1300">
              <a:latin typeface="ＭＳ Ｐゴシック" panose="020B0600070205080204" pitchFamily="50" charset="-128"/>
              <a:ea typeface="ＭＳ Ｐゴシック" panose="020B0600070205080204" pitchFamily="50" charset="-128"/>
            </a:rPr>
            <a:t>円となった。類似団体と比較し、</a:t>
          </a:r>
          <a:r>
            <a:rPr kumimoji="1" lang="en-US" altLang="ja-JP" sz="1300">
              <a:latin typeface="ＭＳ Ｐゴシック" panose="020B0600070205080204" pitchFamily="50" charset="-128"/>
              <a:ea typeface="ＭＳ Ｐゴシック" panose="020B0600070205080204" pitchFamily="50" charset="-128"/>
            </a:rPr>
            <a:t>5,014</a:t>
          </a:r>
          <a:r>
            <a:rPr kumimoji="1" lang="ja-JP" altLang="en-US" sz="1300">
              <a:latin typeface="ＭＳ Ｐゴシック" panose="020B0600070205080204" pitchFamily="50" charset="-128"/>
              <a:ea typeface="ＭＳ Ｐゴシック" panose="020B0600070205080204" pitchFamily="50" charset="-128"/>
            </a:rPr>
            <a:t>円下回っている。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分母である標準財政規模は増となったが、分子である実質収支も増となったことから、実質収支比率は</a:t>
          </a:r>
          <a:r>
            <a:rPr kumimoji="1" lang="en-US" altLang="ja-JP" sz="1400">
              <a:latin typeface="ＭＳ ゴシック" pitchFamily="49" charset="-128"/>
              <a:ea typeface="ＭＳ ゴシック" pitchFamily="49" charset="-128"/>
            </a:rPr>
            <a:t>4.44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今後も歳入においては予算に対する収入率を一定水準で確保し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、歳出においては必要以上の不用額を発生させないような予算編成に努める。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普通交付税の交付団体ではあるものの、一般会計及び特別会計が全て黒字、企業会計においても全て資金剰余額があるため、連結実質赤字比率は該当なしであり、健全な財政運営を行うことができた。</a:t>
          </a:r>
        </a:p>
        <a:p>
          <a:r>
            <a:rPr kumimoji="1" lang="ja-JP" altLang="en-US" sz="1400">
              <a:latin typeface="ＭＳ ゴシック" pitchFamily="49" charset="-128"/>
              <a:ea typeface="ＭＳ ゴシック" pitchFamily="49" charset="-128"/>
            </a:rPr>
            <a:t>今後も明確な事業内容と的確な優先順位により市民の要望や懸案事項に対応した予算編成を行っていく。</a:t>
          </a:r>
        </a:p>
        <a:p>
          <a:r>
            <a:rPr kumimoji="1" lang="ja-JP" altLang="en-US" sz="1400">
              <a:latin typeface="ＭＳ ゴシック" pitchFamily="49" charset="-128"/>
              <a:ea typeface="ＭＳ ゴシック" pitchFamily="49" charset="-128"/>
            </a:rPr>
            <a:t>また、財政指標に留意し、中・長期の将来を見据えた財政運営を行っていく。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50558405</v>
      </c>
      <c r="BO4" s="410"/>
      <c r="BP4" s="410"/>
      <c r="BQ4" s="410"/>
      <c r="BR4" s="410"/>
      <c r="BS4" s="410"/>
      <c r="BT4" s="410"/>
      <c r="BU4" s="411"/>
      <c r="BV4" s="409">
        <v>55149397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9.9</v>
      </c>
      <c r="CU4" s="416"/>
      <c r="CV4" s="416"/>
      <c r="CW4" s="416"/>
      <c r="CX4" s="416"/>
      <c r="CY4" s="416"/>
      <c r="CZ4" s="416"/>
      <c r="DA4" s="417"/>
      <c r="DB4" s="415">
        <v>5.4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46674303</v>
      </c>
      <c r="BO5" s="447"/>
      <c r="BP5" s="447"/>
      <c r="BQ5" s="447"/>
      <c r="BR5" s="447"/>
      <c r="BS5" s="447"/>
      <c r="BT5" s="447"/>
      <c r="BU5" s="448"/>
      <c r="BV5" s="446">
        <v>52871903</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80.400000000000006</v>
      </c>
      <c r="CU5" s="444"/>
      <c r="CV5" s="444"/>
      <c r="CW5" s="444"/>
      <c r="CX5" s="444"/>
      <c r="CY5" s="444"/>
      <c r="CZ5" s="444"/>
      <c r="DA5" s="445"/>
      <c r="DB5" s="443">
        <v>83.6</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3884102</v>
      </c>
      <c r="BO6" s="447"/>
      <c r="BP6" s="447"/>
      <c r="BQ6" s="447"/>
      <c r="BR6" s="447"/>
      <c r="BS6" s="447"/>
      <c r="BT6" s="447"/>
      <c r="BU6" s="448"/>
      <c r="BV6" s="446">
        <v>2277494</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80.400000000000006</v>
      </c>
      <c r="CU6" s="484"/>
      <c r="CV6" s="484"/>
      <c r="CW6" s="484"/>
      <c r="CX6" s="484"/>
      <c r="CY6" s="484"/>
      <c r="CZ6" s="484"/>
      <c r="DA6" s="485"/>
      <c r="DB6" s="483">
        <v>83.6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1230229</v>
      </c>
      <c r="BO7" s="447"/>
      <c r="BP7" s="447"/>
      <c r="BQ7" s="447"/>
      <c r="BR7" s="447"/>
      <c r="BS7" s="447"/>
      <c r="BT7" s="447"/>
      <c r="BU7" s="448"/>
      <c r="BV7" s="446">
        <v>868186</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26939822</v>
      </c>
      <c r="CU7" s="447"/>
      <c r="CV7" s="447"/>
      <c r="CW7" s="447"/>
      <c r="CX7" s="447"/>
      <c r="CY7" s="447"/>
      <c r="CZ7" s="447"/>
      <c r="DA7" s="448"/>
      <c r="DB7" s="446">
        <v>26042591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2653873</v>
      </c>
      <c r="BO8" s="447"/>
      <c r="BP8" s="447"/>
      <c r="BQ8" s="447"/>
      <c r="BR8" s="447"/>
      <c r="BS8" s="447"/>
      <c r="BT8" s="447"/>
      <c r="BU8" s="448"/>
      <c r="BV8" s="446">
        <v>1409308</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0.97</v>
      </c>
      <c r="CU8" s="487"/>
      <c r="CV8" s="487"/>
      <c r="CW8" s="487"/>
      <c r="CX8" s="487"/>
      <c r="CY8" s="487"/>
      <c r="CZ8" s="487"/>
      <c r="DA8" s="488"/>
      <c r="DB8" s="486">
        <v>0.98</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117884</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1244565</v>
      </c>
      <c r="BO9" s="447"/>
      <c r="BP9" s="447"/>
      <c r="BQ9" s="447"/>
      <c r="BR9" s="447"/>
      <c r="BS9" s="447"/>
      <c r="BT9" s="447"/>
      <c r="BU9" s="448"/>
      <c r="BV9" s="446">
        <v>72473</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5.8</v>
      </c>
      <c r="CU9" s="444"/>
      <c r="CV9" s="444"/>
      <c r="CW9" s="444"/>
      <c r="CX9" s="444"/>
      <c r="CY9" s="444"/>
      <c r="CZ9" s="444"/>
      <c r="DA9" s="445"/>
      <c r="DB9" s="443">
        <v>6.6</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116908</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1757944</v>
      </c>
      <c r="BO10" s="447"/>
      <c r="BP10" s="447"/>
      <c r="BQ10" s="447"/>
      <c r="BR10" s="447"/>
      <c r="BS10" s="447"/>
      <c r="BT10" s="447"/>
      <c r="BU10" s="448"/>
      <c r="BV10" s="446">
        <v>986237</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131</v>
      </c>
      <c r="DC11" s="487"/>
      <c r="DD11" s="487"/>
      <c r="DE11" s="487"/>
      <c r="DF11" s="487"/>
      <c r="DG11" s="487"/>
      <c r="DH11" s="487"/>
      <c r="DI11" s="488"/>
    </row>
    <row r="12" spans="1:119" ht="18.75" customHeight="1" x14ac:dyDescent="0.15">
      <c r="A12" s="178"/>
      <c r="B12" s="506" t="s">
        <v>132</v>
      </c>
      <c r="C12" s="507"/>
      <c r="D12" s="507"/>
      <c r="E12" s="507"/>
      <c r="F12" s="507"/>
      <c r="G12" s="507"/>
      <c r="H12" s="507"/>
      <c r="I12" s="507"/>
      <c r="J12" s="507"/>
      <c r="K12" s="508"/>
      <c r="L12" s="515" t="s">
        <v>133</v>
      </c>
      <c r="M12" s="516"/>
      <c r="N12" s="516"/>
      <c r="O12" s="516"/>
      <c r="P12" s="516"/>
      <c r="Q12" s="517"/>
      <c r="R12" s="518">
        <v>118535</v>
      </c>
      <c r="S12" s="519"/>
      <c r="T12" s="519"/>
      <c r="U12" s="519"/>
      <c r="V12" s="520"/>
      <c r="W12" s="521" t="s">
        <v>1</v>
      </c>
      <c r="X12" s="479"/>
      <c r="Y12" s="479"/>
      <c r="Z12" s="479"/>
      <c r="AA12" s="479"/>
      <c r="AB12" s="522"/>
      <c r="AC12" s="523" t="s">
        <v>134</v>
      </c>
      <c r="AD12" s="524"/>
      <c r="AE12" s="524"/>
      <c r="AF12" s="524"/>
      <c r="AG12" s="525"/>
      <c r="AH12" s="523" t="s">
        <v>135</v>
      </c>
      <c r="AI12" s="524"/>
      <c r="AJ12" s="524"/>
      <c r="AK12" s="524"/>
      <c r="AL12" s="526"/>
      <c r="AM12" s="475" t="s">
        <v>136</v>
      </c>
      <c r="AN12" s="476"/>
      <c r="AO12" s="476"/>
      <c r="AP12" s="476"/>
      <c r="AQ12" s="476"/>
      <c r="AR12" s="476"/>
      <c r="AS12" s="476"/>
      <c r="AT12" s="477"/>
      <c r="AU12" s="478" t="s">
        <v>137</v>
      </c>
      <c r="AV12" s="479"/>
      <c r="AW12" s="479"/>
      <c r="AX12" s="479"/>
      <c r="AY12" s="480" t="s">
        <v>138</v>
      </c>
      <c r="AZ12" s="481"/>
      <c r="BA12" s="481"/>
      <c r="BB12" s="481"/>
      <c r="BC12" s="481"/>
      <c r="BD12" s="481"/>
      <c r="BE12" s="481"/>
      <c r="BF12" s="481"/>
      <c r="BG12" s="481"/>
      <c r="BH12" s="481"/>
      <c r="BI12" s="481"/>
      <c r="BJ12" s="481"/>
      <c r="BK12" s="481"/>
      <c r="BL12" s="481"/>
      <c r="BM12" s="482"/>
      <c r="BN12" s="446">
        <v>1757852</v>
      </c>
      <c r="BO12" s="447"/>
      <c r="BP12" s="447"/>
      <c r="BQ12" s="447"/>
      <c r="BR12" s="447"/>
      <c r="BS12" s="447"/>
      <c r="BT12" s="447"/>
      <c r="BU12" s="448"/>
      <c r="BV12" s="446">
        <v>0</v>
      </c>
      <c r="BW12" s="447"/>
      <c r="BX12" s="447"/>
      <c r="BY12" s="447"/>
      <c r="BZ12" s="447"/>
      <c r="CA12" s="447"/>
      <c r="CB12" s="447"/>
      <c r="CC12" s="448"/>
      <c r="CD12" s="449" t="s">
        <v>139</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140</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141</v>
      </c>
      <c r="N13" s="538"/>
      <c r="O13" s="538"/>
      <c r="P13" s="538"/>
      <c r="Q13" s="539"/>
      <c r="R13" s="530">
        <v>114162</v>
      </c>
      <c r="S13" s="531"/>
      <c r="T13" s="531"/>
      <c r="U13" s="531"/>
      <c r="V13" s="532"/>
      <c r="W13" s="462" t="s">
        <v>142</v>
      </c>
      <c r="X13" s="463"/>
      <c r="Y13" s="463"/>
      <c r="Z13" s="463"/>
      <c r="AA13" s="463"/>
      <c r="AB13" s="453"/>
      <c r="AC13" s="497">
        <v>822</v>
      </c>
      <c r="AD13" s="498"/>
      <c r="AE13" s="498"/>
      <c r="AF13" s="498"/>
      <c r="AG13" s="540"/>
      <c r="AH13" s="497">
        <v>756</v>
      </c>
      <c r="AI13" s="498"/>
      <c r="AJ13" s="498"/>
      <c r="AK13" s="498"/>
      <c r="AL13" s="499"/>
      <c r="AM13" s="475" t="s">
        <v>143</v>
      </c>
      <c r="AN13" s="476"/>
      <c r="AO13" s="476"/>
      <c r="AP13" s="476"/>
      <c r="AQ13" s="476"/>
      <c r="AR13" s="476"/>
      <c r="AS13" s="476"/>
      <c r="AT13" s="477"/>
      <c r="AU13" s="478" t="s">
        <v>144</v>
      </c>
      <c r="AV13" s="479"/>
      <c r="AW13" s="479"/>
      <c r="AX13" s="479"/>
      <c r="AY13" s="480" t="s">
        <v>145</v>
      </c>
      <c r="AZ13" s="481"/>
      <c r="BA13" s="481"/>
      <c r="BB13" s="481"/>
      <c r="BC13" s="481"/>
      <c r="BD13" s="481"/>
      <c r="BE13" s="481"/>
      <c r="BF13" s="481"/>
      <c r="BG13" s="481"/>
      <c r="BH13" s="481"/>
      <c r="BI13" s="481"/>
      <c r="BJ13" s="481"/>
      <c r="BK13" s="481"/>
      <c r="BL13" s="481"/>
      <c r="BM13" s="482"/>
      <c r="BN13" s="446">
        <v>1244657</v>
      </c>
      <c r="BO13" s="447"/>
      <c r="BP13" s="447"/>
      <c r="BQ13" s="447"/>
      <c r="BR13" s="447"/>
      <c r="BS13" s="447"/>
      <c r="BT13" s="447"/>
      <c r="BU13" s="448"/>
      <c r="BV13" s="446">
        <v>1058710</v>
      </c>
      <c r="BW13" s="447"/>
      <c r="BX13" s="447"/>
      <c r="BY13" s="447"/>
      <c r="BZ13" s="447"/>
      <c r="CA13" s="447"/>
      <c r="CB13" s="447"/>
      <c r="CC13" s="448"/>
      <c r="CD13" s="449" t="s">
        <v>146</v>
      </c>
      <c r="CE13" s="450"/>
      <c r="CF13" s="450"/>
      <c r="CG13" s="450"/>
      <c r="CH13" s="450"/>
      <c r="CI13" s="450"/>
      <c r="CJ13" s="450"/>
      <c r="CK13" s="450"/>
      <c r="CL13" s="450"/>
      <c r="CM13" s="450"/>
      <c r="CN13" s="450"/>
      <c r="CO13" s="450"/>
      <c r="CP13" s="450"/>
      <c r="CQ13" s="450"/>
      <c r="CR13" s="450"/>
      <c r="CS13" s="451"/>
      <c r="CT13" s="443">
        <v>0.1</v>
      </c>
      <c r="CU13" s="444"/>
      <c r="CV13" s="444"/>
      <c r="CW13" s="444"/>
      <c r="CX13" s="444"/>
      <c r="CY13" s="444"/>
      <c r="CZ13" s="444"/>
      <c r="DA13" s="445"/>
      <c r="DB13" s="443">
        <v>0</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147</v>
      </c>
      <c r="M14" s="528"/>
      <c r="N14" s="528"/>
      <c r="O14" s="528"/>
      <c r="P14" s="528"/>
      <c r="Q14" s="529"/>
      <c r="R14" s="530">
        <v>119418</v>
      </c>
      <c r="S14" s="531"/>
      <c r="T14" s="531"/>
      <c r="U14" s="531"/>
      <c r="V14" s="532"/>
      <c r="W14" s="436"/>
      <c r="X14" s="437"/>
      <c r="Y14" s="437"/>
      <c r="Z14" s="437"/>
      <c r="AA14" s="437"/>
      <c r="AB14" s="426"/>
      <c r="AC14" s="533">
        <v>1.5</v>
      </c>
      <c r="AD14" s="534"/>
      <c r="AE14" s="534"/>
      <c r="AF14" s="534"/>
      <c r="AG14" s="535"/>
      <c r="AH14" s="533">
        <v>1.4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148</v>
      </c>
      <c r="CE14" s="542"/>
      <c r="CF14" s="542"/>
      <c r="CG14" s="542"/>
      <c r="CH14" s="542"/>
      <c r="CI14" s="542"/>
      <c r="CJ14" s="542"/>
      <c r="CK14" s="542"/>
      <c r="CL14" s="542"/>
      <c r="CM14" s="542"/>
      <c r="CN14" s="542"/>
      <c r="CO14" s="542"/>
      <c r="CP14" s="542"/>
      <c r="CQ14" s="542"/>
      <c r="CR14" s="542"/>
      <c r="CS14" s="543"/>
      <c r="CT14" s="544" t="s">
        <v>149</v>
      </c>
      <c r="CU14" s="545"/>
      <c r="CV14" s="545"/>
      <c r="CW14" s="545"/>
      <c r="CX14" s="545"/>
      <c r="CY14" s="545"/>
      <c r="CZ14" s="545"/>
      <c r="DA14" s="546"/>
      <c r="DB14" s="544" t="s">
        <v>149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150</v>
      </c>
      <c r="N15" s="538"/>
      <c r="O15" s="538"/>
      <c r="P15" s="538"/>
      <c r="Q15" s="539"/>
      <c r="R15" s="530">
        <v>115166</v>
      </c>
      <c r="S15" s="531"/>
      <c r="T15" s="531"/>
      <c r="U15" s="531"/>
      <c r="V15" s="532"/>
      <c r="W15" s="462" t="s">
        <v>151</v>
      </c>
      <c r="X15" s="463"/>
      <c r="Y15" s="463"/>
      <c r="Z15" s="463"/>
      <c r="AA15" s="463"/>
      <c r="AB15" s="453"/>
      <c r="AC15" s="497">
        <v>21153</v>
      </c>
      <c r="AD15" s="498"/>
      <c r="AE15" s="498"/>
      <c r="AF15" s="498"/>
      <c r="AG15" s="540"/>
      <c r="AH15" s="497">
        <v>19930</v>
      </c>
      <c r="AI15" s="498"/>
      <c r="AJ15" s="498"/>
      <c r="AK15" s="498"/>
      <c r="AL15" s="499"/>
      <c r="AM15" s="475"/>
      <c r="AN15" s="476"/>
      <c r="AO15" s="476"/>
      <c r="AP15" s="476"/>
      <c r="AQ15" s="476"/>
      <c r="AR15" s="476"/>
      <c r="AS15" s="476"/>
      <c r="AT15" s="477"/>
      <c r="AU15" s="478"/>
      <c r="AV15" s="479"/>
      <c r="AW15" s="479"/>
      <c r="AX15" s="479"/>
      <c r="AY15" s="406" t="s">
        <v>152</v>
      </c>
      <c r="AZ15" s="407"/>
      <c r="BA15" s="407"/>
      <c r="BB15" s="407"/>
      <c r="BC15" s="407"/>
      <c r="BD15" s="407"/>
      <c r="BE15" s="407"/>
      <c r="BF15" s="407"/>
      <c r="BG15" s="407"/>
      <c r="BH15" s="407"/>
      <c r="BI15" s="407"/>
      <c r="BJ15" s="407"/>
      <c r="BK15" s="407"/>
      <c r="BL15" s="407"/>
      <c r="BM15" s="408"/>
      <c r="BN15" s="409">
        <v>19262914</v>
      </c>
      <c r="BO15" s="410"/>
      <c r="BP15" s="410"/>
      <c r="BQ15" s="410"/>
      <c r="BR15" s="410"/>
      <c r="BS15" s="410"/>
      <c r="BT15" s="410"/>
      <c r="BU15" s="411"/>
      <c r="BV15" s="409">
        <v>19539608</v>
      </c>
      <c r="BW15" s="410"/>
      <c r="BX15" s="410"/>
      <c r="BY15" s="410"/>
      <c r="BZ15" s="410"/>
      <c r="CA15" s="410"/>
      <c r="CB15" s="410"/>
      <c r="CC15" s="411"/>
      <c r="CD15" s="547" t="s">
        <v>153</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154</v>
      </c>
      <c r="M16" s="550"/>
      <c r="N16" s="550"/>
      <c r="O16" s="550"/>
      <c r="P16" s="550"/>
      <c r="Q16" s="551"/>
      <c r="R16" s="552" t="s">
        <v>155</v>
      </c>
      <c r="S16" s="553"/>
      <c r="T16" s="553"/>
      <c r="U16" s="553"/>
      <c r="V16" s="554"/>
      <c r="W16" s="436"/>
      <c r="X16" s="437"/>
      <c r="Y16" s="437"/>
      <c r="Z16" s="437"/>
      <c r="AA16" s="437"/>
      <c r="AB16" s="426"/>
      <c r="AC16" s="533">
        <v>37.799999999999997</v>
      </c>
      <c r="AD16" s="534"/>
      <c r="AE16" s="534"/>
      <c r="AF16" s="534"/>
      <c r="AG16" s="535"/>
      <c r="AH16" s="533">
        <v>37</v>
      </c>
      <c r="AI16" s="534"/>
      <c r="AJ16" s="534"/>
      <c r="AK16" s="534"/>
      <c r="AL16" s="536"/>
      <c r="AM16" s="475"/>
      <c r="AN16" s="476"/>
      <c r="AO16" s="476"/>
      <c r="AP16" s="476"/>
      <c r="AQ16" s="476"/>
      <c r="AR16" s="476"/>
      <c r="AS16" s="476"/>
      <c r="AT16" s="477"/>
      <c r="AU16" s="478"/>
      <c r="AV16" s="479"/>
      <c r="AW16" s="479"/>
      <c r="AX16" s="479"/>
      <c r="AY16" s="480" t="s">
        <v>156</v>
      </c>
      <c r="AZ16" s="481"/>
      <c r="BA16" s="481"/>
      <c r="BB16" s="481"/>
      <c r="BC16" s="481"/>
      <c r="BD16" s="481"/>
      <c r="BE16" s="481"/>
      <c r="BF16" s="481"/>
      <c r="BG16" s="481"/>
      <c r="BH16" s="481"/>
      <c r="BI16" s="481"/>
      <c r="BJ16" s="481"/>
      <c r="BK16" s="481"/>
      <c r="BL16" s="481"/>
      <c r="BM16" s="482"/>
      <c r="BN16" s="446">
        <v>20209966</v>
      </c>
      <c r="BO16" s="447"/>
      <c r="BP16" s="447"/>
      <c r="BQ16" s="447"/>
      <c r="BR16" s="447"/>
      <c r="BS16" s="447"/>
      <c r="BT16" s="447"/>
      <c r="BU16" s="448"/>
      <c r="BV16" s="446">
        <v>19925589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157</v>
      </c>
      <c r="N17" s="558"/>
      <c r="O17" s="558"/>
      <c r="P17" s="558"/>
      <c r="Q17" s="559"/>
      <c r="R17" s="552" t="s">
        <v>158</v>
      </c>
      <c r="S17" s="553"/>
      <c r="T17" s="553"/>
      <c r="U17" s="553"/>
      <c r="V17" s="554"/>
      <c r="W17" s="462" t="s">
        <v>159</v>
      </c>
      <c r="X17" s="463"/>
      <c r="Y17" s="463"/>
      <c r="Z17" s="463"/>
      <c r="AA17" s="463"/>
      <c r="AB17" s="453"/>
      <c r="AC17" s="497">
        <v>33937</v>
      </c>
      <c r="AD17" s="498"/>
      <c r="AE17" s="498"/>
      <c r="AF17" s="498"/>
      <c r="AG17" s="540"/>
      <c r="AH17" s="497">
        <v>33235</v>
      </c>
      <c r="AI17" s="498"/>
      <c r="AJ17" s="498"/>
      <c r="AK17" s="498"/>
      <c r="AL17" s="499"/>
      <c r="AM17" s="475"/>
      <c r="AN17" s="476"/>
      <c r="AO17" s="476"/>
      <c r="AP17" s="476"/>
      <c r="AQ17" s="476"/>
      <c r="AR17" s="476"/>
      <c r="AS17" s="476"/>
      <c r="AT17" s="477"/>
      <c r="AU17" s="478"/>
      <c r="AV17" s="479"/>
      <c r="AW17" s="479"/>
      <c r="AX17" s="479"/>
      <c r="AY17" s="480" t="s">
        <v>160</v>
      </c>
      <c r="AZ17" s="481"/>
      <c r="BA17" s="481"/>
      <c r="BB17" s="481"/>
      <c r="BC17" s="481"/>
      <c r="BD17" s="481"/>
      <c r="BE17" s="481"/>
      <c r="BF17" s="481"/>
      <c r="BG17" s="481"/>
      <c r="BH17" s="481"/>
      <c r="BI17" s="481"/>
      <c r="BJ17" s="481"/>
      <c r="BK17" s="481"/>
      <c r="BL17" s="481"/>
      <c r="BM17" s="482"/>
      <c r="BN17" s="446">
        <v>24755385</v>
      </c>
      <c r="BO17" s="447"/>
      <c r="BP17" s="447"/>
      <c r="BQ17" s="447"/>
      <c r="BR17" s="447"/>
      <c r="BS17" s="447"/>
      <c r="BT17" s="447"/>
      <c r="BU17" s="448"/>
      <c r="BV17" s="446">
        <v>25140757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161</v>
      </c>
      <c r="C18" s="489"/>
      <c r="D18" s="489"/>
      <c r="E18" s="569"/>
      <c r="F18" s="569"/>
      <c r="G18" s="569"/>
      <c r="H18" s="569"/>
      <c r="I18" s="569"/>
      <c r="J18" s="569"/>
      <c r="K18" s="569"/>
      <c r="L18" s="570">
        <v>47.42</v>
      </c>
      <c r="M18" s="570"/>
      <c r="N18" s="570"/>
      <c r="O18" s="570"/>
      <c r="P18" s="570"/>
      <c r="Q18" s="570"/>
      <c r="R18" s="571"/>
      <c r="S18" s="571"/>
      <c r="T18" s="571"/>
      <c r="U18" s="571"/>
      <c r="V18" s="572"/>
      <c r="W18" s="464"/>
      <c r="X18" s="465"/>
      <c r="Y18" s="465"/>
      <c r="Z18" s="465"/>
      <c r="AA18" s="465"/>
      <c r="AB18" s="456"/>
      <c r="AC18" s="573">
        <v>60.7</v>
      </c>
      <c r="AD18" s="574"/>
      <c r="AE18" s="574"/>
      <c r="AF18" s="574"/>
      <c r="AG18" s="575"/>
      <c r="AH18" s="573">
        <v>61.6</v>
      </c>
      <c r="AI18" s="574"/>
      <c r="AJ18" s="574"/>
      <c r="AK18" s="574"/>
      <c r="AL18" s="576"/>
      <c r="AM18" s="475"/>
      <c r="AN18" s="476"/>
      <c r="AO18" s="476"/>
      <c r="AP18" s="476"/>
      <c r="AQ18" s="476"/>
      <c r="AR18" s="476"/>
      <c r="AS18" s="476"/>
      <c r="AT18" s="477"/>
      <c r="AU18" s="478"/>
      <c r="AV18" s="479"/>
      <c r="AW18" s="479"/>
      <c r="AX18" s="479"/>
      <c r="AY18" s="480" t="s">
        <v>162</v>
      </c>
      <c r="AZ18" s="481"/>
      <c r="BA18" s="481"/>
      <c r="BB18" s="481"/>
      <c r="BC18" s="481"/>
      <c r="BD18" s="481"/>
      <c r="BE18" s="481"/>
      <c r="BF18" s="481"/>
      <c r="BG18" s="481"/>
      <c r="BH18" s="481"/>
      <c r="BI18" s="481"/>
      <c r="BJ18" s="481"/>
      <c r="BK18" s="481"/>
      <c r="BL18" s="481"/>
      <c r="BM18" s="482"/>
      <c r="BN18" s="446">
        <v>21499960</v>
      </c>
      <c r="BO18" s="447"/>
      <c r="BP18" s="447"/>
      <c r="BQ18" s="447"/>
      <c r="BR18" s="447"/>
      <c r="BS18" s="447"/>
      <c r="BT18" s="447"/>
      <c r="BU18" s="448"/>
      <c r="BV18" s="446">
        <v>21765289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163</v>
      </c>
      <c r="C19" s="489"/>
      <c r="D19" s="489"/>
      <c r="E19" s="569"/>
      <c r="F19" s="569"/>
      <c r="G19" s="569"/>
      <c r="H19" s="569"/>
      <c r="I19" s="569"/>
      <c r="J19" s="569"/>
      <c r="K19" s="569"/>
      <c r="L19" s="577">
        <v>2486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164</v>
      </c>
      <c r="AZ19" s="481"/>
      <c r="BA19" s="481"/>
      <c r="BB19" s="481"/>
      <c r="BC19" s="481"/>
      <c r="BD19" s="481"/>
      <c r="BE19" s="481"/>
      <c r="BF19" s="481"/>
      <c r="BG19" s="481"/>
      <c r="BH19" s="481"/>
      <c r="BI19" s="481"/>
      <c r="BJ19" s="481"/>
      <c r="BK19" s="481"/>
      <c r="BL19" s="481"/>
      <c r="BM19" s="482"/>
      <c r="BN19" s="446">
        <v>34486197</v>
      </c>
      <c r="BO19" s="447"/>
      <c r="BP19" s="447"/>
      <c r="BQ19" s="447"/>
      <c r="BR19" s="447"/>
      <c r="BS19" s="447"/>
      <c r="BT19" s="447"/>
      <c r="BU19" s="448"/>
      <c r="BV19" s="446">
        <v>31160902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165</v>
      </c>
      <c r="C20" s="489"/>
      <c r="D20" s="489"/>
      <c r="E20" s="569"/>
      <c r="F20" s="569"/>
      <c r="G20" s="569"/>
      <c r="H20" s="569"/>
      <c r="I20" s="569"/>
      <c r="J20" s="569"/>
      <c r="K20" s="569"/>
      <c r="L20" s="577">
        <v>49006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166</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167</v>
      </c>
      <c r="C22" s="590"/>
      <c r="D22" s="591"/>
      <c r="E22" s="458" t="s">
        <v>1</v>
      </c>
      <c r="F22" s="463"/>
      <c r="G22" s="463"/>
      <c r="H22" s="463"/>
      <c r="I22" s="463"/>
      <c r="J22" s="463"/>
      <c r="K22" s="453"/>
      <c r="L22" s="458" t="s">
        <v>168</v>
      </c>
      <c r="M22" s="463"/>
      <c r="N22" s="463"/>
      <c r="O22" s="463"/>
      <c r="P22" s="453"/>
      <c r="Q22" s="621" t="s">
        <v>169</v>
      </c>
      <c r="R22" s="622"/>
      <c r="S22" s="622"/>
      <c r="T22" s="622"/>
      <c r="U22" s="622"/>
      <c r="V22" s="623"/>
      <c r="W22" s="589" t="s">
        <v>170</v>
      </c>
      <c r="X22" s="590"/>
      <c r="Y22" s="591"/>
      <c r="Z22" s="458" t="s">
        <v>1</v>
      </c>
      <c r="AA22" s="463"/>
      <c r="AB22" s="463"/>
      <c r="AC22" s="463"/>
      <c r="AD22" s="463"/>
      <c r="AE22" s="463"/>
      <c r="AF22" s="463"/>
      <c r="AG22" s="453"/>
      <c r="AH22" s="627" t="s">
        <v>171</v>
      </c>
      <c r="AI22" s="463"/>
      <c r="AJ22" s="463"/>
      <c r="AK22" s="463"/>
      <c r="AL22" s="453"/>
      <c r="AM22" s="627" t="s">
        <v>172</v>
      </c>
      <c r="AN22" s="628"/>
      <c r="AO22" s="628"/>
      <c r="AP22" s="628"/>
      <c r="AQ22" s="628"/>
      <c r="AR22" s="629"/>
      <c r="AS22" s="621" t="s">
        <v>169</v>
      </c>
      <c r="AT22" s="622"/>
      <c r="AU22" s="622"/>
      <c r="AV22" s="622"/>
      <c r="AW22" s="622"/>
      <c r="AX22" s="633"/>
      <c r="AY22" s="406" t="s">
        <v>173</v>
      </c>
      <c r="AZ22" s="407"/>
      <c r="BA22" s="407"/>
      <c r="BB22" s="407"/>
      <c r="BC22" s="407"/>
      <c r="BD22" s="407"/>
      <c r="BE22" s="407"/>
      <c r="BF22" s="407"/>
      <c r="BG22" s="407"/>
      <c r="BH22" s="407"/>
      <c r="BI22" s="407"/>
      <c r="BJ22" s="407"/>
      <c r="BK22" s="407"/>
      <c r="BL22" s="407"/>
      <c r="BM22" s="408"/>
      <c r="BN22" s="409">
        <v>7995435</v>
      </c>
      <c r="BO22" s="410"/>
      <c r="BP22" s="410"/>
      <c r="BQ22" s="410"/>
      <c r="BR22" s="410"/>
      <c r="BS22" s="410"/>
      <c r="BT22" s="410"/>
      <c r="BU22" s="411"/>
      <c r="BV22" s="409">
        <v>10010276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174</v>
      </c>
      <c r="AZ23" s="481"/>
      <c r="BA23" s="481"/>
      <c r="BB23" s="481"/>
      <c r="BC23" s="481"/>
      <c r="BD23" s="481"/>
      <c r="BE23" s="481"/>
      <c r="BF23" s="481"/>
      <c r="BG23" s="481"/>
      <c r="BH23" s="481"/>
      <c r="BI23" s="481"/>
      <c r="BJ23" s="481"/>
      <c r="BK23" s="481"/>
      <c r="BL23" s="481"/>
      <c r="BM23" s="482"/>
      <c r="BN23" s="446">
        <v>5553556</v>
      </c>
      <c r="BO23" s="447"/>
      <c r="BP23" s="447"/>
      <c r="BQ23" s="447"/>
      <c r="BR23" s="447"/>
      <c r="BS23" s="447"/>
      <c r="BT23" s="447"/>
      <c r="BU23" s="448"/>
      <c r="BV23" s="446">
        <v>7045203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175</v>
      </c>
      <c r="F24" s="476"/>
      <c r="G24" s="476"/>
      <c r="H24" s="476"/>
      <c r="I24" s="476"/>
      <c r="J24" s="476"/>
      <c r="K24" s="477"/>
      <c r="L24" s="497">
        <v>1</v>
      </c>
      <c r="M24" s="498"/>
      <c r="N24" s="498"/>
      <c r="O24" s="498"/>
      <c r="P24" s="540"/>
      <c r="Q24" s="497">
        <v>10610</v>
      </c>
      <c r="R24" s="498"/>
      <c r="S24" s="498"/>
      <c r="T24" s="498"/>
      <c r="U24" s="498"/>
      <c r="V24" s="540"/>
      <c r="W24" s="592"/>
      <c r="X24" s="593"/>
      <c r="Y24" s="594"/>
      <c r="Z24" s="496" t="s">
        <v>176</v>
      </c>
      <c r="AA24" s="476"/>
      <c r="AB24" s="476"/>
      <c r="AC24" s="476"/>
      <c r="AD24" s="476"/>
      <c r="AE24" s="476"/>
      <c r="AF24" s="476"/>
      <c r="AG24" s="477"/>
      <c r="AH24" s="497">
        <v>658</v>
      </c>
      <c r="AI24" s="498"/>
      <c r="AJ24" s="498"/>
      <c r="AK24" s="498"/>
      <c r="AL24" s="540"/>
      <c r="AM24" s="497">
        <v>1874642</v>
      </c>
      <c r="AN24" s="498"/>
      <c r="AO24" s="498"/>
      <c r="AP24" s="498"/>
      <c r="AQ24" s="498"/>
      <c r="AR24" s="540"/>
      <c r="AS24" s="497">
        <v>2849</v>
      </c>
      <c r="AT24" s="498"/>
      <c r="AU24" s="498"/>
      <c r="AV24" s="498"/>
      <c r="AW24" s="498"/>
      <c r="AX24" s="499"/>
      <c r="AY24" s="562" t="s">
        <v>177</v>
      </c>
      <c r="AZ24" s="563"/>
      <c r="BA24" s="563"/>
      <c r="BB24" s="563"/>
      <c r="BC24" s="563"/>
      <c r="BD24" s="563"/>
      <c r="BE24" s="563"/>
      <c r="BF24" s="563"/>
      <c r="BG24" s="563"/>
      <c r="BH24" s="563"/>
      <c r="BI24" s="563"/>
      <c r="BJ24" s="563"/>
      <c r="BK24" s="563"/>
      <c r="BL24" s="563"/>
      <c r="BM24" s="564"/>
      <c r="BN24" s="446">
        <v>6487189</v>
      </c>
      <c r="BO24" s="447"/>
      <c r="BP24" s="447"/>
      <c r="BQ24" s="447"/>
      <c r="BR24" s="447"/>
      <c r="BS24" s="447"/>
      <c r="BT24" s="447"/>
      <c r="BU24" s="448"/>
      <c r="BV24" s="446">
        <v>7995282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178</v>
      </c>
      <c r="F25" s="476"/>
      <c r="G25" s="476"/>
      <c r="H25" s="476"/>
      <c r="I25" s="476"/>
      <c r="J25" s="476"/>
      <c r="K25" s="477"/>
      <c r="L25" s="497">
        <v>1</v>
      </c>
      <c r="M25" s="498"/>
      <c r="N25" s="498"/>
      <c r="O25" s="498"/>
      <c r="P25" s="540"/>
      <c r="Q25" s="497">
        <v>8730</v>
      </c>
      <c r="R25" s="498"/>
      <c r="S25" s="498"/>
      <c r="T25" s="498"/>
      <c r="U25" s="498"/>
      <c r="V25" s="540"/>
      <c r="W25" s="592"/>
      <c r="X25" s="593"/>
      <c r="Y25" s="594"/>
      <c r="Z25" s="496" t="s">
        <v>179</v>
      </c>
      <c r="AA25" s="476"/>
      <c r="AB25" s="476"/>
      <c r="AC25" s="476"/>
      <c r="AD25" s="476"/>
      <c r="AE25" s="476"/>
      <c r="AF25" s="476"/>
      <c r="AG25" s="477"/>
      <c r="AH25" s="497" t="s">
        <v>180</v>
      </c>
      <c r="AI25" s="498"/>
      <c r="AJ25" s="498"/>
      <c r="AK25" s="498"/>
      <c r="AL25" s="540"/>
      <c r="AM25" s="497" t="s">
        <v>180</v>
      </c>
      <c r="AN25" s="498"/>
      <c r="AO25" s="498"/>
      <c r="AP25" s="498"/>
      <c r="AQ25" s="498"/>
      <c r="AR25" s="540"/>
      <c r="AS25" s="497" t="s">
        <v>181</v>
      </c>
      <c r="AT25" s="498"/>
      <c r="AU25" s="498"/>
      <c r="AV25" s="498"/>
      <c r="AW25" s="498"/>
      <c r="AX25" s="499"/>
      <c r="AY25" s="406" t="s">
        <v>182</v>
      </c>
      <c r="AZ25" s="407"/>
      <c r="BA25" s="407"/>
      <c r="BB25" s="407"/>
      <c r="BC25" s="407"/>
      <c r="BD25" s="407"/>
      <c r="BE25" s="407"/>
      <c r="BF25" s="407"/>
      <c r="BG25" s="407"/>
      <c r="BH25" s="407"/>
      <c r="BI25" s="407"/>
      <c r="BJ25" s="407"/>
      <c r="BK25" s="407"/>
      <c r="BL25" s="407"/>
      <c r="BM25" s="408"/>
      <c r="BN25" s="409">
        <v>11838728</v>
      </c>
      <c r="BO25" s="410"/>
      <c r="BP25" s="410"/>
      <c r="BQ25" s="410"/>
      <c r="BR25" s="410"/>
      <c r="BS25" s="410"/>
      <c r="BT25" s="410"/>
      <c r="BU25" s="411"/>
      <c r="BV25" s="409">
        <v>9980005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183</v>
      </c>
      <c r="F26" s="476"/>
      <c r="G26" s="476"/>
      <c r="H26" s="476"/>
      <c r="I26" s="476"/>
      <c r="J26" s="476"/>
      <c r="K26" s="477"/>
      <c r="L26" s="497">
        <v>1</v>
      </c>
      <c r="M26" s="498"/>
      <c r="N26" s="498"/>
      <c r="O26" s="498"/>
      <c r="P26" s="540"/>
      <c r="Q26" s="497">
        <v>7740</v>
      </c>
      <c r="R26" s="498"/>
      <c r="S26" s="498"/>
      <c r="T26" s="498"/>
      <c r="U26" s="498"/>
      <c r="V26" s="540"/>
      <c r="W26" s="592"/>
      <c r="X26" s="593"/>
      <c r="Y26" s="594"/>
      <c r="Z26" s="496" t="s">
        <v>184</v>
      </c>
      <c r="AA26" s="598"/>
      <c r="AB26" s="598"/>
      <c r="AC26" s="598"/>
      <c r="AD26" s="598"/>
      <c r="AE26" s="598"/>
      <c r="AF26" s="598"/>
      <c r="AG26" s="599"/>
      <c r="AH26" s="497">
        <v>35</v>
      </c>
      <c r="AI26" s="498"/>
      <c r="AJ26" s="498"/>
      <c r="AK26" s="498"/>
      <c r="AL26" s="540"/>
      <c r="AM26" s="497">
        <v>101920</v>
      </c>
      <c r="AN26" s="498"/>
      <c r="AO26" s="498"/>
      <c r="AP26" s="498"/>
      <c r="AQ26" s="498"/>
      <c r="AR26" s="540"/>
      <c r="AS26" s="497">
        <v>2912</v>
      </c>
      <c r="AT26" s="498"/>
      <c r="AU26" s="498"/>
      <c r="AV26" s="498"/>
      <c r="AW26" s="498"/>
      <c r="AX26" s="499"/>
      <c r="AY26" s="449" t="s">
        <v>185</v>
      </c>
      <c r="AZ26" s="450"/>
      <c r="BA26" s="450"/>
      <c r="BB26" s="450"/>
      <c r="BC26" s="450"/>
      <c r="BD26" s="450"/>
      <c r="BE26" s="450"/>
      <c r="BF26" s="450"/>
      <c r="BG26" s="450"/>
      <c r="BH26" s="450"/>
      <c r="BI26" s="450"/>
      <c r="BJ26" s="450"/>
      <c r="BK26" s="450"/>
      <c r="BL26" s="450"/>
      <c r="BM26" s="451"/>
      <c r="BN26" s="446">
        <v>30653</v>
      </c>
      <c r="BO26" s="447"/>
      <c r="BP26" s="447"/>
      <c r="BQ26" s="447"/>
      <c r="BR26" s="447"/>
      <c r="BS26" s="447"/>
      <c r="BT26" s="447"/>
      <c r="BU26" s="448"/>
      <c r="BV26" s="446">
        <v>7892</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186</v>
      </c>
      <c r="F27" s="476"/>
      <c r="G27" s="476"/>
      <c r="H27" s="476"/>
      <c r="I27" s="476"/>
      <c r="J27" s="476"/>
      <c r="K27" s="477"/>
      <c r="L27" s="497">
        <v>1</v>
      </c>
      <c r="M27" s="498"/>
      <c r="N27" s="498"/>
      <c r="O27" s="498"/>
      <c r="P27" s="540"/>
      <c r="Q27" s="497">
        <v>5470</v>
      </c>
      <c r="R27" s="498"/>
      <c r="S27" s="498"/>
      <c r="T27" s="498"/>
      <c r="U27" s="498"/>
      <c r="V27" s="540"/>
      <c r="W27" s="592"/>
      <c r="X27" s="593"/>
      <c r="Y27" s="594"/>
      <c r="Z27" s="496" t="s">
        <v>187</v>
      </c>
      <c r="AA27" s="476"/>
      <c r="AB27" s="476"/>
      <c r="AC27" s="476"/>
      <c r="AD27" s="476"/>
      <c r="AE27" s="476"/>
      <c r="AF27" s="476"/>
      <c r="AG27" s="477"/>
      <c r="AH27" s="497">
        <v>51</v>
      </c>
      <c r="AI27" s="498"/>
      <c r="AJ27" s="498"/>
      <c r="AK27" s="498"/>
      <c r="AL27" s="540"/>
      <c r="AM27" s="497">
        <v>151753</v>
      </c>
      <c r="AN27" s="498"/>
      <c r="AO27" s="498"/>
      <c r="AP27" s="498"/>
      <c r="AQ27" s="498"/>
      <c r="AR27" s="540"/>
      <c r="AS27" s="497">
        <v>2976</v>
      </c>
      <c r="AT27" s="498"/>
      <c r="AU27" s="498"/>
      <c r="AV27" s="498"/>
      <c r="AW27" s="498"/>
      <c r="AX27" s="499"/>
      <c r="AY27" s="541" t="s">
        <v>188</v>
      </c>
      <c r="AZ27" s="542"/>
      <c r="BA27" s="542"/>
      <c r="BB27" s="542"/>
      <c r="BC27" s="542"/>
      <c r="BD27" s="542"/>
      <c r="BE27" s="542"/>
      <c r="BF27" s="542"/>
      <c r="BG27" s="542"/>
      <c r="BH27" s="542"/>
      <c r="BI27" s="542"/>
      <c r="BJ27" s="542"/>
      <c r="BK27" s="542"/>
      <c r="BL27" s="542"/>
      <c r="BM27" s="543"/>
      <c r="BN27" s="565">
        <v>174035</v>
      </c>
      <c r="BO27" s="566"/>
      <c r="BP27" s="566"/>
      <c r="BQ27" s="566"/>
      <c r="BR27" s="566"/>
      <c r="BS27" s="566"/>
      <c r="BT27" s="566"/>
      <c r="BU27" s="567"/>
      <c r="BV27" s="565">
        <v>173978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189</v>
      </c>
      <c r="F28" s="476"/>
      <c r="G28" s="476"/>
      <c r="H28" s="476"/>
      <c r="I28" s="476"/>
      <c r="J28" s="476"/>
      <c r="K28" s="477"/>
      <c r="L28" s="497">
        <v>1</v>
      </c>
      <c r="M28" s="498"/>
      <c r="N28" s="498"/>
      <c r="O28" s="498"/>
      <c r="P28" s="540"/>
      <c r="Q28" s="497">
        <v>4960</v>
      </c>
      <c r="R28" s="498"/>
      <c r="S28" s="498"/>
      <c r="T28" s="498"/>
      <c r="U28" s="498"/>
      <c r="V28" s="540"/>
      <c r="W28" s="592"/>
      <c r="X28" s="593"/>
      <c r="Y28" s="594"/>
      <c r="Z28" s="496" t="s">
        <v>190</v>
      </c>
      <c r="AA28" s="476"/>
      <c r="AB28" s="476"/>
      <c r="AC28" s="476"/>
      <c r="AD28" s="476"/>
      <c r="AE28" s="476"/>
      <c r="AF28" s="476"/>
      <c r="AG28" s="477"/>
      <c r="AH28" s="497" t="s">
        <v>180</v>
      </c>
      <c r="AI28" s="498"/>
      <c r="AJ28" s="498"/>
      <c r="AK28" s="498"/>
      <c r="AL28" s="540"/>
      <c r="AM28" s="497" t="s">
        <v>180</v>
      </c>
      <c r="AN28" s="498"/>
      <c r="AO28" s="498"/>
      <c r="AP28" s="498"/>
      <c r="AQ28" s="498"/>
      <c r="AR28" s="540"/>
      <c r="AS28" s="497" t="s">
        <v>180</v>
      </c>
      <c r="AT28" s="498"/>
      <c r="AU28" s="498"/>
      <c r="AV28" s="498"/>
      <c r="AW28" s="498"/>
      <c r="AX28" s="499"/>
      <c r="AY28" s="600" t="s">
        <v>191</v>
      </c>
      <c r="AZ28" s="601"/>
      <c r="BA28" s="601"/>
      <c r="BB28" s="602"/>
      <c r="BC28" s="406" t="s">
        <v>47</v>
      </c>
      <c r="BD28" s="407"/>
      <c r="BE28" s="407"/>
      <c r="BF28" s="407"/>
      <c r="BG28" s="407"/>
      <c r="BH28" s="407"/>
      <c r="BI28" s="407"/>
      <c r="BJ28" s="407"/>
      <c r="BK28" s="407"/>
      <c r="BL28" s="407"/>
      <c r="BM28" s="408"/>
      <c r="BN28" s="409">
        <v>5127427</v>
      </c>
      <c r="BO28" s="410"/>
      <c r="BP28" s="410"/>
      <c r="BQ28" s="410"/>
      <c r="BR28" s="410"/>
      <c r="BS28" s="410"/>
      <c r="BT28" s="410"/>
      <c r="BU28" s="411"/>
      <c r="BV28" s="409">
        <v>5127335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192</v>
      </c>
      <c r="F29" s="476"/>
      <c r="G29" s="476"/>
      <c r="H29" s="476"/>
      <c r="I29" s="476"/>
      <c r="J29" s="476"/>
      <c r="K29" s="477"/>
      <c r="L29" s="497">
        <v>20</v>
      </c>
      <c r="M29" s="498"/>
      <c r="N29" s="498"/>
      <c r="O29" s="498"/>
      <c r="P29" s="540"/>
      <c r="Q29" s="497">
        <v>4600</v>
      </c>
      <c r="R29" s="498"/>
      <c r="S29" s="498"/>
      <c r="T29" s="498"/>
      <c r="U29" s="498"/>
      <c r="V29" s="540"/>
      <c r="W29" s="595"/>
      <c r="X29" s="596"/>
      <c r="Y29" s="597"/>
      <c r="Z29" s="496" t="s">
        <v>193</v>
      </c>
      <c r="AA29" s="476"/>
      <c r="AB29" s="476"/>
      <c r="AC29" s="476"/>
      <c r="AD29" s="476"/>
      <c r="AE29" s="476"/>
      <c r="AF29" s="476"/>
      <c r="AG29" s="477"/>
      <c r="AH29" s="497">
        <v>709</v>
      </c>
      <c r="AI29" s="498"/>
      <c r="AJ29" s="498"/>
      <c r="AK29" s="498"/>
      <c r="AL29" s="540"/>
      <c r="AM29" s="497">
        <v>2026395</v>
      </c>
      <c r="AN29" s="498"/>
      <c r="AO29" s="498"/>
      <c r="AP29" s="498"/>
      <c r="AQ29" s="498"/>
      <c r="AR29" s="540"/>
      <c r="AS29" s="497">
        <v>2858</v>
      </c>
      <c r="AT29" s="498"/>
      <c r="AU29" s="498"/>
      <c r="AV29" s="498"/>
      <c r="AW29" s="498"/>
      <c r="AX29" s="499"/>
      <c r="AY29" s="603"/>
      <c r="AZ29" s="604"/>
      <c r="BA29" s="604"/>
      <c r="BB29" s="605"/>
      <c r="BC29" s="480" t="s">
        <v>194</v>
      </c>
      <c r="BD29" s="481"/>
      <c r="BE29" s="481"/>
      <c r="BF29" s="481"/>
      <c r="BG29" s="481"/>
      <c r="BH29" s="481"/>
      <c r="BI29" s="481"/>
      <c r="BJ29" s="481"/>
      <c r="BK29" s="481"/>
      <c r="BL29" s="481"/>
      <c r="BM29" s="482"/>
      <c r="BN29" s="446">
        <v>39820</v>
      </c>
      <c r="BO29" s="447"/>
      <c r="BP29" s="447"/>
      <c r="BQ29" s="447"/>
      <c r="BR29" s="447"/>
      <c r="BS29" s="447"/>
      <c r="BT29" s="447"/>
      <c r="BU29" s="448"/>
      <c r="BV29" s="446">
        <v>39796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195</v>
      </c>
      <c r="X30" s="614"/>
      <c r="Y30" s="614"/>
      <c r="Z30" s="614"/>
      <c r="AA30" s="614"/>
      <c r="AB30" s="614"/>
      <c r="AC30" s="614"/>
      <c r="AD30" s="614"/>
      <c r="AE30" s="614"/>
      <c r="AF30" s="614"/>
      <c r="AG30" s="615"/>
      <c r="AH30" s="573">
        <v>98.8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4074493</v>
      </c>
      <c r="BO30" s="566"/>
      <c r="BP30" s="566"/>
      <c r="BQ30" s="566"/>
      <c r="BR30" s="566"/>
      <c r="BS30" s="566"/>
      <c r="BT30" s="566"/>
      <c r="BU30" s="567"/>
      <c r="BV30" s="565">
        <v>4058433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196</v>
      </c>
      <c r="D32" s="609"/>
      <c r="E32" s="609"/>
      <c r="F32" s="609"/>
      <c r="G32" s="609"/>
      <c r="H32" s="609"/>
      <c r="I32" s="609"/>
      <c r="J32" s="609"/>
      <c r="K32" s="609"/>
      <c r="L32" s="609"/>
      <c r="M32" s="609"/>
      <c r="N32" s="609"/>
      <c r="O32" s="609"/>
      <c r="P32" s="609"/>
      <c r="Q32" s="609"/>
      <c r="R32" s="609"/>
      <c r="S32" s="609"/>
      <c r="U32" s="450" t="s">
        <v>197</v>
      </c>
      <c r="V32" s="450"/>
      <c r="W32" s="450"/>
      <c r="X32" s="450"/>
      <c r="Y32" s="450"/>
      <c r="Z32" s="450"/>
      <c r="AA32" s="450"/>
      <c r="AB32" s="450"/>
      <c r="AC32" s="450"/>
      <c r="AD32" s="450"/>
      <c r="AE32" s="450"/>
      <c r="AF32" s="450"/>
      <c r="AG32" s="450"/>
      <c r="AH32" s="450"/>
      <c r="AI32" s="450"/>
      <c r="AJ32" s="450"/>
      <c r="AK32" s="450"/>
      <c r="AM32" s="450" t="s">
        <v>198</v>
      </c>
      <c r="AN32" s="450"/>
      <c r="AO32" s="450"/>
      <c r="AP32" s="450"/>
      <c r="AQ32" s="450"/>
      <c r="AR32" s="450"/>
      <c r="AS32" s="450"/>
      <c r="AT32" s="450"/>
      <c r="AU32" s="450"/>
      <c r="AV32" s="450"/>
      <c r="AW32" s="450"/>
      <c r="AX32" s="450"/>
      <c r="AY32" s="450"/>
      <c r="AZ32" s="450"/>
      <c r="BA32" s="450"/>
      <c r="BB32" s="450"/>
      <c r="BC32" s="450"/>
      <c r="BE32" s="450" t="s">
        <v>199</v>
      </c>
      <c r="BF32" s="450"/>
      <c r="BG32" s="450"/>
      <c r="BH32" s="450"/>
      <c r="BI32" s="450"/>
      <c r="BJ32" s="450"/>
      <c r="BK32" s="450"/>
      <c r="BL32" s="450"/>
      <c r="BM32" s="450"/>
      <c r="BN32" s="450"/>
      <c r="BO32" s="450"/>
      <c r="BP32" s="450"/>
      <c r="BQ32" s="450"/>
      <c r="BR32" s="450"/>
      <c r="BS32" s="450"/>
      <c r="BT32" s="450"/>
      <c r="BU32" s="450"/>
      <c r="BW32" s="450" t="s">
        <v>200</v>
      </c>
      <c r="BX32" s="450"/>
      <c r="BY32" s="450"/>
      <c r="BZ32" s="450"/>
      <c r="CA32" s="450"/>
      <c r="CB32" s="450"/>
      <c r="CC32" s="450"/>
      <c r="CD32" s="450"/>
      <c r="CE32" s="450"/>
      <c r="CF32" s="450"/>
      <c r="CG32" s="450"/>
      <c r="CH32" s="450"/>
      <c r="CI32" s="450"/>
      <c r="CJ32" s="450"/>
      <c r="CK32" s="450"/>
      <c r="CL32" s="450"/>
      <c r="CM32" s="450"/>
      <c r="CO32" s="450" t="s">
        <v>201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202</v>
      </c>
      <c r="D33" s="470"/>
      <c r="E33" s="435" t="s">
        <v>203</v>
      </c>
      <c r="F33" s="435"/>
      <c r="G33" s="435"/>
      <c r="H33" s="435"/>
      <c r="I33" s="435"/>
      <c r="J33" s="435"/>
      <c r="K33" s="435"/>
      <c r="L33" s="435"/>
      <c r="M33" s="435"/>
      <c r="N33" s="435"/>
      <c r="O33" s="435"/>
      <c r="P33" s="435"/>
      <c r="Q33" s="435"/>
      <c r="R33" s="435"/>
      <c r="S33" s="435"/>
      <c r="T33" s="203"/>
      <c r="U33" s="470" t="s">
        <v>204</v>
      </c>
      <c r="V33" s="470"/>
      <c r="W33" s="435" t="s">
        <v>205</v>
      </c>
      <c r="X33" s="435"/>
      <c r="Y33" s="435"/>
      <c r="Z33" s="435"/>
      <c r="AA33" s="435"/>
      <c r="AB33" s="435"/>
      <c r="AC33" s="435"/>
      <c r="AD33" s="435"/>
      <c r="AE33" s="435"/>
      <c r="AF33" s="435"/>
      <c r="AG33" s="435"/>
      <c r="AH33" s="435"/>
      <c r="AI33" s="435"/>
      <c r="AJ33" s="435"/>
      <c r="AK33" s="435"/>
      <c r="AL33" s="203"/>
      <c r="AM33" s="470" t="s">
        <v>206</v>
      </c>
      <c r="AN33" s="470"/>
      <c r="AO33" s="435" t="s">
        <v>203</v>
      </c>
      <c r="AP33" s="435"/>
      <c r="AQ33" s="435"/>
      <c r="AR33" s="435"/>
      <c r="AS33" s="435"/>
      <c r="AT33" s="435"/>
      <c r="AU33" s="435"/>
      <c r="AV33" s="435"/>
      <c r="AW33" s="435"/>
      <c r="AX33" s="435"/>
      <c r="AY33" s="435"/>
      <c r="AZ33" s="435"/>
      <c r="BA33" s="435"/>
      <c r="BB33" s="435"/>
      <c r="BC33" s="435"/>
      <c r="BD33" s="204"/>
      <c r="BE33" s="435" t="s">
        <v>207</v>
      </c>
      <c r="BF33" s="435"/>
      <c r="BG33" s="435" t="s">
        <v>208</v>
      </c>
      <c r="BH33" s="435"/>
      <c r="BI33" s="435"/>
      <c r="BJ33" s="435"/>
      <c r="BK33" s="435"/>
      <c r="BL33" s="435"/>
      <c r="BM33" s="435"/>
      <c r="BN33" s="435"/>
      <c r="BO33" s="435"/>
      <c r="BP33" s="435"/>
      <c r="BQ33" s="435"/>
      <c r="BR33" s="435"/>
      <c r="BS33" s="435"/>
      <c r="BT33" s="435"/>
      <c r="BU33" s="435"/>
      <c r="BV33" s="204"/>
      <c r="BW33" s="470" t="s">
        <v>207</v>
      </c>
      <c r="BX33" s="470"/>
      <c r="BY33" s="435" t="s">
        <v>209</v>
      </c>
      <c r="BZ33" s="435"/>
      <c r="CA33" s="435"/>
      <c r="CB33" s="435"/>
      <c r="CC33" s="435"/>
      <c r="CD33" s="435"/>
      <c r="CE33" s="435"/>
      <c r="CF33" s="435"/>
      <c r="CG33" s="435"/>
      <c r="CH33" s="435"/>
      <c r="CI33" s="435"/>
      <c r="CJ33" s="435"/>
      <c r="CK33" s="435"/>
      <c r="CL33" s="435"/>
      <c r="CM33" s="435"/>
      <c r="CN33" s="203"/>
      <c r="CO33" s="470" t="s">
        <v>206</v>
      </c>
      <c r="CP33" s="470"/>
      <c r="CQ33" s="435" t="s">
        <v>210</v>
      </c>
      <c r="CR33" s="435"/>
      <c r="CS33" s="435"/>
      <c r="CT33" s="435"/>
      <c r="CU33" s="435"/>
      <c r="CV33" s="435"/>
      <c r="CW33" s="435"/>
      <c r="CX33" s="435"/>
      <c r="CY33" s="435"/>
      <c r="CZ33" s="435"/>
      <c r="DA33" s="435"/>
      <c r="DB33" s="435"/>
      <c r="DC33" s="435"/>
      <c r="DD33" s="435"/>
      <c r="DE33" s="435"/>
      <c r="DF33" s="203"/>
      <c r="DG33" s="635" t="s">
        <v>211</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駐車場事業特別会計</v>
      </c>
      <c r="X34" s="637"/>
      <c r="Y34" s="637"/>
      <c r="Z34" s="637"/>
      <c r="AA34" s="637"/>
      <c r="AB34" s="637"/>
      <c r="AC34" s="637"/>
      <c r="AD34" s="637"/>
      <c r="AE34" s="637"/>
      <c r="AF34" s="637"/>
      <c r="AG34" s="637"/>
      <c r="AH34" s="637"/>
      <c r="AI34" s="637"/>
      <c r="AJ34" s="637"/>
      <c r="AK34" s="637"/>
      <c r="AL34" s="178"/>
      <c r="AM34" s="636">
        <f>IF(AO34="","",MAX(C34:D43,U34:V43)+1)</f>
        <v>9</v>
      </c>
      <c r="AN34" s="636"/>
      <c r="AO34" s="637" t="str">
        <f>IF('各会計、関係団体の財政状況及び健全化判断比率'!B33="","",'各会計、関係団体の財政状況及び健全化判断比率'!B33)</f>
        <v>半田市立半田病院事業会計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12</v>
      </c>
      <c r="BX34" s="636"/>
      <c r="BY34" s="637" t="str">
        <f>IF('各会計、関係団体の財政状況及び健全化判断比率'!B68="","",'各会計、関係団体の財政状況及び健全化判断比率'!B68)</f>
        <v>知多中部広域事務組合（一般会計）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知多南部卸売市場</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乙川中部土地区画整理事業特別会計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モーターボート競走事業特別会計</v>
      </c>
      <c r="X35" s="637"/>
      <c r="Y35" s="637"/>
      <c r="Z35" s="637"/>
      <c r="AA35" s="637"/>
      <c r="AB35" s="637"/>
      <c r="AC35" s="637"/>
      <c r="AD35" s="637"/>
      <c r="AE35" s="637"/>
      <c r="AF35" s="637"/>
      <c r="AG35" s="637"/>
      <c r="AH35" s="637"/>
      <c r="AI35" s="637"/>
      <c r="AJ35" s="637"/>
      <c r="AK35" s="637"/>
      <c r="AL35" s="178"/>
      <c r="AM35" s="636">
        <f t="shared" ref="AM35:AM43" si="0">IF(AO35="","",AM34+1)</f>
        <v>10</v>
      </c>
      <c r="AN35" s="636"/>
      <c r="AO35" s="637" t="str">
        <f>IF('各会計、関係団体の財政状況及び健全化判断比率'!B34="","",'各会計、関係団体の財政状況及び健全化判断比率'!B34)</f>
        <v>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13</v>
      </c>
      <c r="BX35" s="636"/>
      <c r="BY35" s="637" t="str">
        <f>IF('各会計、関係団体の財政状況及び健全化判断比率'!B69="","",'各会計、関係団体の財政状況及び健全化判断比率'!B69)</f>
        <v>知多中部広域事務組合（消防指令センター特別会計）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半田市土地開発公社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ＪＲ半田駅前土地区画整理事業特別会計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国民健康保険事業特別会計</v>
      </c>
      <c r="X36" s="637"/>
      <c r="Y36" s="637"/>
      <c r="Z36" s="637"/>
      <c r="AA36" s="637"/>
      <c r="AB36" s="637"/>
      <c r="AC36" s="637"/>
      <c r="AD36" s="637"/>
      <c r="AE36" s="637"/>
      <c r="AF36" s="637"/>
      <c r="AG36" s="637"/>
      <c r="AH36" s="637"/>
      <c r="AI36" s="637"/>
      <c r="AJ36" s="637"/>
      <c r="AK36" s="637"/>
      <c r="AL36" s="178"/>
      <c r="AM36" s="636">
        <f t="shared" si="0"/>
        <v>11</v>
      </c>
      <c r="AN36" s="636"/>
      <c r="AO36" s="637" t="str">
        <f>IF('各会計、関係団体の財政状況及び健全化判断比率'!B35="","",'各会計、関係団体の財政状況及び健全化判断比率'!B35)</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14</v>
      </c>
      <c r="BX36" s="636"/>
      <c r="BY36" s="637" t="str">
        <f>IF('各会計、関係団体の財政状況及び健全化判断比率'!B70="","",'各会計、関係団体の財政状況及び健全化判断比率'!B70)</f>
        <v>半田常滑看護専門学校</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7</v>
      </c>
      <c r="V37" s="636"/>
      <c r="W37" s="637" t="str">
        <f>IF('各会計、関係団体の財政状況及び健全化判断比率'!B31="","",'各会計、関係団体の財政状況及び健全化判断比率'!B31)</f>
        <v>介護保険事業特別会計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15</v>
      </c>
      <c r="BX37" s="636"/>
      <c r="BY37" s="637" t="str">
        <f>IF('各会計、関係団体の財政状況及び健全化判断比率'!B71="","",'各会計、関係団体の財政状況及び健全化判断比率'!B71)</f>
        <v>中部知多衛生組合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8</v>
      </c>
      <c r="V38" s="636"/>
      <c r="W38" s="637" t="str">
        <f>IF('各会計、関係団体の財政状況及び健全化判断比率'!B32="","",'各会計、関係団体の財政状況及び健全化判断比率'!B32)</f>
        <v>後期高齢者医療事業特別会計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16</v>
      </c>
      <c r="BX38" s="636"/>
      <c r="BY38" s="637" t="str">
        <f>IF('各会計、関係団体の財政状況及び健全化判断比率'!B72="","",'各会計、関係団体の財政状況及び健全化判断比率'!B72)</f>
        <v>知多南部広域環境組合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17</v>
      </c>
      <c r="BX39" s="636"/>
      <c r="BY39" s="637" t="str">
        <f>IF('各会計、関係団体の財政状況及び健全化判断比率'!B73="","",'各会計、関係団体の財政状況及び健全化判断比率'!B73)</f>
        <v>愛知県後期高齢者医療広域連合（一般会計）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18</v>
      </c>
      <c r="BX40" s="636"/>
      <c r="BY40" s="637" t="str">
        <f>IF('各会計、関係団体の財政状況及び健全化判断比率'!B74="","",'各会計、関係団体の財政状況及び健全化判断比率'!B74)</f>
        <v>愛知県後期高齢者医療広域連合（後期高齢者医療特別会計）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39" t="s">
        <v>213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tMAqg2y4tX+fdDpOHBPcGJWSbfFNMaPA6+/kX+L4v+xVkuwTdvuIO3hLUt1KdjtbSO6wc/+1KZddCuIWzTSfMw==" saltValue="rn9FTyRKpzNUEJn8Z9fmN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575</v>
      </c>
      <c r="D34" s="1215"/>
      <c r="E34" s="1216"/>
      <c r="F34" s="32">
        <v>20.16</v>
      </c>
      <c r="G34" s="33">
        <v>23.15</v>
      </c>
      <c r="H34" s="33">
        <v>25.78</v>
      </c>
      <c r="I34" s="33">
        <v>22.78</v>
      </c>
      <c r="J34" s="34">
        <v>24.26</v>
      </c>
      <c r="K34" s="22"/>
      <c r="L34" s="22"/>
      <c r="M34" s="22"/>
      <c r="N34" s="22"/>
      <c r="O34" s="22"/>
      <c r="P34" s="22"/>
    </row>
    <row r="35" spans="1:16" ht="39" customHeight="1" x14ac:dyDescent="0.15">
      <c r="A35" s="22"/>
      <c r="B35" s="35"/>
      <c r="C35" s="1209" t="s">
        <v>576</v>
      </c>
      <c r="D35" s="1210"/>
      <c r="E35" s="1211"/>
      <c r="F35" s="36">
        <v>3.47</v>
      </c>
      <c r="G35" s="37">
        <v>6.08</v>
      </c>
      <c r="H35" s="37">
        <v>5.28</v>
      </c>
      <c r="I35" s="37">
        <v>5.14</v>
      </c>
      <c r="J35" s="38">
        <v>9.02</v>
      </c>
      <c r="K35" s="22"/>
      <c r="L35" s="22"/>
      <c r="M35" s="22"/>
      <c r="N35" s="22"/>
      <c r="O35" s="22"/>
      <c r="P35" s="22"/>
    </row>
    <row r="36" spans="1:16" ht="39" customHeight="1" x14ac:dyDescent="0.15">
      <c r="A36" s="22"/>
      <c r="B36" s="35"/>
      <c r="C36" s="1209" t="s">
        <v>577</v>
      </c>
      <c r="D36" s="1210"/>
      <c r="E36" s="1211"/>
      <c r="F36" s="36">
        <v>2.36</v>
      </c>
      <c r="G36" s="37">
        <v>3.16</v>
      </c>
      <c r="H36" s="37">
        <v>4.03</v>
      </c>
      <c r="I36" s="37">
        <v>4.78</v>
      </c>
      <c r="J36" s="38">
        <v>5.36</v>
      </c>
      <c r="K36" s="22"/>
      <c r="L36" s="22"/>
      <c r="M36" s="22"/>
      <c r="N36" s="22"/>
      <c r="O36" s="22"/>
      <c r="P36" s="22"/>
    </row>
    <row r="37" spans="1:16" ht="39" customHeight="1" x14ac:dyDescent="0.15">
      <c r="A37" s="22"/>
      <c r="B37" s="35"/>
      <c r="C37" s="1209" t="s">
        <v>578</v>
      </c>
      <c r="D37" s="1210"/>
      <c r="E37" s="1211"/>
      <c r="F37" s="36">
        <v>1.23</v>
      </c>
      <c r="G37" s="37">
        <v>1.32</v>
      </c>
      <c r="H37" s="37">
        <v>0.9</v>
      </c>
      <c r="I37" s="37">
        <v>1.31</v>
      </c>
      <c r="J37" s="38">
        <v>1.44</v>
      </c>
      <c r="K37" s="22"/>
      <c r="L37" s="22"/>
      <c r="M37" s="22"/>
      <c r="N37" s="22"/>
      <c r="O37" s="22"/>
      <c r="P37" s="22"/>
    </row>
    <row r="38" spans="1:16" ht="39" customHeight="1" x14ac:dyDescent="0.15">
      <c r="A38" s="22"/>
      <c r="B38" s="35"/>
      <c r="C38" s="1209" t="s">
        <v>579</v>
      </c>
      <c r="D38" s="1210"/>
      <c r="E38" s="1211"/>
      <c r="F38" s="36">
        <v>0</v>
      </c>
      <c r="G38" s="37">
        <v>0</v>
      </c>
      <c r="H38" s="37">
        <v>0</v>
      </c>
      <c r="I38" s="37">
        <v>0</v>
      </c>
      <c r="J38" s="38">
        <v>0.65</v>
      </c>
      <c r="K38" s="22"/>
      <c r="L38" s="22"/>
      <c r="M38" s="22"/>
      <c r="N38" s="22"/>
      <c r="O38" s="22"/>
      <c r="P38" s="22"/>
    </row>
    <row r="39" spans="1:16" ht="39" customHeight="1" x14ac:dyDescent="0.15">
      <c r="A39" s="22"/>
      <c r="B39" s="35"/>
      <c r="C39" s="1209" t="s">
        <v>580</v>
      </c>
      <c r="D39" s="1210"/>
      <c r="E39" s="1211"/>
      <c r="F39" s="36">
        <v>1</v>
      </c>
      <c r="G39" s="37">
        <v>0.52</v>
      </c>
      <c r="H39" s="37">
        <v>0.27</v>
      </c>
      <c r="I39" s="37">
        <v>0.37</v>
      </c>
      <c r="J39" s="38">
        <v>0.63</v>
      </c>
      <c r="K39" s="22"/>
      <c r="L39" s="22"/>
      <c r="M39" s="22"/>
      <c r="N39" s="22"/>
      <c r="O39" s="22"/>
      <c r="P39" s="22"/>
    </row>
    <row r="40" spans="1:16" ht="39" customHeight="1" x14ac:dyDescent="0.15">
      <c r="A40" s="22"/>
      <c r="B40" s="35"/>
      <c r="C40" s="1209" t="s">
        <v>581</v>
      </c>
      <c r="D40" s="1210"/>
      <c r="E40" s="1211"/>
      <c r="F40" s="36">
        <v>1.55</v>
      </c>
      <c r="G40" s="37">
        <v>0.12</v>
      </c>
      <c r="H40" s="37">
        <v>0.18</v>
      </c>
      <c r="I40" s="37">
        <v>0.05</v>
      </c>
      <c r="J40" s="38">
        <v>0.37</v>
      </c>
      <c r="K40" s="22"/>
      <c r="L40" s="22"/>
      <c r="M40" s="22"/>
      <c r="N40" s="22"/>
      <c r="O40" s="22"/>
      <c r="P40" s="22"/>
    </row>
    <row r="41" spans="1:16" ht="39" customHeight="1" x14ac:dyDescent="0.15">
      <c r="A41" s="22"/>
      <c r="B41" s="35"/>
      <c r="C41" s="1209" t="s">
        <v>582</v>
      </c>
      <c r="D41" s="1210"/>
      <c r="E41" s="1211"/>
      <c r="F41" s="36">
        <v>0</v>
      </c>
      <c r="G41" s="37">
        <v>0</v>
      </c>
      <c r="H41" s="37">
        <v>0.01</v>
      </c>
      <c r="I41" s="37">
        <v>0.26</v>
      </c>
      <c r="J41" s="38">
        <v>0.17</v>
      </c>
      <c r="K41" s="22"/>
      <c r="L41" s="22"/>
      <c r="M41" s="22"/>
      <c r="N41" s="22"/>
      <c r="O41" s="22"/>
      <c r="P41" s="22"/>
    </row>
    <row r="42" spans="1:16" ht="39" customHeight="1" x14ac:dyDescent="0.15">
      <c r="A42" s="22"/>
      <c r="B42" s="39"/>
      <c r="C42" s="1209" t="s">
        <v>583</v>
      </c>
      <c r="D42" s="1210"/>
      <c r="E42" s="1211"/>
      <c r="F42" s="36" t="s">
        <v>542</v>
      </c>
      <c r="G42" s="37" t="s">
        <v>542</v>
      </c>
      <c r="H42" s="37" t="s">
        <v>542</v>
      </c>
      <c r="I42" s="37" t="s">
        <v>542</v>
      </c>
      <c r="J42" s="38" t="s">
        <v>542</v>
      </c>
      <c r="K42" s="22"/>
      <c r="L42" s="22"/>
      <c r="M42" s="22"/>
      <c r="N42" s="22"/>
      <c r="O42" s="22"/>
      <c r="P42" s="22"/>
    </row>
    <row r="43" spans="1:16" ht="39" customHeight="1" thickBot="1" x14ac:dyDescent="0.2">
      <c r="A43" s="22"/>
      <c r="B43" s="40"/>
      <c r="C43" s="1212" t="s">
        <v>584</v>
      </c>
      <c r="D43" s="1213"/>
      <c r="E43" s="1214"/>
      <c r="F43" s="41">
        <v>0.15</v>
      </c>
      <c r="G43" s="42">
        <v>0.03</v>
      </c>
      <c r="H43" s="42">
        <v>0.01</v>
      </c>
      <c r="I43" s="42">
        <v>0.11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ZSWAKbK5phxruBXcMXNtwS4dwrwQ66aSwlnzEN1xqlIsR9MWqCIQU7SiJ64i1YYTN0gVTUojITqGNYk/LDxA==" saltValue="gIDJi1ZCcJAZ2Ray4/FA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2654</v>
      </c>
      <c r="L45" s="60">
        <v>2460</v>
      </c>
      <c r="M45" s="60">
        <v>2349</v>
      </c>
      <c r="N45" s="60">
        <v>2135</v>
      </c>
      <c r="O45" s="61">
        <v>2072</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542</v>
      </c>
      <c r="L46" s="64" t="s">
        <v>542</v>
      </c>
      <c r="M46" s="64" t="s">
        <v>542</v>
      </c>
      <c r="N46" s="64" t="s">
        <v>542</v>
      </c>
      <c r="O46" s="65" t="s">
        <v>542</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542</v>
      </c>
      <c r="L47" s="64" t="s">
        <v>542</v>
      </c>
      <c r="M47" s="64" t="s">
        <v>542</v>
      </c>
      <c r="N47" s="64" t="s">
        <v>542</v>
      </c>
      <c r="O47" s="65" t="s">
        <v>542</v>
      </c>
      <c r="P47" s="48"/>
      <c r="Q47" s="48"/>
      <c r="R47" s="48"/>
      <c r="S47" s="48"/>
      <c r="T47" s="48"/>
      <c r="U47" s="48"/>
    </row>
    <row r="48" spans="1:21" ht="30.75" customHeight="1" x14ac:dyDescent="0.15">
      <c r="A48" s="48"/>
      <c r="B48" s="1219"/>
      <c r="C48" s="1220"/>
      <c r="D48" s="62"/>
      <c r="E48" s="1225" t="s">
        <v>14</v>
      </c>
      <c r="F48" s="1225"/>
      <c r="G48" s="1225"/>
      <c r="H48" s="1225"/>
      <c r="I48" s="1225"/>
      <c r="J48" s="1226"/>
      <c r="K48" s="63">
        <v>2539</v>
      </c>
      <c r="L48" s="64">
        <v>2402</v>
      </c>
      <c r="M48" s="64">
        <v>2245</v>
      </c>
      <c r="N48" s="64">
        <v>2247</v>
      </c>
      <c r="O48" s="65">
        <v>2117</v>
      </c>
      <c r="P48" s="48"/>
      <c r="Q48" s="48"/>
      <c r="R48" s="48"/>
      <c r="S48" s="48"/>
      <c r="T48" s="48"/>
      <c r="U48" s="48"/>
    </row>
    <row r="49" spans="1:21" ht="30.75" customHeight="1" x14ac:dyDescent="0.15">
      <c r="A49" s="48"/>
      <c r="B49" s="1219"/>
      <c r="C49" s="1220"/>
      <c r="D49" s="62"/>
      <c r="E49" s="1225" t="s">
        <v>15</v>
      </c>
      <c r="F49" s="1225"/>
      <c r="G49" s="1225"/>
      <c r="H49" s="1225"/>
      <c r="I49" s="1225"/>
      <c r="J49" s="1226"/>
      <c r="K49" s="63">
        <v>82</v>
      </c>
      <c r="L49" s="64">
        <v>61</v>
      </c>
      <c r="M49" s="64">
        <v>58</v>
      </c>
      <c r="N49" s="64">
        <v>58</v>
      </c>
      <c r="O49" s="65">
        <v>67</v>
      </c>
      <c r="P49" s="48"/>
      <c r="Q49" s="48"/>
      <c r="R49" s="48"/>
      <c r="S49" s="48"/>
      <c r="T49" s="48"/>
      <c r="U49" s="48"/>
    </row>
    <row r="50" spans="1:21" ht="30.75" customHeight="1" x14ac:dyDescent="0.15">
      <c r="A50" s="48"/>
      <c r="B50" s="1219"/>
      <c r="C50" s="1220"/>
      <c r="D50" s="62"/>
      <c r="E50" s="1225" t="s">
        <v>16</v>
      </c>
      <c r="F50" s="1225"/>
      <c r="G50" s="1225"/>
      <c r="H50" s="1225"/>
      <c r="I50" s="1225"/>
      <c r="J50" s="1226"/>
      <c r="K50" s="63" t="s">
        <v>542</v>
      </c>
      <c r="L50" s="64" t="s">
        <v>542</v>
      </c>
      <c r="M50" s="64" t="s">
        <v>542</v>
      </c>
      <c r="N50" s="64" t="s">
        <v>542</v>
      </c>
      <c r="O50" s="65" t="s">
        <v>542</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542</v>
      </c>
      <c r="L51" s="64" t="s">
        <v>542</v>
      </c>
      <c r="M51" s="64" t="s">
        <v>542</v>
      </c>
      <c r="N51" s="64" t="s">
        <v>542</v>
      </c>
      <c r="O51" s="65" t="s">
        <v>542</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5014</v>
      </c>
      <c r="L52" s="64">
        <v>4919</v>
      </c>
      <c r="M52" s="64">
        <v>4511</v>
      </c>
      <c r="N52" s="64">
        <v>4649</v>
      </c>
      <c r="O52" s="65">
        <v>4081</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261</v>
      </c>
      <c r="L53" s="69">
        <v>4</v>
      </c>
      <c r="M53" s="69">
        <v>141</v>
      </c>
      <c r="N53" s="69">
        <v>-209</v>
      </c>
      <c r="O53" s="70">
        <v>175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607</v>
      </c>
      <c r="L57" s="84" t="s">
        <v>607</v>
      </c>
      <c r="M57" s="84" t="s">
        <v>607</v>
      </c>
      <c r="N57" s="84" t="s">
        <v>607</v>
      </c>
      <c r="O57" s="85" t="s">
        <v>607</v>
      </c>
    </row>
    <row r="58" spans="1:21" ht="31.5" customHeight="1" thickBot="1" x14ac:dyDescent="0.2">
      <c r="B58" s="1235"/>
      <c r="C58" s="1236"/>
      <c r="D58" s="1240" t="s">
        <v>26</v>
      </c>
      <c r="E58" s="1241"/>
      <c r="F58" s="1241"/>
      <c r="G58" s="1241"/>
      <c r="H58" s="1241"/>
      <c r="I58" s="1241"/>
      <c r="J58" s="1242"/>
      <c r="K58" s="86" t="s">
        <v>607</v>
      </c>
      <c r="L58" s="87" t="s">
        <v>607</v>
      </c>
      <c r="M58" s="87" t="s">
        <v>607</v>
      </c>
      <c r="N58" s="87" t="s">
        <v>607</v>
      </c>
      <c r="O58" s="88" t="s">
        <v>607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yGbZctpdBXY+duBBYXmoxBhkJ8OKCQA/p9KAlZ8wHrLBPxVqma9dtwUYy4ScTw54u/JTsfCGXiugsT2U2iaA==" saltValue="hXd7MixVhXshU1jZOTh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569</v>
      </c>
      <c r="J40" s="100" t="s">
        <v>570</v>
      </c>
      <c r="K40" s="100" t="s">
        <v>571</v>
      </c>
      <c r="L40" s="100" t="s">
        <v>572</v>
      </c>
      <c r="M40" s="101" t="s">
        <v>573</v>
      </c>
    </row>
    <row r="41" spans="2:13" ht="27.75" customHeight="1" x14ac:dyDescent="0.15">
      <c r="B41" s="1243" t="s">
        <v>29</v>
      </c>
      <c r="C41" s="1244"/>
      <c r="D41" s="102"/>
      <c r="E41" s="1249" t="s">
        <v>30</v>
      </c>
      <c r="F41" s="1249"/>
      <c r="G41" s="1249"/>
      <c r="H41" s="1250"/>
      <c r="I41" s="358">
        <v>14741</v>
      </c>
      <c r="J41" s="359">
        <v>12859</v>
      </c>
      <c r="K41" s="359">
        <v>11546</v>
      </c>
      <c r="L41" s="359">
        <v>10010</v>
      </c>
      <c r="M41" s="360">
        <v>7995</v>
      </c>
    </row>
    <row r="42" spans="2:13" ht="27.75" customHeight="1" x14ac:dyDescent="0.15">
      <c r="B42" s="1245"/>
      <c r="C42" s="1246"/>
      <c r="D42" s="103"/>
      <c r="E42" s="1251" t="s">
        <v>31</v>
      </c>
      <c r="F42" s="1251"/>
      <c r="G42" s="1251"/>
      <c r="H42" s="1252"/>
      <c r="I42" s="361" t="s">
        <v>542</v>
      </c>
      <c r="J42" s="362" t="s">
        <v>542</v>
      </c>
      <c r="K42" s="362" t="s">
        <v>542</v>
      </c>
      <c r="L42" s="362">
        <v>532</v>
      </c>
      <c r="M42" s="363">
        <v>517</v>
      </c>
    </row>
    <row r="43" spans="2:13" ht="27.75" customHeight="1" x14ac:dyDescent="0.15">
      <c r="B43" s="1245"/>
      <c r="C43" s="1246"/>
      <c r="D43" s="103"/>
      <c r="E43" s="1251" t="s">
        <v>32</v>
      </c>
      <c r="F43" s="1251"/>
      <c r="G43" s="1251"/>
      <c r="H43" s="1252"/>
      <c r="I43" s="361">
        <v>20206</v>
      </c>
      <c r="J43" s="362">
        <v>18108</v>
      </c>
      <c r="K43" s="362">
        <v>15931</v>
      </c>
      <c r="L43" s="362">
        <v>14613</v>
      </c>
      <c r="M43" s="363">
        <v>13068</v>
      </c>
    </row>
    <row r="44" spans="2:13" ht="27.75" customHeight="1" x14ac:dyDescent="0.15">
      <c r="B44" s="1245"/>
      <c r="C44" s="1246"/>
      <c r="D44" s="103"/>
      <c r="E44" s="1251" t="s">
        <v>33</v>
      </c>
      <c r="F44" s="1251"/>
      <c r="G44" s="1251"/>
      <c r="H44" s="1252"/>
      <c r="I44" s="361">
        <v>744</v>
      </c>
      <c r="J44" s="362">
        <v>687</v>
      </c>
      <c r="K44" s="362">
        <v>882</v>
      </c>
      <c r="L44" s="362">
        <v>2220</v>
      </c>
      <c r="M44" s="363">
        <v>6133</v>
      </c>
    </row>
    <row r="45" spans="2:13" ht="27.75" customHeight="1" x14ac:dyDescent="0.15">
      <c r="B45" s="1245"/>
      <c r="C45" s="1246"/>
      <c r="D45" s="103"/>
      <c r="E45" s="1251" t="s">
        <v>34</v>
      </c>
      <c r="F45" s="1251"/>
      <c r="G45" s="1251"/>
      <c r="H45" s="1252"/>
      <c r="I45" s="361">
        <v>4109</v>
      </c>
      <c r="J45" s="362">
        <v>3913</v>
      </c>
      <c r="K45" s="362">
        <v>3956</v>
      </c>
      <c r="L45" s="362">
        <v>3897</v>
      </c>
      <c r="M45" s="363">
        <v>3816</v>
      </c>
    </row>
    <row r="46" spans="2:13" ht="27.75" customHeight="1" x14ac:dyDescent="0.15">
      <c r="B46" s="1245"/>
      <c r="C46" s="1246"/>
      <c r="D46" s="104"/>
      <c r="E46" s="1251" t="s">
        <v>35</v>
      </c>
      <c r="F46" s="1251"/>
      <c r="G46" s="1251"/>
      <c r="H46" s="1252"/>
      <c r="I46" s="361">
        <v>1536</v>
      </c>
      <c r="J46" s="362">
        <v>1575</v>
      </c>
      <c r="K46" s="362">
        <v>631</v>
      </c>
      <c r="L46" s="362">
        <v>363</v>
      </c>
      <c r="M46" s="363">
        <v>213</v>
      </c>
    </row>
    <row r="47" spans="2:13" ht="27.75" customHeight="1" x14ac:dyDescent="0.15">
      <c r="B47" s="1245"/>
      <c r="C47" s="1246"/>
      <c r="D47" s="105"/>
      <c r="E47" s="1253" t="s">
        <v>36</v>
      </c>
      <c r="F47" s="1254"/>
      <c r="G47" s="1254"/>
      <c r="H47" s="1255"/>
      <c r="I47" s="361" t="s">
        <v>542</v>
      </c>
      <c r="J47" s="362" t="s">
        <v>542</v>
      </c>
      <c r="K47" s="362" t="s">
        <v>542</v>
      </c>
      <c r="L47" s="362" t="s">
        <v>542</v>
      </c>
      <c r="M47" s="363" t="s">
        <v>542</v>
      </c>
    </row>
    <row r="48" spans="2:13" ht="27.75" customHeight="1" x14ac:dyDescent="0.15">
      <c r="B48" s="1245"/>
      <c r="C48" s="1246"/>
      <c r="D48" s="103"/>
      <c r="E48" s="1251" t="s">
        <v>37</v>
      </c>
      <c r="F48" s="1251"/>
      <c r="G48" s="1251"/>
      <c r="H48" s="1252"/>
      <c r="I48" s="361" t="s">
        <v>542</v>
      </c>
      <c r="J48" s="362" t="s">
        <v>542</v>
      </c>
      <c r="K48" s="362" t="s">
        <v>542</v>
      </c>
      <c r="L48" s="362" t="s">
        <v>542</v>
      </c>
      <c r="M48" s="363" t="s">
        <v>542</v>
      </c>
    </row>
    <row r="49" spans="2:13" ht="27.75" customHeight="1" x14ac:dyDescent="0.15">
      <c r="B49" s="1247"/>
      <c r="C49" s="1248"/>
      <c r="D49" s="103"/>
      <c r="E49" s="1251" t="s">
        <v>38</v>
      </c>
      <c r="F49" s="1251"/>
      <c r="G49" s="1251"/>
      <c r="H49" s="1252"/>
      <c r="I49" s="361" t="s">
        <v>542</v>
      </c>
      <c r="J49" s="362" t="s">
        <v>542</v>
      </c>
      <c r="K49" s="362" t="s">
        <v>542</v>
      </c>
      <c r="L49" s="362" t="s">
        <v>542</v>
      </c>
      <c r="M49" s="363" t="s">
        <v>542</v>
      </c>
    </row>
    <row r="50" spans="2:13" ht="27.75" customHeight="1" x14ac:dyDescent="0.15">
      <c r="B50" s="1256" t="s">
        <v>39</v>
      </c>
      <c r="C50" s="1257"/>
      <c r="D50" s="106"/>
      <c r="E50" s="1251" t="s">
        <v>40</v>
      </c>
      <c r="F50" s="1251"/>
      <c r="G50" s="1251"/>
      <c r="H50" s="1252"/>
      <c r="I50" s="361">
        <v>10641</v>
      </c>
      <c r="J50" s="362">
        <v>11105</v>
      </c>
      <c r="K50" s="362">
        <v>10463</v>
      </c>
      <c r="L50" s="362">
        <v>11439</v>
      </c>
      <c r="M50" s="363">
        <v>11143</v>
      </c>
    </row>
    <row r="51" spans="2:13" ht="27.75" customHeight="1" x14ac:dyDescent="0.15">
      <c r="B51" s="1245"/>
      <c r="C51" s="1246"/>
      <c r="D51" s="103"/>
      <c r="E51" s="1251" t="s">
        <v>41</v>
      </c>
      <c r="F51" s="1251"/>
      <c r="G51" s="1251"/>
      <c r="H51" s="1252"/>
      <c r="I51" s="361">
        <v>11271</v>
      </c>
      <c r="J51" s="362">
        <v>10052</v>
      </c>
      <c r="K51" s="362">
        <v>8517</v>
      </c>
      <c r="L51" s="362">
        <v>8202</v>
      </c>
      <c r="M51" s="363">
        <v>6889</v>
      </c>
    </row>
    <row r="52" spans="2:13" ht="27.75" customHeight="1" x14ac:dyDescent="0.15">
      <c r="B52" s="1247"/>
      <c r="C52" s="1248"/>
      <c r="D52" s="103"/>
      <c r="E52" s="1251" t="s">
        <v>42</v>
      </c>
      <c r="F52" s="1251"/>
      <c r="G52" s="1251"/>
      <c r="H52" s="1252"/>
      <c r="I52" s="361">
        <v>30309</v>
      </c>
      <c r="J52" s="362">
        <v>28431</v>
      </c>
      <c r="K52" s="362">
        <v>26176</v>
      </c>
      <c r="L52" s="362">
        <v>26522</v>
      </c>
      <c r="M52" s="363">
        <v>25078</v>
      </c>
    </row>
    <row r="53" spans="2:13" ht="27.75" customHeight="1" thickBot="1" x14ac:dyDescent="0.2">
      <c r="B53" s="1258" t="s">
        <v>43</v>
      </c>
      <c r="C53" s="1259"/>
      <c r="D53" s="107"/>
      <c r="E53" s="1260" t="s">
        <v>44</v>
      </c>
      <c r="F53" s="1260"/>
      <c r="G53" s="1260"/>
      <c r="H53" s="1261"/>
      <c r="I53" s="364">
        <v>-10886</v>
      </c>
      <c r="J53" s="365">
        <v>-12446</v>
      </c>
      <c r="K53" s="365">
        <v>-12211</v>
      </c>
      <c r="L53" s="365">
        <v>-14528</v>
      </c>
      <c r="M53" s="366">
        <v>-11369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khHAQoEFOxDWjToSgHTTeW/OqiACfRfe5pKgmKasGc5H8CIgxTEKTBk9oeO49xaEoque/1gZeUfW0yDBrq/0aQ==" saltValue="pCK2euuAHNJxD366iJ+7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47</v>
      </c>
      <c r="D55" s="1270"/>
      <c r="E55" s="1271"/>
      <c r="F55" s="119">
        <v>4141</v>
      </c>
      <c r="G55" s="119">
        <v>5127</v>
      </c>
      <c r="H55" s="120">
        <v>5127</v>
      </c>
    </row>
    <row r="56" spans="2:8" ht="52.5" customHeight="1" x14ac:dyDescent="0.15">
      <c r="B56" s="121"/>
      <c r="C56" s="1272" t="s">
        <v>48</v>
      </c>
      <c r="D56" s="1272"/>
      <c r="E56" s="1273"/>
      <c r="F56" s="122">
        <v>40</v>
      </c>
      <c r="G56" s="122">
        <v>40</v>
      </c>
      <c r="H56" s="123">
        <v>40</v>
      </c>
    </row>
    <row r="57" spans="2:8" ht="53.25" customHeight="1" x14ac:dyDescent="0.15">
      <c r="B57" s="121"/>
      <c r="C57" s="1274" t="s">
        <v>49</v>
      </c>
      <c r="D57" s="1274"/>
      <c r="E57" s="1275"/>
      <c r="F57" s="124">
        <v>3956</v>
      </c>
      <c r="G57" s="124">
        <v>4058</v>
      </c>
      <c r="H57" s="125">
        <v>4074</v>
      </c>
    </row>
    <row r="58" spans="2:8" ht="45.75" customHeight="1" x14ac:dyDescent="0.15">
      <c r="B58" s="126"/>
      <c r="C58" s="1262" t="s">
        <v>601</v>
      </c>
      <c r="D58" s="1263"/>
      <c r="E58" s="1264"/>
      <c r="F58" s="127">
        <v>3079</v>
      </c>
      <c r="G58" s="127">
        <v>3082</v>
      </c>
      <c r="H58" s="128">
        <v>3083</v>
      </c>
    </row>
    <row r="59" spans="2:8" ht="45.75" customHeight="1" x14ac:dyDescent="0.15">
      <c r="B59" s="126"/>
      <c r="C59" s="1262" t="s">
        <v>602</v>
      </c>
      <c r="D59" s="1263"/>
      <c r="E59" s="1264"/>
      <c r="F59" s="127">
        <v>313</v>
      </c>
      <c r="G59" s="127">
        <v>313</v>
      </c>
      <c r="H59" s="128">
        <v>313</v>
      </c>
    </row>
    <row r="60" spans="2:8" ht="45.75" customHeight="1" x14ac:dyDescent="0.15">
      <c r="B60" s="126"/>
      <c r="C60" s="1262" t="s">
        <v>603</v>
      </c>
      <c r="D60" s="1263"/>
      <c r="E60" s="1264"/>
      <c r="F60" s="127">
        <v>194</v>
      </c>
      <c r="G60" s="127">
        <v>294</v>
      </c>
      <c r="H60" s="128">
        <v>294</v>
      </c>
    </row>
    <row r="61" spans="2:8" ht="45.75" customHeight="1" x14ac:dyDescent="0.15">
      <c r="B61" s="126"/>
      <c r="C61" s="1262" t="s">
        <v>604</v>
      </c>
      <c r="D61" s="1263"/>
      <c r="E61" s="1264"/>
      <c r="F61" s="127">
        <v>108</v>
      </c>
      <c r="G61" s="127">
        <v>121</v>
      </c>
      <c r="H61" s="128">
        <v>134</v>
      </c>
    </row>
    <row r="62" spans="2:8" ht="45.75" customHeight="1" thickBot="1" x14ac:dyDescent="0.2">
      <c r="B62" s="129"/>
      <c r="C62" s="1265" t="s">
        <v>605</v>
      </c>
      <c r="D62" s="1266"/>
      <c r="E62" s="1267"/>
      <c r="F62" s="130">
        <v>93</v>
      </c>
      <c r="G62" s="130">
        <v>100</v>
      </c>
      <c r="H62" s="131">
        <v>88</v>
      </c>
    </row>
    <row r="63" spans="2:8" ht="52.5" customHeight="1" thickBot="1" x14ac:dyDescent="0.2">
      <c r="B63" s="132"/>
      <c r="C63" s="1268" t="s">
        <v>50</v>
      </c>
      <c r="D63" s="1268"/>
      <c r="E63" s="1269"/>
      <c r="F63" s="133">
        <v>8137</v>
      </c>
      <c r="G63" s="133">
        <v>9226</v>
      </c>
      <c r="H63" s="134">
        <v>9242</v>
      </c>
    </row>
    <row r="64" spans="2:8" x14ac:dyDescent="0.15"/>
  </sheetData>
  <sheetProtection algorithmName="SHA-512" hashValue="3FLvKxYL52SAuesO664aIg0jL2/z1Wb4gy7ubyBi6NUAlQr2FQzxquGirfNZ7PbcPSK2qAazV4nt8ZB8mkADgQ==" saltValue="hP5vJPOUrRRDgzC5W5L0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618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611</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569</v>
      </c>
      <c r="BQ50" s="1282"/>
      <c r="BR50" s="1282"/>
      <c r="BS50" s="1282"/>
      <c r="BT50" s="1282"/>
      <c r="BU50" s="1282"/>
      <c r="BV50" s="1282"/>
      <c r="BW50" s="1282"/>
      <c r="BX50" s="1282" t="s">
        <v>570</v>
      </c>
      <c r="BY50" s="1282"/>
      <c r="BZ50" s="1282"/>
      <c r="CA50" s="1282"/>
      <c r="CB50" s="1282"/>
      <c r="CC50" s="1282"/>
      <c r="CD50" s="1282"/>
      <c r="CE50" s="1282"/>
      <c r="CF50" s="1282" t="s">
        <v>571</v>
      </c>
      <c r="CG50" s="1282"/>
      <c r="CH50" s="1282"/>
      <c r="CI50" s="1282"/>
      <c r="CJ50" s="1282"/>
      <c r="CK50" s="1282"/>
      <c r="CL50" s="1282"/>
      <c r="CM50" s="1282"/>
      <c r="CN50" s="1282" t="s">
        <v>572</v>
      </c>
      <c r="CO50" s="1282"/>
      <c r="CP50" s="1282"/>
      <c r="CQ50" s="1282"/>
      <c r="CR50" s="1282"/>
      <c r="CS50" s="1282"/>
      <c r="CT50" s="1282"/>
      <c r="CU50" s="1282"/>
      <c r="CV50" s="1282" t="s">
        <v>573</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612</v>
      </c>
      <c r="AO51" s="1281"/>
      <c r="AP51" s="1281"/>
      <c r="AQ51" s="1281"/>
      <c r="AR51" s="1281"/>
      <c r="AS51" s="1281"/>
      <c r="AT51" s="1281"/>
      <c r="AU51" s="1281"/>
      <c r="AV51" s="1281"/>
      <c r="AW51" s="1281"/>
      <c r="AX51" s="1281"/>
      <c r="AY51" s="1281"/>
      <c r="AZ51" s="1281"/>
      <c r="BA51" s="1281"/>
      <c r="BB51" s="1281" t="s">
        <v>613</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614</v>
      </c>
      <c r="BC53" s="1281"/>
      <c r="BD53" s="1281"/>
      <c r="BE53" s="1281"/>
      <c r="BF53" s="1281"/>
      <c r="BG53" s="1281"/>
      <c r="BH53" s="1281"/>
      <c r="BI53" s="1281"/>
      <c r="BJ53" s="1281"/>
      <c r="BK53" s="1281"/>
      <c r="BL53" s="1281"/>
      <c r="BM53" s="1281"/>
      <c r="BN53" s="1281"/>
      <c r="BO53" s="1281"/>
      <c r="BP53" s="1278">
        <v>66.7</v>
      </c>
      <c r="BQ53" s="1278"/>
      <c r="BR53" s="1278"/>
      <c r="BS53" s="1278"/>
      <c r="BT53" s="1278"/>
      <c r="BU53" s="1278"/>
      <c r="BV53" s="1278"/>
      <c r="BW53" s="1278"/>
      <c r="BX53" s="1278">
        <v>67.3</v>
      </c>
      <c r="BY53" s="1278"/>
      <c r="BZ53" s="1278"/>
      <c r="CA53" s="1278"/>
      <c r="CB53" s="1278"/>
      <c r="CC53" s="1278"/>
      <c r="CD53" s="1278"/>
      <c r="CE53" s="1278"/>
      <c r="CF53" s="1278">
        <v>69.5</v>
      </c>
      <c r="CG53" s="1278"/>
      <c r="CH53" s="1278"/>
      <c r="CI53" s="1278"/>
      <c r="CJ53" s="1278"/>
      <c r="CK53" s="1278"/>
      <c r="CL53" s="1278"/>
      <c r="CM53" s="1278"/>
      <c r="CN53" s="1278">
        <v>69.400000000000006</v>
      </c>
      <c r="CO53" s="1278"/>
      <c r="CP53" s="1278"/>
      <c r="CQ53" s="1278"/>
      <c r="CR53" s="1278"/>
      <c r="CS53" s="1278"/>
      <c r="CT53" s="1278"/>
      <c r="CU53" s="1278"/>
      <c r="CV53" s="1278">
        <v>70.5</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615</v>
      </c>
      <c r="AO55" s="1282"/>
      <c r="AP55" s="1282"/>
      <c r="AQ55" s="1282"/>
      <c r="AR55" s="1282"/>
      <c r="AS55" s="1282"/>
      <c r="AT55" s="1282"/>
      <c r="AU55" s="1282"/>
      <c r="AV55" s="1282"/>
      <c r="AW55" s="1282"/>
      <c r="AX55" s="1282"/>
      <c r="AY55" s="1282"/>
      <c r="AZ55" s="1282"/>
      <c r="BA55" s="1282"/>
      <c r="BB55" s="1281" t="s">
        <v>613</v>
      </c>
      <c r="BC55" s="1281"/>
      <c r="BD55" s="1281"/>
      <c r="BE55" s="1281"/>
      <c r="BF55" s="1281"/>
      <c r="BG55" s="1281"/>
      <c r="BH55" s="1281"/>
      <c r="BI55" s="1281"/>
      <c r="BJ55" s="1281"/>
      <c r="BK55" s="1281"/>
      <c r="BL55" s="1281"/>
      <c r="BM55" s="1281"/>
      <c r="BN55" s="1281"/>
      <c r="BO55" s="1281"/>
      <c r="BP55" s="1278">
        <v>5.8</v>
      </c>
      <c r="BQ55" s="1278"/>
      <c r="BR55" s="1278"/>
      <c r="BS55" s="1278"/>
      <c r="BT55" s="1278"/>
      <c r="BU55" s="1278"/>
      <c r="BV55" s="1278"/>
      <c r="BW55" s="1278"/>
      <c r="BX55" s="1278">
        <v>2.7</v>
      </c>
      <c r="BY55" s="1278"/>
      <c r="BZ55" s="1278"/>
      <c r="CA55" s="1278"/>
      <c r="CB55" s="1278"/>
      <c r="CC55" s="1278"/>
      <c r="CD55" s="1278"/>
      <c r="CE55" s="1278"/>
      <c r="CF55" s="1278">
        <v>0.5</v>
      </c>
      <c r="CG55" s="1278"/>
      <c r="CH55" s="1278"/>
      <c r="CI55" s="1278"/>
      <c r="CJ55" s="1278"/>
      <c r="CK55" s="1278"/>
      <c r="CL55" s="1278"/>
      <c r="CM55" s="1278"/>
      <c r="CN55" s="1278">
        <v>5.9</v>
      </c>
      <c r="CO55" s="1278"/>
      <c r="CP55" s="1278"/>
      <c r="CQ55" s="1278"/>
      <c r="CR55" s="1278"/>
      <c r="CS55" s="1278"/>
      <c r="CT55" s="1278"/>
      <c r="CU55" s="1278"/>
      <c r="CV55" s="1278">
        <v>4.0999999999999996</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614</v>
      </c>
      <c r="BC57" s="1281"/>
      <c r="BD57" s="1281"/>
      <c r="BE57" s="1281"/>
      <c r="BF57" s="1281"/>
      <c r="BG57" s="1281"/>
      <c r="BH57" s="1281"/>
      <c r="BI57" s="1281"/>
      <c r="BJ57" s="1281"/>
      <c r="BK57" s="1281"/>
      <c r="BL57" s="1281"/>
      <c r="BM57" s="1281"/>
      <c r="BN57" s="1281"/>
      <c r="BO57" s="1281"/>
      <c r="BP57" s="1278">
        <v>58.6</v>
      </c>
      <c r="BQ57" s="1278"/>
      <c r="BR57" s="1278"/>
      <c r="BS57" s="1278"/>
      <c r="BT57" s="1278"/>
      <c r="BU57" s="1278"/>
      <c r="BV57" s="1278"/>
      <c r="BW57" s="1278"/>
      <c r="BX57" s="1278">
        <v>60.2</v>
      </c>
      <c r="BY57" s="1278"/>
      <c r="BZ57" s="1278"/>
      <c r="CA57" s="1278"/>
      <c r="CB57" s="1278"/>
      <c r="CC57" s="1278"/>
      <c r="CD57" s="1278"/>
      <c r="CE57" s="1278"/>
      <c r="CF57" s="1278">
        <v>60.4</v>
      </c>
      <c r="CG57" s="1278"/>
      <c r="CH57" s="1278"/>
      <c r="CI57" s="1278"/>
      <c r="CJ57" s="1278"/>
      <c r="CK57" s="1278"/>
      <c r="CL57" s="1278"/>
      <c r="CM57" s="1278"/>
      <c r="CN57" s="1278">
        <v>61.9</v>
      </c>
      <c r="CO57" s="1278"/>
      <c r="CP57" s="1278"/>
      <c r="CQ57" s="1278"/>
      <c r="CR57" s="1278"/>
      <c r="CS57" s="1278"/>
      <c r="CT57" s="1278"/>
      <c r="CU57" s="1278"/>
      <c r="CV57" s="1278">
        <v>63</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616</v>
      </c>
    </row>
    <row r="64" spans="1:109" x14ac:dyDescent="0.15">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619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611</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569</v>
      </c>
      <c r="BQ72" s="1282"/>
      <c r="BR72" s="1282"/>
      <c r="BS72" s="1282"/>
      <c r="BT72" s="1282"/>
      <c r="BU72" s="1282"/>
      <c r="BV72" s="1282"/>
      <c r="BW72" s="1282"/>
      <c r="BX72" s="1282" t="s">
        <v>570</v>
      </c>
      <c r="BY72" s="1282"/>
      <c r="BZ72" s="1282"/>
      <c r="CA72" s="1282"/>
      <c r="CB72" s="1282"/>
      <c r="CC72" s="1282"/>
      <c r="CD72" s="1282"/>
      <c r="CE72" s="1282"/>
      <c r="CF72" s="1282" t="s">
        <v>571</v>
      </c>
      <c r="CG72" s="1282"/>
      <c r="CH72" s="1282"/>
      <c r="CI72" s="1282"/>
      <c r="CJ72" s="1282"/>
      <c r="CK72" s="1282"/>
      <c r="CL72" s="1282"/>
      <c r="CM72" s="1282"/>
      <c r="CN72" s="1282" t="s">
        <v>572</v>
      </c>
      <c r="CO72" s="1282"/>
      <c r="CP72" s="1282"/>
      <c r="CQ72" s="1282"/>
      <c r="CR72" s="1282"/>
      <c r="CS72" s="1282"/>
      <c r="CT72" s="1282"/>
      <c r="CU72" s="1282"/>
      <c r="CV72" s="1282" t="s">
        <v>573</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612</v>
      </c>
      <c r="AO73" s="1281"/>
      <c r="AP73" s="1281"/>
      <c r="AQ73" s="1281"/>
      <c r="AR73" s="1281"/>
      <c r="AS73" s="1281"/>
      <c r="AT73" s="1281"/>
      <c r="AU73" s="1281"/>
      <c r="AV73" s="1281"/>
      <c r="AW73" s="1281"/>
      <c r="AX73" s="1281"/>
      <c r="AY73" s="1281"/>
      <c r="AZ73" s="1281"/>
      <c r="BA73" s="1281"/>
      <c r="BB73" s="1281" t="s">
        <v>613</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617</v>
      </c>
      <c r="BC75" s="1281"/>
      <c r="BD75" s="1281"/>
      <c r="BE75" s="1281"/>
      <c r="BF75" s="1281"/>
      <c r="BG75" s="1281"/>
      <c r="BH75" s="1281"/>
      <c r="BI75" s="1281"/>
      <c r="BJ75" s="1281"/>
      <c r="BK75" s="1281"/>
      <c r="BL75" s="1281"/>
      <c r="BM75" s="1281"/>
      <c r="BN75" s="1281"/>
      <c r="BO75" s="1281"/>
      <c r="BP75" s="1278">
        <v>1.8</v>
      </c>
      <c r="BQ75" s="1278"/>
      <c r="BR75" s="1278"/>
      <c r="BS75" s="1278"/>
      <c r="BT75" s="1278"/>
      <c r="BU75" s="1278"/>
      <c r="BV75" s="1278"/>
      <c r="BW75" s="1278"/>
      <c r="BX75" s="1278">
        <v>1.1000000000000001</v>
      </c>
      <c r="BY75" s="1278"/>
      <c r="BZ75" s="1278"/>
      <c r="CA75" s="1278"/>
      <c r="CB75" s="1278"/>
      <c r="CC75" s="1278"/>
      <c r="CD75" s="1278"/>
      <c r="CE75" s="1278"/>
      <c r="CF75" s="1278">
        <v>0.6</v>
      </c>
      <c r="CG75" s="1278"/>
      <c r="CH75" s="1278"/>
      <c r="CI75" s="1278"/>
      <c r="CJ75" s="1278"/>
      <c r="CK75" s="1278"/>
      <c r="CL75" s="1278"/>
      <c r="CM75" s="1278"/>
      <c r="CN75" s="1278">
        <v>0</v>
      </c>
      <c r="CO75" s="1278"/>
      <c r="CP75" s="1278"/>
      <c r="CQ75" s="1278"/>
      <c r="CR75" s="1278"/>
      <c r="CS75" s="1278"/>
      <c r="CT75" s="1278"/>
      <c r="CU75" s="1278"/>
      <c r="CV75" s="1278">
        <v>0.1</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615</v>
      </c>
      <c r="AO77" s="1282"/>
      <c r="AP77" s="1282"/>
      <c r="AQ77" s="1282"/>
      <c r="AR77" s="1282"/>
      <c r="AS77" s="1282"/>
      <c r="AT77" s="1282"/>
      <c r="AU77" s="1282"/>
      <c r="AV77" s="1282"/>
      <c r="AW77" s="1282"/>
      <c r="AX77" s="1282"/>
      <c r="AY77" s="1282"/>
      <c r="AZ77" s="1282"/>
      <c r="BA77" s="1282"/>
      <c r="BB77" s="1281" t="s">
        <v>613</v>
      </c>
      <c r="BC77" s="1281"/>
      <c r="BD77" s="1281"/>
      <c r="BE77" s="1281"/>
      <c r="BF77" s="1281"/>
      <c r="BG77" s="1281"/>
      <c r="BH77" s="1281"/>
      <c r="BI77" s="1281"/>
      <c r="BJ77" s="1281"/>
      <c r="BK77" s="1281"/>
      <c r="BL77" s="1281"/>
      <c r="BM77" s="1281"/>
      <c r="BN77" s="1281"/>
      <c r="BO77" s="1281"/>
      <c r="BP77" s="1278">
        <v>5.8</v>
      </c>
      <c r="BQ77" s="1278"/>
      <c r="BR77" s="1278"/>
      <c r="BS77" s="1278"/>
      <c r="BT77" s="1278"/>
      <c r="BU77" s="1278"/>
      <c r="BV77" s="1278"/>
      <c r="BW77" s="1278"/>
      <c r="BX77" s="1278">
        <v>2.7</v>
      </c>
      <c r="BY77" s="1278"/>
      <c r="BZ77" s="1278"/>
      <c r="CA77" s="1278"/>
      <c r="CB77" s="1278"/>
      <c r="CC77" s="1278"/>
      <c r="CD77" s="1278"/>
      <c r="CE77" s="1278"/>
      <c r="CF77" s="1278">
        <v>0.5</v>
      </c>
      <c r="CG77" s="1278"/>
      <c r="CH77" s="1278"/>
      <c r="CI77" s="1278"/>
      <c r="CJ77" s="1278"/>
      <c r="CK77" s="1278"/>
      <c r="CL77" s="1278"/>
      <c r="CM77" s="1278"/>
      <c r="CN77" s="1278">
        <v>5.9</v>
      </c>
      <c r="CO77" s="1278"/>
      <c r="CP77" s="1278"/>
      <c r="CQ77" s="1278"/>
      <c r="CR77" s="1278"/>
      <c r="CS77" s="1278"/>
      <c r="CT77" s="1278"/>
      <c r="CU77" s="1278"/>
      <c r="CV77" s="1278">
        <v>4.0999999999999996</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617</v>
      </c>
      <c r="BC79" s="1281"/>
      <c r="BD79" s="1281"/>
      <c r="BE79" s="1281"/>
      <c r="BF79" s="1281"/>
      <c r="BG79" s="1281"/>
      <c r="BH79" s="1281"/>
      <c r="BI79" s="1281"/>
      <c r="BJ79" s="1281"/>
      <c r="BK79" s="1281"/>
      <c r="BL79" s="1281"/>
      <c r="BM79" s="1281"/>
      <c r="BN79" s="1281"/>
      <c r="BO79" s="1281"/>
      <c r="BP79" s="1278">
        <v>5.3</v>
      </c>
      <c r="BQ79" s="1278"/>
      <c r="BR79" s="1278"/>
      <c r="BS79" s="1278"/>
      <c r="BT79" s="1278"/>
      <c r="BU79" s="1278"/>
      <c r="BV79" s="1278"/>
      <c r="BW79" s="1278"/>
      <c r="BX79" s="1278">
        <v>5</v>
      </c>
      <c r="BY79" s="1278"/>
      <c r="BZ79" s="1278"/>
      <c r="CA79" s="1278"/>
      <c r="CB79" s="1278"/>
      <c r="CC79" s="1278"/>
      <c r="CD79" s="1278"/>
      <c r="CE79" s="1278"/>
      <c r="CF79" s="1278">
        <v>5.0999999999999996</v>
      </c>
      <c r="CG79" s="1278"/>
      <c r="CH79" s="1278"/>
      <c r="CI79" s="1278"/>
      <c r="CJ79" s="1278"/>
      <c r="CK79" s="1278"/>
      <c r="CL79" s="1278"/>
      <c r="CM79" s="1278"/>
      <c r="CN79" s="1278">
        <v>5.2</v>
      </c>
      <c r="CO79" s="1278"/>
      <c r="CP79" s="1278"/>
      <c r="CQ79" s="1278"/>
      <c r="CR79" s="1278"/>
      <c r="CS79" s="1278"/>
      <c r="CT79" s="1278"/>
      <c r="CU79" s="1278"/>
      <c r="CV79" s="1278">
        <v>5.0999999999999996</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cH91jAKE8U+xGQfbXYdZHEV+Lvck5FAE6JbRcXmbFS3nDP8VNHb6f3xd5K8I8Wanrayp4jWsXM5odL4yPrEdNQ==" saltValue="o7fWhvK3cetQThNUFawLO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lM+ms9kq5uuY/co9earC431fUX1diQluIpsSqGZ7r4xUFUfBJpSwwV0EbweqXL+VRau6Rhx0lDz5h7bT4s+Lrg==" saltValue="gnDzzveNF0I7BcVzYtuL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3TCVZ1utoJlAoS2maVXxqiOuiYQXKz8SzbtrfPTM47jEIuyz4/3FBqcWqL1NVVaV4DZwn1inumpyZHC7C7P7Nw==" saltValue="lbWMyrHcsPqy20ZGhtV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566</v>
      </c>
      <c r="G2" s="148"/>
      <c r="H2" s="149"/>
    </row>
    <row r="3" spans="1:8" x14ac:dyDescent="0.15">
      <c r="A3" s="145" t="s">
        <v>559</v>
      </c>
      <c r="B3" s="150"/>
      <c r="C3" s="151"/>
      <c r="D3" s="152">
        <v>30231</v>
      </c>
      <c r="E3" s="153"/>
      <c r="F3" s="154">
        <v>52308</v>
      </c>
      <c r="G3" s="155"/>
      <c r="H3" s="156"/>
    </row>
    <row r="4" spans="1:8" x14ac:dyDescent="0.15">
      <c r="A4" s="157"/>
      <c r="B4" s="158"/>
      <c r="C4" s="159"/>
      <c r="D4" s="160">
        <v>18162</v>
      </c>
      <c r="E4" s="161"/>
      <c r="F4" s="162">
        <v>28695</v>
      </c>
      <c r="G4" s="163"/>
      <c r="H4" s="164"/>
    </row>
    <row r="5" spans="1:8" x14ac:dyDescent="0.15">
      <c r="A5" s="145" t="s">
        <v>561</v>
      </c>
      <c r="B5" s="150"/>
      <c r="C5" s="151"/>
      <c r="D5" s="152">
        <v>34058</v>
      </c>
      <c r="E5" s="153"/>
      <c r="F5" s="154">
        <v>46402</v>
      </c>
      <c r="G5" s="155"/>
      <c r="H5" s="156"/>
    </row>
    <row r="6" spans="1:8" x14ac:dyDescent="0.15">
      <c r="A6" s="157"/>
      <c r="B6" s="158"/>
      <c r="C6" s="159"/>
      <c r="D6" s="160">
        <v>20001</v>
      </c>
      <c r="E6" s="161"/>
      <c r="F6" s="162">
        <v>26897</v>
      </c>
      <c r="G6" s="163"/>
      <c r="H6" s="164"/>
    </row>
    <row r="7" spans="1:8" x14ac:dyDescent="0.15">
      <c r="A7" s="145" t="s">
        <v>562</v>
      </c>
      <c r="B7" s="150"/>
      <c r="C7" s="151"/>
      <c r="D7" s="152">
        <v>47821</v>
      </c>
      <c r="E7" s="153"/>
      <c r="F7" s="154">
        <v>66343</v>
      </c>
      <c r="G7" s="155"/>
      <c r="H7" s="156"/>
    </row>
    <row r="8" spans="1:8" x14ac:dyDescent="0.15">
      <c r="A8" s="157"/>
      <c r="B8" s="158"/>
      <c r="C8" s="159"/>
      <c r="D8" s="160">
        <v>24839</v>
      </c>
      <c r="E8" s="161"/>
      <c r="F8" s="162">
        <v>34529</v>
      </c>
      <c r="G8" s="163"/>
      <c r="H8" s="164"/>
    </row>
    <row r="9" spans="1:8" x14ac:dyDescent="0.15">
      <c r="A9" s="145" t="s">
        <v>563</v>
      </c>
      <c r="B9" s="150"/>
      <c r="C9" s="151"/>
      <c r="D9" s="152">
        <v>39177</v>
      </c>
      <c r="E9" s="153"/>
      <c r="F9" s="154">
        <v>56416</v>
      </c>
      <c r="G9" s="155"/>
      <c r="H9" s="156"/>
    </row>
    <row r="10" spans="1:8" x14ac:dyDescent="0.15">
      <c r="A10" s="157"/>
      <c r="B10" s="158"/>
      <c r="C10" s="159"/>
      <c r="D10" s="160">
        <v>23132</v>
      </c>
      <c r="E10" s="161"/>
      <c r="F10" s="162">
        <v>32623</v>
      </c>
      <c r="G10" s="163"/>
      <c r="H10" s="164"/>
    </row>
    <row r="11" spans="1:8" x14ac:dyDescent="0.15">
      <c r="A11" s="145" t="s">
        <v>564</v>
      </c>
      <c r="B11" s="150"/>
      <c r="C11" s="151"/>
      <c r="D11" s="152">
        <v>47485</v>
      </c>
      <c r="E11" s="153"/>
      <c r="F11" s="154">
        <v>49217</v>
      </c>
      <c r="G11" s="155"/>
      <c r="H11" s="156"/>
    </row>
    <row r="12" spans="1:8" x14ac:dyDescent="0.15">
      <c r="A12" s="157"/>
      <c r="B12" s="158"/>
      <c r="C12" s="165"/>
      <c r="D12" s="160">
        <v>13504</v>
      </c>
      <c r="E12" s="161"/>
      <c r="F12" s="162">
        <v>27232</v>
      </c>
      <c r="G12" s="163"/>
      <c r="H12" s="164"/>
    </row>
    <row r="13" spans="1:8" x14ac:dyDescent="0.15">
      <c r="A13" s="145"/>
      <c r="B13" s="150"/>
      <c r="C13" s="166"/>
      <c r="D13" s="167">
        <v>39754</v>
      </c>
      <c r="E13" s="168"/>
      <c r="F13" s="169">
        <v>54137</v>
      </c>
      <c r="G13" s="170"/>
      <c r="H13" s="156"/>
    </row>
    <row r="14" spans="1:8" x14ac:dyDescent="0.15">
      <c r="A14" s="157"/>
      <c r="B14" s="158"/>
      <c r="C14" s="159"/>
      <c r="D14" s="160">
        <v>19928</v>
      </c>
      <c r="E14" s="161"/>
      <c r="F14" s="162">
        <v>29995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3.63</v>
      </c>
      <c r="C19" s="171">
        <f>ROUND(VALUE(SUBSTITUTE(実質収支比率等に係る経年分析!G$48,"▲","-")),2)</f>
        <v>6.11</v>
      </c>
      <c r="D19" s="171">
        <f>ROUND(VALUE(SUBSTITUTE(実質収支比率等に係る経年分析!H$48,"▲","-")),2)</f>
        <v>5.31</v>
      </c>
      <c r="E19" s="171">
        <f>ROUND(VALUE(SUBSTITUTE(実質収支比率等に係る経年分析!I$48,"▲","-")),2)</f>
        <v>5.41</v>
      </c>
      <c r="F19" s="171">
        <f>ROUND(VALUE(SUBSTITUTE(実質収支比率等に係る経年分析!J$48,"▲","-")),2)</f>
        <v>9.85</v>
      </c>
    </row>
    <row r="20" spans="1:11" x14ac:dyDescent="0.15">
      <c r="A20" s="171" t="s">
        <v>54</v>
      </c>
      <c r="B20" s="171">
        <f>ROUND(VALUE(SUBSTITUTE(実質収支比率等に係る経年分析!F$47,"▲","-")),2)</f>
        <v>16.86</v>
      </c>
      <c r="C20" s="171">
        <f>ROUND(VALUE(SUBSTITUTE(実質収支比率等に係る経年分析!G$47,"▲","-")),2)</f>
        <v>17.05</v>
      </c>
      <c r="D20" s="171">
        <f>ROUND(VALUE(SUBSTITUTE(実質収支比率等に係る経年分析!H$47,"▲","-")),2)</f>
        <v>16.45</v>
      </c>
      <c r="E20" s="171">
        <f>ROUND(VALUE(SUBSTITUTE(実質収支比率等に係る経年分析!I$47,"▲","-")),2)</f>
        <v>19.690000000000001</v>
      </c>
      <c r="F20" s="171">
        <f>ROUND(VALUE(SUBSTITUTE(実質収支比率等に係る経年分析!J$47,"▲","-")),2)</f>
        <v>19.03</v>
      </c>
    </row>
    <row r="21" spans="1:11" x14ac:dyDescent="0.15">
      <c r="A21" s="171" t="s">
        <v>55</v>
      </c>
      <c r="B21" s="171">
        <f>IF(ISNUMBER(VALUE(SUBSTITUTE(実質収支比率等に係る経年分析!F$49,"▲","-"))),ROUND(VALUE(SUBSTITUTE(実質収支比率等に係る経年分析!F$49,"▲","-")),2),NA())</f>
        <v>0.52</v>
      </c>
      <c r="C21" s="171">
        <f>IF(ISNUMBER(VALUE(SUBSTITUTE(実質収支比率等に係る経年分析!G$49,"▲","-"))),ROUND(VALUE(SUBSTITUTE(実質収支比率等に係る経年分析!G$49,"▲","-")),2),NA())</f>
        <v>2.48</v>
      </c>
      <c r="D21" s="171">
        <f>IF(ISNUMBER(VALUE(SUBSTITUTE(実質収支比率等に係る経年分析!H$49,"▲","-"))),ROUND(VALUE(SUBSTITUTE(実質収支比率等に係る経年分析!H$49,"▲","-")),2),NA())</f>
        <v>-0.98</v>
      </c>
      <c r="E21" s="171">
        <f>IF(ISNUMBER(VALUE(SUBSTITUTE(実質収支比率等に係る経年分析!I$49,"▲","-"))),ROUND(VALUE(SUBSTITUTE(実質収支比率等に係る経年分析!I$49,"▲","-")),2),NA())</f>
        <v>4.07</v>
      </c>
      <c r="F21" s="171">
        <f>IF(ISNUMBER(VALUE(SUBSTITUTE(実質収支比率等に係る経年分析!J$49,"▲","-"))),ROUND(VALUE(SUBSTITUTE(実質収支比率等に係る経年分析!J$49,"▲","-")),2),NA())</f>
        <v>4.62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乙川中部土地区画整理事業特別会計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0.17</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1.55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0.63</v>
      </c>
    </row>
    <row r="32" spans="1:11" x14ac:dyDescent="0.15">
      <c r="A32" s="172" t="str">
        <f>IF(連結実質赤字比率に係る赤字・黒字の構成分析!C$38="",NA(),連結実質赤字比率に係る赤字・黒字の構成分析!C$38)</f>
        <v>ＪＲ半田駅前土地区画整理事業特別会計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4.78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9.02</v>
      </c>
    </row>
    <row r="36" spans="1:16" x14ac:dyDescent="0.15">
      <c r="A36" s="172" t="str">
        <f>IF(連結実質赤字比率に係る赤字・黒字の構成分析!C$34="",NA(),連結実質赤字比率に係る赤字・黒字の構成分析!C$34)</f>
        <v>半田市立半田病院事業会計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20.16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24.26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5014</v>
      </c>
      <c r="E42" s="173"/>
      <c r="F42" s="173"/>
      <c r="G42" s="173">
        <f>'実質公債費比率（分子）の構造'!L$52</f>
        <v>4919</v>
      </c>
      <c r="H42" s="173"/>
      <c r="I42" s="173"/>
      <c r="J42" s="173">
        <f>'実質公債費比率（分子）の構造'!M$52</f>
        <v>4511</v>
      </c>
      <c r="K42" s="173"/>
      <c r="L42" s="173"/>
      <c r="M42" s="173">
        <f>'実質公債費比率（分子）の構造'!N$52</f>
        <v>4649</v>
      </c>
      <c r="N42" s="173"/>
      <c r="O42" s="173"/>
      <c r="P42" s="173">
        <f>'実質公債費比率（分子）の構造'!O$52</f>
        <v>4081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82</v>
      </c>
      <c r="C45" s="173"/>
      <c r="D45" s="173"/>
      <c r="E45" s="173">
        <f>'実質公債費比率（分子）の構造'!L$49</f>
        <v>61</v>
      </c>
      <c r="F45" s="173"/>
      <c r="G45" s="173"/>
      <c r="H45" s="173">
        <f>'実質公債費比率（分子）の構造'!M$49</f>
        <v>58</v>
      </c>
      <c r="I45" s="173"/>
      <c r="J45" s="173"/>
      <c r="K45" s="173">
        <f>'実質公債費比率（分子）の構造'!N$49</f>
        <v>58</v>
      </c>
      <c r="L45" s="173"/>
      <c r="M45" s="173"/>
      <c r="N45" s="173">
        <f>'実質公債費比率（分子）の構造'!O$49</f>
        <v>67</v>
      </c>
      <c r="O45" s="173"/>
      <c r="P45" s="173"/>
    </row>
    <row r="46" spans="1:16" x14ac:dyDescent="0.15">
      <c r="A46" s="173" t="s">
        <v>66</v>
      </c>
      <c r="B46" s="173">
        <f>'実質公債費比率（分子）の構造'!K$48</f>
        <v>2539</v>
      </c>
      <c r="C46" s="173"/>
      <c r="D46" s="173"/>
      <c r="E46" s="173">
        <f>'実質公債費比率（分子）の構造'!L$48</f>
        <v>2402</v>
      </c>
      <c r="F46" s="173"/>
      <c r="G46" s="173"/>
      <c r="H46" s="173">
        <f>'実質公債費比率（分子）の構造'!M$48</f>
        <v>2245</v>
      </c>
      <c r="I46" s="173"/>
      <c r="J46" s="173"/>
      <c r="K46" s="173">
        <f>'実質公債費比率（分子）の構造'!N$48</f>
        <v>2247</v>
      </c>
      <c r="L46" s="173"/>
      <c r="M46" s="173"/>
      <c r="N46" s="173">
        <f>'実質公債費比率（分子）の構造'!O$48</f>
        <v>2117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2654</v>
      </c>
      <c r="C49" s="173"/>
      <c r="D49" s="173"/>
      <c r="E49" s="173">
        <f>'実質公債費比率（分子）の構造'!L$45</f>
        <v>2460</v>
      </c>
      <c r="F49" s="173"/>
      <c r="G49" s="173"/>
      <c r="H49" s="173">
        <f>'実質公債費比率（分子）の構造'!M$45</f>
        <v>2349</v>
      </c>
      <c r="I49" s="173"/>
      <c r="J49" s="173"/>
      <c r="K49" s="173">
        <f>'実質公債費比率（分子）の構造'!N$45</f>
        <v>2135</v>
      </c>
      <c r="L49" s="173"/>
      <c r="M49" s="173"/>
      <c r="N49" s="173">
        <f>'実質公債費比率（分子）の構造'!O$45</f>
        <v>2072</v>
      </c>
      <c r="O49" s="173"/>
      <c r="P49" s="173"/>
    </row>
    <row r="50" spans="1:16" x14ac:dyDescent="0.15">
      <c r="A50" s="173" t="s">
        <v>70</v>
      </c>
      <c r="B50" s="173" t="e">
        <f>NA()</f>
        <v>#N/A</v>
      </c>
      <c r="C50" s="173">
        <f>IF(ISNUMBER('実質公債費比率（分子）の構造'!K$53),'実質公債費比率（分子）の構造'!K$53,NA())</f>
        <v>261</v>
      </c>
      <c r="D50" s="173" t="e">
        <f>NA()</f>
        <v>#N/A</v>
      </c>
      <c r="E50" s="173" t="e">
        <f>NA()</f>
        <v>#N/A</v>
      </c>
      <c r="F50" s="173">
        <f>IF(ISNUMBER('実質公債費比率（分子）の構造'!L$53),'実質公債費比率（分子）の構造'!L$53,NA())</f>
        <v>4</v>
      </c>
      <c r="G50" s="173" t="e">
        <f>NA()</f>
        <v>#N/A</v>
      </c>
      <c r="H50" s="173" t="e">
        <f>NA()</f>
        <v>#N/A</v>
      </c>
      <c r="I50" s="173">
        <f>IF(ISNUMBER('実質公債費比率（分子）の構造'!M$53),'実質公債費比率（分子）の構造'!M$53,NA())</f>
        <v>141</v>
      </c>
      <c r="J50" s="173" t="e">
        <f>NA()</f>
        <v>#N/A</v>
      </c>
      <c r="K50" s="173" t="e">
        <f>NA()</f>
        <v>#N/A</v>
      </c>
      <c r="L50" s="173">
        <f>IF(ISNUMBER('実質公債費比率（分子）の構造'!N$53),'実質公債費比率（分子）の構造'!N$53,NA())</f>
        <v>-209</v>
      </c>
      <c r="M50" s="173" t="e">
        <f>NA()</f>
        <v>#N/A</v>
      </c>
      <c r="N50" s="173" t="e">
        <f>NA()</f>
        <v>#N/A</v>
      </c>
      <c r="O50" s="173">
        <f>IF(ISNUMBER('実質公債費比率（分子）の構造'!O$53),'実質公債費比率（分子）の構造'!O$53,NA())</f>
        <v>175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30309</v>
      </c>
      <c r="E56" s="172"/>
      <c r="F56" s="172"/>
      <c r="G56" s="172">
        <f>'将来負担比率（分子）の構造'!J$52</f>
        <v>28431</v>
      </c>
      <c r="H56" s="172"/>
      <c r="I56" s="172"/>
      <c r="J56" s="172">
        <f>'将来負担比率（分子）の構造'!K$52</f>
        <v>26176</v>
      </c>
      <c r="K56" s="172"/>
      <c r="L56" s="172"/>
      <c r="M56" s="172">
        <f>'将来負担比率（分子）の構造'!L$52</f>
        <v>26522</v>
      </c>
      <c r="N56" s="172"/>
      <c r="O56" s="172"/>
      <c r="P56" s="172">
        <f>'将来負担比率（分子）の構造'!M$52</f>
        <v>25078</v>
      </c>
    </row>
    <row r="57" spans="1:16" x14ac:dyDescent="0.15">
      <c r="A57" s="172" t="s">
        <v>41</v>
      </c>
      <c r="B57" s="172"/>
      <c r="C57" s="172"/>
      <c r="D57" s="172">
        <f>'将来負担比率（分子）の構造'!I$51</f>
        <v>11271</v>
      </c>
      <c r="E57" s="172"/>
      <c r="F57" s="172"/>
      <c r="G57" s="172">
        <f>'将来負担比率（分子）の構造'!J$51</f>
        <v>10052</v>
      </c>
      <c r="H57" s="172"/>
      <c r="I57" s="172"/>
      <c r="J57" s="172">
        <f>'将来負担比率（分子）の構造'!K$51</f>
        <v>8517</v>
      </c>
      <c r="K57" s="172"/>
      <c r="L57" s="172"/>
      <c r="M57" s="172">
        <f>'将来負担比率（分子）の構造'!L$51</f>
        <v>8202</v>
      </c>
      <c r="N57" s="172"/>
      <c r="O57" s="172"/>
      <c r="P57" s="172">
        <f>'将来負担比率（分子）の構造'!M$51</f>
        <v>6889</v>
      </c>
    </row>
    <row r="58" spans="1:16" x14ac:dyDescent="0.15">
      <c r="A58" s="172" t="s">
        <v>40</v>
      </c>
      <c r="B58" s="172"/>
      <c r="C58" s="172"/>
      <c r="D58" s="172">
        <f>'将来負担比率（分子）の構造'!I$50</f>
        <v>10641</v>
      </c>
      <c r="E58" s="172"/>
      <c r="F58" s="172"/>
      <c r="G58" s="172">
        <f>'将来負担比率（分子）の構造'!J$50</f>
        <v>11105</v>
      </c>
      <c r="H58" s="172"/>
      <c r="I58" s="172"/>
      <c r="J58" s="172">
        <f>'将来負担比率（分子）の構造'!K$50</f>
        <v>10463</v>
      </c>
      <c r="K58" s="172"/>
      <c r="L58" s="172"/>
      <c r="M58" s="172">
        <f>'将来負担比率（分子）の構造'!L$50</f>
        <v>11439</v>
      </c>
      <c r="N58" s="172"/>
      <c r="O58" s="172"/>
      <c r="P58" s="172">
        <f>'将来負担比率（分子）の構造'!M$50</f>
        <v>11143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1536</v>
      </c>
      <c r="C61" s="172"/>
      <c r="D61" s="172"/>
      <c r="E61" s="172">
        <f>'将来負担比率（分子）の構造'!J$46</f>
        <v>1575</v>
      </c>
      <c r="F61" s="172"/>
      <c r="G61" s="172"/>
      <c r="H61" s="172">
        <f>'将来負担比率（分子）の構造'!K$46</f>
        <v>631</v>
      </c>
      <c r="I61" s="172"/>
      <c r="J61" s="172"/>
      <c r="K61" s="172">
        <f>'将来負担比率（分子）の構造'!L$46</f>
        <v>363</v>
      </c>
      <c r="L61" s="172"/>
      <c r="M61" s="172"/>
      <c r="N61" s="172">
        <f>'将来負担比率（分子）の構造'!M$46</f>
        <v>213</v>
      </c>
      <c r="O61" s="172"/>
      <c r="P61" s="172"/>
    </row>
    <row r="62" spans="1:16" x14ac:dyDescent="0.15">
      <c r="A62" s="172" t="s">
        <v>34</v>
      </c>
      <c r="B62" s="172">
        <f>'将来負担比率（分子）の構造'!I$45</f>
        <v>4109</v>
      </c>
      <c r="C62" s="172"/>
      <c r="D62" s="172"/>
      <c r="E62" s="172">
        <f>'将来負担比率（分子）の構造'!J$45</f>
        <v>3913</v>
      </c>
      <c r="F62" s="172"/>
      <c r="G62" s="172"/>
      <c r="H62" s="172">
        <f>'将来負担比率（分子）の構造'!K$45</f>
        <v>3956</v>
      </c>
      <c r="I62" s="172"/>
      <c r="J62" s="172"/>
      <c r="K62" s="172">
        <f>'将来負担比率（分子）の構造'!L$45</f>
        <v>3897</v>
      </c>
      <c r="L62" s="172"/>
      <c r="M62" s="172"/>
      <c r="N62" s="172">
        <f>'将来負担比率（分子）の構造'!M$45</f>
        <v>3816</v>
      </c>
      <c r="O62" s="172"/>
      <c r="P62" s="172"/>
    </row>
    <row r="63" spans="1:16" x14ac:dyDescent="0.15">
      <c r="A63" s="172" t="s">
        <v>33</v>
      </c>
      <c r="B63" s="172">
        <f>'将来負担比率（分子）の構造'!I$44</f>
        <v>744</v>
      </c>
      <c r="C63" s="172"/>
      <c r="D63" s="172"/>
      <c r="E63" s="172">
        <f>'将来負担比率（分子）の構造'!J$44</f>
        <v>687</v>
      </c>
      <c r="F63" s="172"/>
      <c r="G63" s="172"/>
      <c r="H63" s="172">
        <f>'将来負担比率（分子）の構造'!K$44</f>
        <v>882</v>
      </c>
      <c r="I63" s="172"/>
      <c r="J63" s="172"/>
      <c r="K63" s="172">
        <f>'将来負担比率（分子）の構造'!L$44</f>
        <v>2220</v>
      </c>
      <c r="L63" s="172"/>
      <c r="M63" s="172"/>
      <c r="N63" s="172">
        <f>'将来負担比率（分子）の構造'!M$44</f>
        <v>6133</v>
      </c>
      <c r="O63" s="172"/>
      <c r="P63" s="172"/>
    </row>
    <row r="64" spans="1:16" x14ac:dyDescent="0.15">
      <c r="A64" s="172" t="s">
        <v>32</v>
      </c>
      <c r="B64" s="172">
        <f>'将来負担比率（分子）の構造'!I$43</f>
        <v>20206</v>
      </c>
      <c r="C64" s="172"/>
      <c r="D64" s="172"/>
      <c r="E64" s="172">
        <f>'将来負担比率（分子）の構造'!J$43</f>
        <v>18108</v>
      </c>
      <c r="F64" s="172"/>
      <c r="G64" s="172"/>
      <c r="H64" s="172">
        <f>'将来負担比率（分子）の構造'!K$43</f>
        <v>15931</v>
      </c>
      <c r="I64" s="172"/>
      <c r="J64" s="172"/>
      <c r="K64" s="172">
        <f>'将来負担比率（分子）の構造'!L$43</f>
        <v>14613</v>
      </c>
      <c r="L64" s="172"/>
      <c r="M64" s="172"/>
      <c r="N64" s="172">
        <f>'将来負担比率（分子）の構造'!M$43</f>
        <v>13068</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532</v>
      </c>
      <c r="L65" s="172"/>
      <c r="M65" s="172"/>
      <c r="N65" s="172">
        <f>'将来負担比率（分子）の構造'!M$42</f>
        <v>517</v>
      </c>
      <c r="O65" s="172"/>
      <c r="P65" s="172"/>
    </row>
    <row r="66" spans="1:16" x14ac:dyDescent="0.15">
      <c r="A66" s="172" t="s">
        <v>30</v>
      </c>
      <c r="B66" s="172">
        <f>'将来負担比率（分子）の構造'!I$41</f>
        <v>14741</v>
      </c>
      <c r="C66" s="172"/>
      <c r="D66" s="172"/>
      <c r="E66" s="172">
        <f>'将来負担比率（分子）の構造'!J$41</f>
        <v>12859</v>
      </c>
      <c r="F66" s="172"/>
      <c r="G66" s="172"/>
      <c r="H66" s="172">
        <f>'将来負担比率（分子）の構造'!K$41</f>
        <v>11546</v>
      </c>
      <c r="I66" s="172"/>
      <c r="J66" s="172"/>
      <c r="K66" s="172">
        <f>'将来負担比率（分子）の構造'!L$41</f>
        <v>10010</v>
      </c>
      <c r="L66" s="172"/>
      <c r="M66" s="172"/>
      <c r="N66" s="172">
        <f>'将来負担比率（分子）の構造'!M$41</f>
        <v>7995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4141</v>
      </c>
      <c r="C72" s="176">
        <f>基金残高に係る経年分析!G55</f>
        <v>5127</v>
      </c>
      <c r="D72" s="176">
        <f>基金残高に係る経年分析!H55</f>
        <v>5127</v>
      </c>
    </row>
    <row r="73" spans="1:16" x14ac:dyDescent="0.15">
      <c r="A73" s="175" t="s">
        <v>77</v>
      </c>
      <c r="B73" s="176">
        <f>基金残高に係る経年分析!F56</f>
        <v>40</v>
      </c>
      <c r="C73" s="176">
        <f>基金残高に係る経年分析!G56</f>
        <v>40</v>
      </c>
      <c r="D73" s="176">
        <f>基金残高に係る経年分析!H56</f>
        <v>40</v>
      </c>
    </row>
    <row r="74" spans="1:16" x14ac:dyDescent="0.15">
      <c r="A74" s="175" t="s">
        <v>78</v>
      </c>
      <c r="B74" s="176">
        <f>基金残高に係る経年分析!F57</f>
        <v>3956</v>
      </c>
      <c r="C74" s="176">
        <f>基金残高に係る経年分析!G57</f>
        <v>4058</v>
      </c>
      <c r="D74" s="176">
        <f>基金残高に係る経年分析!H57</f>
        <v>4074</v>
      </c>
    </row>
  </sheetData>
  <sheetProtection algorithmName="SHA-512" hashValue="E9DrxLwMk4sgG0/D66A2vC6QsGpa2ywMQzIRozJRZE9tUFzOGQ+dm0wyUV6xEB8QWAAvVPm2ap9/BY7pYhosCw==" saltValue="9SUhc0O173cOLhf2L21c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220</v>
      </c>
      <c r="DI1" s="642"/>
      <c r="DJ1" s="642"/>
      <c r="DK1" s="642"/>
      <c r="DL1" s="642"/>
      <c r="DM1" s="642"/>
      <c r="DN1" s="643"/>
      <c r="DO1" s="212"/>
      <c r="DP1" s="641" t="s">
        <v>221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226</v>
      </c>
      <c r="S4" s="645"/>
      <c r="T4" s="645"/>
      <c r="U4" s="645"/>
      <c r="V4" s="645"/>
      <c r="W4" s="645"/>
      <c r="X4" s="645"/>
      <c r="Y4" s="646"/>
      <c r="Z4" s="644" t="s">
        <v>227</v>
      </c>
      <c r="AA4" s="645"/>
      <c r="AB4" s="645"/>
      <c r="AC4" s="646"/>
      <c r="AD4" s="644" t="s">
        <v>228</v>
      </c>
      <c r="AE4" s="645"/>
      <c r="AF4" s="645"/>
      <c r="AG4" s="645"/>
      <c r="AH4" s="645"/>
      <c r="AI4" s="645"/>
      <c r="AJ4" s="645"/>
      <c r="AK4" s="646"/>
      <c r="AL4" s="644" t="s">
        <v>227</v>
      </c>
      <c r="AM4" s="645"/>
      <c r="AN4" s="645"/>
      <c r="AO4" s="646"/>
      <c r="AP4" s="650" t="s">
        <v>229</v>
      </c>
      <c r="AQ4" s="650"/>
      <c r="AR4" s="650"/>
      <c r="AS4" s="650"/>
      <c r="AT4" s="650"/>
      <c r="AU4" s="650"/>
      <c r="AV4" s="650"/>
      <c r="AW4" s="650"/>
      <c r="AX4" s="650"/>
      <c r="AY4" s="650"/>
      <c r="AZ4" s="650"/>
      <c r="BA4" s="650"/>
      <c r="BB4" s="650"/>
      <c r="BC4" s="650"/>
      <c r="BD4" s="650"/>
      <c r="BE4" s="650"/>
      <c r="BF4" s="650"/>
      <c r="BG4" s="650" t="s">
        <v>230</v>
      </c>
      <c r="BH4" s="650"/>
      <c r="BI4" s="650"/>
      <c r="BJ4" s="650"/>
      <c r="BK4" s="650"/>
      <c r="BL4" s="650"/>
      <c r="BM4" s="650"/>
      <c r="BN4" s="650"/>
      <c r="BO4" s="650" t="s">
        <v>227</v>
      </c>
      <c r="BP4" s="650"/>
      <c r="BQ4" s="650"/>
      <c r="BR4" s="650"/>
      <c r="BS4" s="650" t="s">
        <v>231</v>
      </c>
      <c r="BT4" s="650"/>
      <c r="BU4" s="650"/>
      <c r="BV4" s="650"/>
      <c r="BW4" s="650"/>
      <c r="BX4" s="650"/>
      <c r="BY4" s="650"/>
      <c r="BZ4" s="650"/>
      <c r="CA4" s="650"/>
      <c r="CB4" s="650"/>
      <c r="CD4" s="647" t="s">
        <v>232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233</v>
      </c>
      <c r="C5" s="652"/>
      <c r="D5" s="652"/>
      <c r="E5" s="652"/>
      <c r="F5" s="652"/>
      <c r="G5" s="652"/>
      <c r="H5" s="652"/>
      <c r="I5" s="652"/>
      <c r="J5" s="652"/>
      <c r="K5" s="652"/>
      <c r="L5" s="652"/>
      <c r="M5" s="652"/>
      <c r="N5" s="652"/>
      <c r="O5" s="652"/>
      <c r="P5" s="652"/>
      <c r="Q5" s="653"/>
      <c r="R5" s="654">
        <v>23238563</v>
      </c>
      <c r="S5" s="655"/>
      <c r="T5" s="655"/>
      <c r="U5" s="655"/>
      <c r="V5" s="655"/>
      <c r="W5" s="655"/>
      <c r="X5" s="655"/>
      <c r="Y5" s="656"/>
      <c r="Z5" s="657">
        <v>46</v>
      </c>
      <c r="AA5" s="657"/>
      <c r="AB5" s="657"/>
      <c r="AC5" s="657"/>
      <c r="AD5" s="658">
        <v>21088178</v>
      </c>
      <c r="AE5" s="658"/>
      <c r="AF5" s="658"/>
      <c r="AG5" s="658"/>
      <c r="AH5" s="658"/>
      <c r="AI5" s="658"/>
      <c r="AJ5" s="658"/>
      <c r="AK5" s="658"/>
      <c r="AL5" s="659">
        <v>78.8</v>
      </c>
      <c r="AM5" s="660"/>
      <c r="AN5" s="660"/>
      <c r="AO5" s="661"/>
      <c r="AP5" s="651" t="s">
        <v>234</v>
      </c>
      <c r="AQ5" s="652"/>
      <c r="AR5" s="652"/>
      <c r="AS5" s="652"/>
      <c r="AT5" s="652"/>
      <c r="AU5" s="652"/>
      <c r="AV5" s="652"/>
      <c r="AW5" s="652"/>
      <c r="AX5" s="652"/>
      <c r="AY5" s="652"/>
      <c r="AZ5" s="652"/>
      <c r="BA5" s="652"/>
      <c r="BB5" s="652"/>
      <c r="BC5" s="652"/>
      <c r="BD5" s="652"/>
      <c r="BE5" s="652"/>
      <c r="BF5" s="653"/>
      <c r="BG5" s="665">
        <v>21440475</v>
      </c>
      <c r="BH5" s="666"/>
      <c r="BI5" s="666"/>
      <c r="BJ5" s="666"/>
      <c r="BK5" s="666"/>
      <c r="BL5" s="666"/>
      <c r="BM5" s="666"/>
      <c r="BN5" s="667"/>
      <c r="BO5" s="668">
        <v>92.3</v>
      </c>
      <c r="BP5" s="668"/>
      <c r="BQ5" s="668"/>
      <c r="BR5" s="668"/>
      <c r="BS5" s="669">
        <v>353126</v>
      </c>
      <c r="BT5" s="669"/>
      <c r="BU5" s="669"/>
      <c r="BV5" s="669"/>
      <c r="BW5" s="669"/>
      <c r="BX5" s="669"/>
      <c r="BY5" s="669"/>
      <c r="BZ5" s="669"/>
      <c r="CA5" s="669"/>
      <c r="CB5" s="673"/>
      <c r="CD5" s="647" t="s">
        <v>229</v>
      </c>
      <c r="CE5" s="648"/>
      <c r="CF5" s="648"/>
      <c r="CG5" s="648"/>
      <c r="CH5" s="648"/>
      <c r="CI5" s="648"/>
      <c r="CJ5" s="648"/>
      <c r="CK5" s="648"/>
      <c r="CL5" s="648"/>
      <c r="CM5" s="648"/>
      <c r="CN5" s="648"/>
      <c r="CO5" s="648"/>
      <c r="CP5" s="648"/>
      <c r="CQ5" s="649"/>
      <c r="CR5" s="647" t="s">
        <v>235</v>
      </c>
      <c r="CS5" s="648"/>
      <c r="CT5" s="648"/>
      <c r="CU5" s="648"/>
      <c r="CV5" s="648"/>
      <c r="CW5" s="648"/>
      <c r="CX5" s="648"/>
      <c r="CY5" s="649"/>
      <c r="CZ5" s="647" t="s">
        <v>227</v>
      </c>
      <c r="DA5" s="648"/>
      <c r="DB5" s="648"/>
      <c r="DC5" s="649"/>
      <c r="DD5" s="647" t="s">
        <v>236</v>
      </c>
      <c r="DE5" s="648"/>
      <c r="DF5" s="648"/>
      <c r="DG5" s="648"/>
      <c r="DH5" s="648"/>
      <c r="DI5" s="648"/>
      <c r="DJ5" s="648"/>
      <c r="DK5" s="648"/>
      <c r="DL5" s="648"/>
      <c r="DM5" s="648"/>
      <c r="DN5" s="648"/>
      <c r="DO5" s="648"/>
      <c r="DP5" s="649"/>
      <c r="DQ5" s="647" t="s">
        <v>237</v>
      </c>
      <c r="DR5" s="648"/>
      <c r="DS5" s="648"/>
      <c r="DT5" s="648"/>
      <c r="DU5" s="648"/>
      <c r="DV5" s="648"/>
      <c r="DW5" s="648"/>
      <c r="DX5" s="648"/>
      <c r="DY5" s="648"/>
      <c r="DZ5" s="648"/>
      <c r="EA5" s="648"/>
      <c r="EB5" s="648"/>
      <c r="EC5" s="649"/>
    </row>
    <row r="6" spans="2:143" ht="11.25" customHeight="1" x14ac:dyDescent="0.15">
      <c r="B6" s="662" t="s">
        <v>238</v>
      </c>
      <c r="C6" s="663"/>
      <c r="D6" s="663"/>
      <c r="E6" s="663"/>
      <c r="F6" s="663"/>
      <c r="G6" s="663"/>
      <c r="H6" s="663"/>
      <c r="I6" s="663"/>
      <c r="J6" s="663"/>
      <c r="K6" s="663"/>
      <c r="L6" s="663"/>
      <c r="M6" s="663"/>
      <c r="N6" s="663"/>
      <c r="O6" s="663"/>
      <c r="P6" s="663"/>
      <c r="Q6" s="664"/>
      <c r="R6" s="665">
        <v>339924</v>
      </c>
      <c r="S6" s="666"/>
      <c r="T6" s="666"/>
      <c r="U6" s="666"/>
      <c r="V6" s="666"/>
      <c r="W6" s="666"/>
      <c r="X6" s="666"/>
      <c r="Y6" s="667"/>
      <c r="Z6" s="668">
        <v>0.7</v>
      </c>
      <c r="AA6" s="668"/>
      <c r="AB6" s="668"/>
      <c r="AC6" s="668"/>
      <c r="AD6" s="669">
        <v>339924</v>
      </c>
      <c r="AE6" s="669"/>
      <c r="AF6" s="669"/>
      <c r="AG6" s="669"/>
      <c r="AH6" s="669"/>
      <c r="AI6" s="669"/>
      <c r="AJ6" s="669"/>
      <c r="AK6" s="669"/>
      <c r="AL6" s="670">
        <v>1.3</v>
      </c>
      <c r="AM6" s="671"/>
      <c r="AN6" s="671"/>
      <c r="AO6" s="672"/>
      <c r="AP6" s="662" t="s">
        <v>239</v>
      </c>
      <c r="AQ6" s="663"/>
      <c r="AR6" s="663"/>
      <c r="AS6" s="663"/>
      <c r="AT6" s="663"/>
      <c r="AU6" s="663"/>
      <c r="AV6" s="663"/>
      <c r="AW6" s="663"/>
      <c r="AX6" s="663"/>
      <c r="AY6" s="663"/>
      <c r="AZ6" s="663"/>
      <c r="BA6" s="663"/>
      <c r="BB6" s="663"/>
      <c r="BC6" s="663"/>
      <c r="BD6" s="663"/>
      <c r="BE6" s="663"/>
      <c r="BF6" s="664"/>
      <c r="BG6" s="665">
        <v>21440475</v>
      </c>
      <c r="BH6" s="666"/>
      <c r="BI6" s="666"/>
      <c r="BJ6" s="666"/>
      <c r="BK6" s="666"/>
      <c r="BL6" s="666"/>
      <c r="BM6" s="666"/>
      <c r="BN6" s="667"/>
      <c r="BO6" s="668">
        <v>92.3</v>
      </c>
      <c r="BP6" s="668"/>
      <c r="BQ6" s="668"/>
      <c r="BR6" s="668"/>
      <c r="BS6" s="669">
        <v>353126</v>
      </c>
      <c r="BT6" s="669"/>
      <c r="BU6" s="669"/>
      <c r="BV6" s="669"/>
      <c r="BW6" s="669"/>
      <c r="BX6" s="669"/>
      <c r="BY6" s="669"/>
      <c r="BZ6" s="669"/>
      <c r="CA6" s="669"/>
      <c r="CB6" s="673"/>
      <c r="CD6" s="676" t="s">
        <v>240</v>
      </c>
      <c r="CE6" s="677"/>
      <c r="CF6" s="677"/>
      <c r="CG6" s="677"/>
      <c r="CH6" s="677"/>
      <c r="CI6" s="677"/>
      <c r="CJ6" s="677"/>
      <c r="CK6" s="677"/>
      <c r="CL6" s="677"/>
      <c r="CM6" s="677"/>
      <c r="CN6" s="677"/>
      <c r="CO6" s="677"/>
      <c r="CP6" s="677"/>
      <c r="CQ6" s="678"/>
      <c r="CR6" s="665">
        <v>265929</v>
      </c>
      <c r="CS6" s="666"/>
      <c r="CT6" s="666"/>
      <c r="CU6" s="666"/>
      <c r="CV6" s="666"/>
      <c r="CW6" s="666"/>
      <c r="CX6" s="666"/>
      <c r="CY6" s="667"/>
      <c r="CZ6" s="659">
        <v>0.6</v>
      </c>
      <c r="DA6" s="660"/>
      <c r="DB6" s="660"/>
      <c r="DC6" s="679"/>
      <c r="DD6" s="674" t="s">
        <v>241</v>
      </c>
      <c r="DE6" s="666"/>
      <c r="DF6" s="666"/>
      <c r="DG6" s="666"/>
      <c r="DH6" s="666"/>
      <c r="DI6" s="666"/>
      <c r="DJ6" s="666"/>
      <c r="DK6" s="666"/>
      <c r="DL6" s="666"/>
      <c r="DM6" s="666"/>
      <c r="DN6" s="666"/>
      <c r="DO6" s="666"/>
      <c r="DP6" s="667"/>
      <c r="DQ6" s="674">
        <v>265929</v>
      </c>
      <c r="DR6" s="666"/>
      <c r="DS6" s="666"/>
      <c r="DT6" s="666"/>
      <c r="DU6" s="666"/>
      <c r="DV6" s="666"/>
      <c r="DW6" s="666"/>
      <c r="DX6" s="666"/>
      <c r="DY6" s="666"/>
      <c r="DZ6" s="666"/>
      <c r="EA6" s="666"/>
      <c r="EB6" s="666"/>
      <c r="EC6" s="675"/>
    </row>
    <row r="7" spans="2:143" ht="11.25" customHeight="1" x14ac:dyDescent="0.15">
      <c r="B7" s="662" t="s">
        <v>242</v>
      </c>
      <c r="C7" s="663"/>
      <c r="D7" s="663"/>
      <c r="E7" s="663"/>
      <c r="F7" s="663"/>
      <c r="G7" s="663"/>
      <c r="H7" s="663"/>
      <c r="I7" s="663"/>
      <c r="J7" s="663"/>
      <c r="K7" s="663"/>
      <c r="L7" s="663"/>
      <c r="M7" s="663"/>
      <c r="N7" s="663"/>
      <c r="O7" s="663"/>
      <c r="P7" s="663"/>
      <c r="Q7" s="664"/>
      <c r="R7" s="665">
        <v>12969</v>
      </c>
      <c r="S7" s="666"/>
      <c r="T7" s="666"/>
      <c r="U7" s="666"/>
      <c r="V7" s="666"/>
      <c r="W7" s="666"/>
      <c r="X7" s="666"/>
      <c r="Y7" s="667"/>
      <c r="Z7" s="668">
        <v>0</v>
      </c>
      <c r="AA7" s="668"/>
      <c r="AB7" s="668"/>
      <c r="AC7" s="668"/>
      <c r="AD7" s="669">
        <v>12969</v>
      </c>
      <c r="AE7" s="669"/>
      <c r="AF7" s="669"/>
      <c r="AG7" s="669"/>
      <c r="AH7" s="669"/>
      <c r="AI7" s="669"/>
      <c r="AJ7" s="669"/>
      <c r="AK7" s="669"/>
      <c r="AL7" s="670">
        <v>0</v>
      </c>
      <c r="AM7" s="671"/>
      <c r="AN7" s="671"/>
      <c r="AO7" s="672"/>
      <c r="AP7" s="662" t="s">
        <v>243</v>
      </c>
      <c r="AQ7" s="663"/>
      <c r="AR7" s="663"/>
      <c r="AS7" s="663"/>
      <c r="AT7" s="663"/>
      <c r="AU7" s="663"/>
      <c r="AV7" s="663"/>
      <c r="AW7" s="663"/>
      <c r="AX7" s="663"/>
      <c r="AY7" s="663"/>
      <c r="AZ7" s="663"/>
      <c r="BA7" s="663"/>
      <c r="BB7" s="663"/>
      <c r="BC7" s="663"/>
      <c r="BD7" s="663"/>
      <c r="BE7" s="663"/>
      <c r="BF7" s="664"/>
      <c r="BG7" s="665">
        <v>9524624</v>
      </c>
      <c r="BH7" s="666"/>
      <c r="BI7" s="666"/>
      <c r="BJ7" s="666"/>
      <c r="BK7" s="666"/>
      <c r="BL7" s="666"/>
      <c r="BM7" s="666"/>
      <c r="BN7" s="667"/>
      <c r="BO7" s="668">
        <v>41</v>
      </c>
      <c r="BP7" s="668"/>
      <c r="BQ7" s="668"/>
      <c r="BR7" s="668"/>
      <c r="BS7" s="669">
        <v>353126</v>
      </c>
      <c r="BT7" s="669"/>
      <c r="BU7" s="669"/>
      <c r="BV7" s="669"/>
      <c r="BW7" s="669"/>
      <c r="BX7" s="669"/>
      <c r="BY7" s="669"/>
      <c r="BZ7" s="669"/>
      <c r="CA7" s="669"/>
      <c r="CB7" s="673"/>
      <c r="CD7" s="680" t="s">
        <v>244</v>
      </c>
      <c r="CE7" s="681"/>
      <c r="CF7" s="681"/>
      <c r="CG7" s="681"/>
      <c r="CH7" s="681"/>
      <c r="CI7" s="681"/>
      <c r="CJ7" s="681"/>
      <c r="CK7" s="681"/>
      <c r="CL7" s="681"/>
      <c r="CM7" s="681"/>
      <c r="CN7" s="681"/>
      <c r="CO7" s="681"/>
      <c r="CP7" s="681"/>
      <c r="CQ7" s="682"/>
      <c r="CR7" s="665">
        <v>4663304</v>
      </c>
      <c r="CS7" s="666"/>
      <c r="CT7" s="666"/>
      <c r="CU7" s="666"/>
      <c r="CV7" s="666"/>
      <c r="CW7" s="666"/>
      <c r="CX7" s="666"/>
      <c r="CY7" s="667"/>
      <c r="CZ7" s="668">
        <v>10</v>
      </c>
      <c r="DA7" s="668"/>
      <c r="DB7" s="668"/>
      <c r="DC7" s="668"/>
      <c r="DD7" s="674">
        <v>10093</v>
      </c>
      <c r="DE7" s="666"/>
      <c r="DF7" s="666"/>
      <c r="DG7" s="666"/>
      <c r="DH7" s="666"/>
      <c r="DI7" s="666"/>
      <c r="DJ7" s="666"/>
      <c r="DK7" s="666"/>
      <c r="DL7" s="666"/>
      <c r="DM7" s="666"/>
      <c r="DN7" s="666"/>
      <c r="DO7" s="666"/>
      <c r="DP7" s="667"/>
      <c r="DQ7" s="674">
        <v>4128677</v>
      </c>
      <c r="DR7" s="666"/>
      <c r="DS7" s="666"/>
      <c r="DT7" s="666"/>
      <c r="DU7" s="666"/>
      <c r="DV7" s="666"/>
      <c r="DW7" s="666"/>
      <c r="DX7" s="666"/>
      <c r="DY7" s="666"/>
      <c r="DZ7" s="666"/>
      <c r="EA7" s="666"/>
      <c r="EB7" s="666"/>
      <c r="EC7" s="675"/>
    </row>
    <row r="8" spans="2:143" ht="11.25" customHeight="1" x14ac:dyDescent="0.15">
      <c r="B8" s="662" t="s">
        <v>245</v>
      </c>
      <c r="C8" s="663"/>
      <c r="D8" s="663"/>
      <c r="E8" s="663"/>
      <c r="F8" s="663"/>
      <c r="G8" s="663"/>
      <c r="H8" s="663"/>
      <c r="I8" s="663"/>
      <c r="J8" s="663"/>
      <c r="K8" s="663"/>
      <c r="L8" s="663"/>
      <c r="M8" s="663"/>
      <c r="N8" s="663"/>
      <c r="O8" s="663"/>
      <c r="P8" s="663"/>
      <c r="Q8" s="664"/>
      <c r="R8" s="665">
        <v>159247</v>
      </c>
      <c r="S8" s="666"/>
      <c r="T8" s="666"/>
      <c r="U8" s="666"/>
      <c r="V8" s="666"/>
      <c r="W8" s="666"/>
      <c r="X8" s="666"/>
      <c r="Y8" s="667"/>
      <c r="Z8" s="668">
        <v>0.3</v>
      </c>
      <c r="AA8" s="668"/>
      <c r="AB8" s="668"/>
      <c r="AC8" s="668"/>
      <c r="AD8" s="669">
        <v>159247</v>
      </c>
      <c r="AE8" s="669"/>
      <c r="AF8" s="669"/>
      <c r="AG8" s="669"/>
      <c r="AH8" s="669"/>
      <c r="AI8" s="669"/>
      <c r="AJ8" s="669"/>
      <c r="AK8" s="669"/>
      <c r="AL8" s="670">
        <v>0.6</v>
      </c>
      <c r="AM8" s="671"/>
      <c r="AN8" s="671"/>
      <c r="AO8" s="672"/>
      <c r="AP8" s="662" t="s">
        <v>246</v>
      </c>
      <c r="AQ8" s="663"/>
      <c r="AR8" s="663"/>
      <c r="AS8" s="663"/>
      <c r="AT8" s="663"/>
      <c r="AU8" s="663"/>
      <c r="AV8" s="663"/>
      <c r="AW8" s="663"/>
      <c r="AX8" s="663"/>
      <c r="AY8" s="663"/>
      <c r="AZ8" s="663"/>
      <c r="BA8" s="663"/>
      <c r="BB8" s="663"/>
      <c r="BC8" s="663"/>
      <c r="BD8" s="663"/>
      <c r="BE8" s="663"/>
      <c r="BF8" s="664"/>
      <c r="BG8" s="665">
        <v>227430</v>
      </c>
      <c r="BH8" s="666"/>
      <c r="BI8" s="666"/>
      <c r="BJ8" s="666"/>
      <c r="BK8" s="666"/>
      <c r="BL8" s="666"/>
      <c r="BM8" s="666"/>
      <c r="BN8" s="667"/>
      <c r="BO8" s="668">
        <v>1</v>
      </c>
      <c r="BP8" s="668"/>
      <c r="BQ8" s="668"/>
      <c r="BR8" s="668"/>
      <c r="BS8" s="669" t="s">
        <v>241</v>
      </c>
      <c r="BT8" s="669"/>
      <c r="BU8" s="669"/>
      <c r="BV8" s="669"/>
      <c r="BW8" s="669"/>
      <c r="BX8" s="669"/>
      <c r="BY8" s="669"/>
      <c r="BZ8" s="669"/>
      <c r="CA8" s="669"/>
      <c r="CB8" s="673"/>
      <c r="CD8" s="680" t="s">
        <v>247</v>
      </c>
      <c r="CE8" s="681"/>
      <c r="CF8" s="681"/>
      <c r="CG8" s="681"/>
      <c r="CH8" s="681"/>
      <c r="CI8" s="681"/>
      <c r="CJ8" s="681"/>
      <c r="CK8" s="681"/>
      <c r="CL8" s="681"/>
      <c r="CM8" s="681"/>
      <c r="CN8" s="681"/>
      <c r="CO8" s="681"/>
      <c r="CP8" s="681"/>
      <c r="CQ8" s="682"/>
      <c r="CR8" s="665">
        <v>18382848</v>
      </c>
      <c r="CS8" s="666"/>
      <c r="CT8" s="666"/>
      <c r="CU8" s="666"/>
      <c r="CV8" s="666"/>
      <c r="CW8" s="666"/>
      <c r="CX8" s="666"/>
      <c r="CY8" s="667"/>
      <c r="CZ8" s="668">
        <v>39.4</v>
      </c>
      <c r="DA8" s="668"/>
      <c r="DB8" s="668"/>
      <c r="DC8" s="668"/>
      <c r="DD8" s="674">
        <v>67594</v>
      </c>
      <c r="DE8" s="666"/>
      <c r="DF8" s="666"/>
      <c r="DG8" s="666"/>
      <c r="DH8" s="666"/>
      <c r="DI8" s="666"/>
      <c r="DJ8" s="666"/>
      <c r="DK8" s="666"/>
      <c r="DL8" s="666"/>
      <c r="DM8" s="666"/>
      <c r="DN8" s="666"/>
      <c r="DO8" s="666"/>
      <c r="DP8" s="667"/>
      <c r="DQ8" s="674">
        <v>8578994</v>
      </c>
      <c r="DR8" s="666"/>
      <c r="DS8" s="666"/>
      <c r="DT8" s="666"/>
      <c r="DU8" s="666"/>
      <c r="DV8" s="666"/>
      <c r="DW8" s="666"/>
      <c r="DX8" s="666"/>
      <c r="DY8" s="666"/>
      <c r="DZ8" s="666"/>
      <c r="EA8" s="666"/>
      <c r="EB8" s="666"/>
      <c r="EC8" s="675"/>
    </row>
    <row r="9" spans="2:143" ht="11.25" customHeight="1" x14ac:dyDescent="0.15">
      <c r="B9" s="662" t="s">
        <v>248</v>
      </c>
      <c r="C9" s="663"/>
      <c r="D9" s="663"/>
      <c r="E9" s="663"/>
      <c r="F9" s="663"/>
      <c r="G9" s="663"/>
      <c r="H9" s="663"/>
      <c r="I9" s="663"/>
      <c r="J9" s="663"/>
      <c r="K9" s="663"/>
      <c r="L9" s="663"/>
      <c r="M9" s="663"/>
      <c r="N9" s="663"/>
      <c r="O9" s="663"/>
      <c r="P9" s="663"/>
      <c r="Q9" s="664"/>
      <c r="R9" s="665">
        <v>182076</v>
      </c>
      <c r="S9" s="666"/>
      <c r="T9" s="666"/>
      <c r="U9" s="666"/>
      <c r="V9" s="666"/>
      <c r="W9" s="666"/>
      <c r="X9" s="666"/>
      <c r="Y9" s="667"/>
      <c r="Z9" s="668">
        <v>0.4</v>
      </c>
      <c r="AA9" s="668"/>
      <c r="AB9" s="668"/>
      <c r="AC9" s="668"/>
      <c r="AD9" s="669">
        <v>182076</v>
      </c>
      <c r="AE9" s="669"/>
      <c r="AF9" s="669"/>
      <c r="AG9" s="669"/>
      <c r="AH9" s="669"/>
      <c r="AI9" s="669"/>
      <c r="AJ9" s="669"/>
      <c r="AK9" s="669"/>
      <c r="AL9" s="670">
        <v>0.7</v>
      </c>
      <c r="AM9" s="671"/>
      <c r="AN9" s="671"/>
      <c r="AO9" s="672"/>
      <c r="AP9" s="662" t="s">
        <v>249</v>
      </c>
      <c r="AQ9" s="663"/>
      <c r="AR9" s="663"/>
      <c r="AS9" s="663"/>
      <c r="AT9" s="663"/>
      <c r="AU9" s="663"/>
      <c r="AV9" s="663"/>
      <c r="AW9" s="663"/>
      <c r="AX9" s="663"/>
      <c r="AY9" s="663"/>
      <c r="AZ9" s="663"/>
      <c r="BA9" s="663"/>
      <c r="BB9" s="663"/>
      <c r="BC9" s="663"/>
      <c r="BD9" s="663"/>
      <c r="BE9" s="663"/>
      <c r="BF9" s="664"/>
      <c r="BG9" s="665">
        <v>7579528</v>
      </c>
      <c r="BH9" s="666"/>
      <c r="BI9" s="666"/>
      <c r="BJ9" s="666"/>
      <c r="BK9" s="666"/>
      <c r="BL9" s="666"/>
      <c r="BM9" s="666"/>
      <c r="BN9" s="667"/>
      <c r="BO9" s="668">
        <v>32.6</v>
      </c>
      <c r="BP9" s="668"/>
      <c r="BQ9" s="668"/>
      <c r="BR9" s="668"/>
      <c r="BS9" s="669" t="s">
        <v>241</v>
      </c>
      <c r="BT9" s="669"/>
      <c r="BU9" s="669"/>
      <c r="BV9" s="669"/>
      <c r="BW9" s="669"/>
      <c r="BX9" s="669"/>
      <c r="BY9" s="669"/>
      <c r="BZ9" s="669"/>
      <c r="CA9" s="669"/>
      <c r="CB9" s="673"/>
      <c r="CD9" s="680" t="s">
        <v>250</v>
      </c>
      <c r="CE9" s="681"/>
      <c r="CF9" s="681"/>
      <c r="CG9" s="681"/>
      <c r="CH9" s="681"/>
      <c r="CI9" s="681"/>
      <c r="CJ9" s="681"/>
      <c r="CK9" s="681"/>
      <c r="CL9" s="681"/>
      <c r="CM9" s="681"/>
      <c r="CN9" s="681"/>
      <c r="CO9" s="681"/>
      <c r="CP9" s="681"/>
      <c r="CQ9" s="682"/>
      <c r="CR9" s="665">
        <v>5140750</v>
      </c>
      <c r="CS9" s="666"/>
      <c r="CT9" s="666"/>
      <c r="CU9" s="666"/>
      <c r="CV9" s="666"/>
      <c r="CW9" s="666"/>
      <c r="CX9" s="666"/>
      <c r="CY9" s="667"/>
      <c r="CZ9" s="668">
        <v>11</v>
      </c>
      <c r="DA9" s="668"/>
      <c r="DB9" s="668"/>
      <c r="DC9" s="668"/>
      <c r="DD9" s="674">
        <v>631005</v>
      </c>
      <c r="DE9" s="666"/>
      <c r="DF9" s="666"/>
      <c r="DG9" s="666"/>
      <c r="DH9" s="666"/>
      <c r="DI9" s="666"/>
      <c r="DJ9" s="666"/>
      <c r="DK9" s="666"/>
      <c r="DL9" s="666"/>
      <c r="DM9" s="666"/>
      <c r="DN9" s="666"/>
      <c r="DO9" s="666"/>
      <c r="DP9" s="667"/>
      <c r="DQ9" s="674">
        <v>2840621</v>
      </c>
      <c r="DR9" s="666"/>
      <c r="DS9" s="666"/>
      <c r="DT9" s="666"/>
      <c r="DU9" s="666"/>
      <c r="DV9" s="666"/>
      <c r="DW9" s="666"/>
      <c r="DX9" s="666"/>
      <c r="DY9" s="666"/>
      <c r="DZ9" s="666"/>
      <c r="EA9" s="666"/>
      <c r="EB9" s="666"/>
      <c r="EC9" s="675"/>
    </row>
    <row r="10" spans="2:143" ht="11.25" customHeight="1" x14ac:dyDescent="0.15">
      <c r="B10" s="662" t="s">
        <v>251</v>
      </c>
      <c r="C10" s="663"/>
      <c r="D10" s="663"/>
      <c r="E10" s="663"/>
      <c r="F10" s="663"/>
      <c r="G10" s="663"/>
      <c r="H10" s="663"/>
      <c r="I10" s="663"/>
      <c r="J10" s="663"/>
      <c r="K10" s="663"/>
      <c r="L10" s="663"/>
      <c r="M10" s="663"/>
      <c r="N10" s="663"/>
      <c r="O10" s="663"/>
      <c r="P10" s="663"/>
      <c r="Q10" s="664"/>
      <c r="R10" s="665" t="s">
        <v>241</v>
      </c>
      <c r="S10" s="666"/>
      <c r="T10" s="666"/>
      <c r="U10" s="666"/>
      <c r="V10" s="666"/>
      <c r="W10" s="666"/>
      <c r="X10" s="666"/>
      <c r="Y10" s="667"/>
      <c r="Z10" s="668" t="s">
        <v>252</v>
      </c>
      <c r="AA10" s="668"/>
      <c r="AB10" s="668"/>
      <c r="AC10" s="668"/>
      <c r="AD10" s="669" t="s">
        <v>252</v>
      </c>
      <c r="AE10" s="669"/>
      <c r="AF10" s="669"/>
      <c r="AG10" s="669"/>
      <c r="AH10" s="669"/>
      <c r="AI10" s="669"/>
      <c r="AJ10" s="669"/>
      <c r="AK10" s="669"/>
      <c r="AL10" s="670" t="s">
        <v>241</v>
      </c>
      <c r="AM10" s="671"/>
      <c r="AN10" s="671"/>
      <c r="AO10" s="672"/>
      <c r="AP10" s="662" t="s">
        <v>253</v>
      </c>
      <c r="AQ10" s="663"/>
      <c r="AR10" s="663"/>
      <c r="AS10" s="663"/>
      <c r="AT10" s="663"/>
      <c r="AU10" s="663"/>
      <c r="AV10" s="663"/>
      <c r="AW10" s="663"/>
      <c r="AX10" s="663"/>
      <c r="AY10" s="663"/>
      <c r="AZ10" s="663"/>
      <c r="BA10" s="663"/>
      <c r="BB10" s="663"/>
      <c r="BC10" s="663"/>
      <c r="BD10" s="663"/>
      <c r="BE10" s="663"/>
      <c r="BF10" s="664"/>
      <c r="BG10" s="665">
        <v>371613</v>
      </c>
      <c r="BH10" s="666"/>
      <c r="BI10" s="666"/>
      <c r="BJ10" s="666"/>
      <c r="BK10" s="666"/>
      <c r="BL10" s="666"/>
      <c r="BM10" s="666"/>
      <c r="BN10" s="667"/>
      <c r="BO10" s="668">
        <v>1.6</v>
      </c>
      <c r="BP10" s="668"/>
      <c r="BQ10" s="668"/>
      <c r="BR10" s="668"/>
      <c r="BS10" s="669" t="s">
        <v>252</v>
      </c>
      <c r="BT10" s="669"/>
      <c r="BU10" s="669"/>
      <c r="BV10" s="669"/>
      <c r="BW10" s="669"/>
      <c r="BX10" s="669"/>
      <c r="BY10" s="669"/>
      <c r="BZ10" s="669"/>
      <c r="CA10" s="669"/>
      <c r="CB10" s="673"/>
      <c r="CD10" s="680" t="s">
        <v>254</v>
      </c>
      <c r="CE10" s="681"/>
      <c r="CF10" s="681"/>
      <c r="CG10" s="681"/>
      <c r="CH10" s="681"/>
      <c r="CI10" s="681"/>
      <c r="CJ10" s="681"/>
      <c r="CK10" s="681"/>
      <c r="CL10" s="681"/>
      <c r="CM10" s="681"/>
      <c r="CN10" s="681"/>
      <c r="CO10" s="681"/>
      <c r="CP10" s="681"/>
      <c r="CQ10" s="682"/>
      <c r="CR10" s="665">
        <v>41405</v>
      </c>
      <c r="CS10" s="666"/>
      <c r="CT10" s="666"/>
      <c r="CU10" s="666"/>
      <c r="CV10" s="666"/>
      <c r="CW10" s="666"/>
      <c r="CX10" s="666"/>
      <c r="CY10" s="667"/>
      <c r="CZ10" s="668">
        <v>0.1</v>
      </c>
      <c r="DA10" s="668"/>
      <c r="DB10" s="668"/>
      <c r="DC10" s="668"/>
      <c r="DD10" s="674" t="s">
        <v>241</v>
      </c>
      <c r="DE10" s="666"/>
      <c r="DF10" s="666"/>
      <c r="DG10" s="666"/>
      <c r="DH10" s="666"/>
      <c r="DI10" s="666"/>
      <c r="DJ10" s="666"/>
      <c r="DK10" s="666"/>
      <c r="DL10" s="666"/>
      <c r="DM10" s="666"/>
      <c r="DN10" s="666"/>
      <c r="DO10" s="666"/>
      <c r="DP10" s="667"/>
      <c r="DQ10" s="674">
        <v>8405</v>
      </c>
      <c r="DR10" s="666"/>
      <c r="DS10" s="666"/>
      <c r="DT10" s="666"/>
      <c r="DU10" s="666"/>
      <c r="DV10" s="666"/>
      <c r="DW10" s="666"/>
      <c r="DX10" s="666"/>
      <c r="DY10" s="666"/>
      <c r="DZ10" s="666"/>
      <c r="EA10" s="666"/>
      <c r="EB10" s="666"/>
      <c r="EC10" s="675"/>
    </row>
    <row r="11" spans="2:143" ht="11.25" customHeight="1" x14ac:dyDescent="0.15">
      <c r="B11" s="662" t="s">
        <v>255</v>
      </c>
      <c r="C11" s="663"/>
      <c r="D11" s="663"/>
      <c r="E11" s="663"/>
      <c r="F11" s="663"/>
      <c r="G11" s="663"/>
      <c r="H11" s="663"/>
      <c r="I11" s="663"/>
      <c r="J11" s="663"/>
      <c r="K11" s="663"/>
      <c r="L11" s="663"/>
      <c r="M11" s="663"/>
      <c r="N11" s="663"/>
      <c r="O11" s="663"/>
      <c r="P11" s="663"/>
      <c r="Q11" s="664"/>
      <c r="R11" s="665">
        <v>2847965</v>
      </c>
      <c r="S11" s="666"/>
      <c r="T11" s="666"/>
      <c r="U11" s="666"/>
      <c r="V11" s="666"/>
      <c r="W11" s="666"/>
      <c r="X11" s="666"/>
      <c r="Y11" s="667"/>
      <c r="Z11" s="670">
        <v>5.6</v>
      </c>
      <c r="AA11" s="671"/>
      <c r="AB11" s="671"/>
      <c r="AC11" s="683"/>
      <c r="AD11" s="674">
        <v>2847965</v>
      </c>
      <c r="AE11" s="666"/>
      <c r="AF11" s="666"/>
      <c r="AG11" s="666"/>
      <c r="AH11" s="666"/>
      <c r="AI11" s="666"/>
      <c r="AJ11" s="666"/>
      <c r="AK11" s="667"/>
      <c r="AL11" s="670">
        <v>10.6</v>
      </c>
      <c r="AM11" s="671"/>
      <c r="AN11" s="671"/>
      <c r="AO11" s="672"/>
      <c r="AP11" s="662" t="s">
        <v>256</v>
      </c>
      <c r="AQ11" s="663"/>
      <c r="AR11" s="663"/>
      <c r="AS11" s="663"/>
      <c r="AT11" s="663"/>
      <c r="AU11" s="663"/>
      <c r="AV11" s="663"/>
      <c r="AW11" s="663"/>
      <c r="AX11" s="663"/>
      <c r="AY11" s="663"/>
      <c r="AZ11" s="663"/>
      <c r="BA11" s="663"/>
      <c r="BB11" s="663"/>
      <c r="BC11" s="663"/>
      <c r="BD11" s="663"/>
      <c r="BE11" s="663"/>
      <c r="BF11" s="664"/>
      <c r="BG11" s="665">
        <v>1346053</v>
      </c>
      <c r="BH11" s="666"/>
      <c r="BI11" s="666"/>
      <c r="BJ11" s="666"/>
      <c r="BK11" s="666"/>
      <c r="BL11" s="666"/>
      <c r="BM11" s="666"/>
      <c r="BN11" s="667"/>
      <c r="BO11" s="668">
        <v>5.8</v>
      </c>
      <c r="BP11" s="668"/>
      <c r="BQ11" s="668"/>
      <c r="BR11" s="668"/>
      <c r="BS11" s="669">
        <v>353126</v>
      </c>
      <c r="BT11" s="669"/>
      <c r="BU11" s="669"/>
      <c r="BV11" s="669"/>
      <c r="BW11" s="669"/>
      <c r="BX11" s="669"/>
      <c r="BY11" s="669"/>
      <c r="BZ11" s="669"/>
      <c r="CA11" s="669"/>
      <c r="CB11" s="673"/>
      <c r="CD11" s="680" t="s">
        <v>257</v>
      </c>
      <c r="CE11" s="681"/>
      <c r="CF11" s="681"/>
      <c r="CG11" s="681"/>
      <c r="CH11" s="681"/>
      <c r="CI11" s="681"/>
      <c r="CJ11" s="681"/>
      <c r="CK11" s="681"/>
      <c r="CL11" s="681"/>
      <c r="CM11" s="681"/>
      <c r="CN11" s="681"/>
      <c r="CO11" s="681"/>
      <c r="CP11" s="681"/>
      <c r="CQ11" s="682"/>
      <c r="CR11" s="665">
        <v>294216</v>
      </c>
      <c r="CS11" s="666"/>
      <c r="CT11" s="666"/>
      <c r="CU11" s="666"/>
      <c r="CV11" s="666"/>
      <c r="CW11" s="666"/>
      <c r="CX11" s="666"/>
      <c r="CY11" s="667"/>
      <c r="CZ11" s="668">
        <v>0.6</v>
      </c>
      <c r="DA11" s="668"/>
      <c r="DB11" s="668"/>
      <c r="DC11" s="668"/>
      <c r="DD11" s="674">
        <v>214710</v>
      </c>
      <c r="DE11" s="666"/>
      <c r="DF11" s="666"/>
      <c r="DG11" s="666"/>
      <c r="DH11" s="666"/>
      <c r="DI11" s="666"/>
      <c r="DJ11" s="666"/>
      <c r="DK11" s="666"/>
      <c r="DL11" s="666"/>
      <c r="DM11" s="666"/>
      <c r="DN11" s="666"/>
      <c r="DO11" s="666"/>
      <c r="DP11" s="667"/>
      <c r="DQ11" s="674">
        <v>155592</v>
      </c>
      <c r="DR11" s="666"/>
      <c r="DS11" s="666"/>
      <c r="DT11" s="666"/>
      <c r="DU11" s="666"/>
      <c r="DV11" s="666"/>
      <c r="DW11" s="666"/>
      <c r="DX11" s="666"/>
      <c r="DY11" s="666"/>
      <c r="DZ11" s="666"/>
      <c r="EA11" s="666"/>
      <c r="EB11" s="666"/>
      <c r="EC11" s="675"/>
    </row>
    <row r="12" spans="2:143" ht="11.25" customHeight="1" x14ac:dyDescent="0.15">
      <c r="B12" s="662" t="s">
        <v>258</v>
      </c>
      <c r="C12" s="663"/>
      <c r="D12" s="663"/>
      <c r="E12" s="663"/>
      <c r="F12" s="663"/>
      <c r="G12" s="663"/>
      <c r="H12" s="663"/>
      <c r="I12" s="663"/>
      <c r="J12" s="663"/>
      <c r="K12" s="663"/>
      <c r="L12" s="663"/>
      <c r="M12" s="663"/>
      <c r="N12" s="663"/>
      <c r="O12" s="663"/>
      <c r="P12" s="663"/>
      <c r="Q12" s="664"/>
      <c r="R12" s="665">
        <v>23044</v>
      </c>
      <c r="S12" s="666"/>
      <c r="T12" s="666"/>
      <c r="U12" s="666"/>
      <c r="V12" s="666"/>
      <c r="W12" s="666"/>
      <c r="X12" s="666"/>
      <c r="Y12" s="667"/>
      <c r="Z12" s="668">
        <v>0</v>
      </c>
      <c r="AA12" s="668"/>
      <c r="AB12" s="668"/>
      <c r="AC12" s="668"/>
      <c r="AD12" s="669">
        <v>23044</v>
      </c>
      <c r="AE12" s="669"/>
      <c r="AF12" s="669"/>
      <c r="AG12" s="669"/>
      <c r="AH12" s="669"/>
      <c r="AI12" s="669"/>
      <c r="AJ12" s="669"/>
      <c r="AK12" s="669"/>
      <c r="AL12" s="670">
        <v>0.1</v>
      </c>
      <c r="AM12" s="671"/>
      <c r="AN12" s="671"/>
      <c r="AO12" s="672"/>
      <c r="AP12" s="662" t="s">
        <v>259</v>
      </c>
      <c r="AQ12" s="663"/>
      <c r="AR12" s="663"/>
      <c r="AS12" s="663"/>
      <c r="AT12" s="663"/>
      <c r="AU12" s="663"/>
      <c r="AV12" s="663"/>
      <c r="AW12" s="663"/>
      <c r="AX12" s="663"/>
      <c r="AY12" s="663"/>
      <c r="AZ12" s="663"/>
      <c r="BA12" s="663"/>
      <c r="BB12" s="663"/>
      <c r="BC12" s="663"/>
      <c r="BD12" s="663"/>
      <c r="BE12" s="663"/>
      <c r="BF12" s="664"/>
      <c r="BG12" s="665">
        <v>10755134</v>
      </c>
      <c r="BH12" s="666"/>
      <c r="BI12" s="666"/>
      <c r="BJ12" s="666"/>
      <c r="BK12" s="666"/>
      <c r="BL12" s="666"/>
      <c r="BM12" s="666"/>
      <c r="BN12" s="667"/>
      <c r="BO12" s="668">
        <v>46.3</v>
      </c>
      <c r="BP12" s="668"/>
      <c r="BQ12" s="668"/>
      <c r="BR12" s="668"/>
      <c r="BS12" s="669" t="s">
        <v>241</v>
      </c>
      <c r="BT12" s="669"/>
      <c r="BU12" s="669"/>
      <c r="BV12" s="669"/>
      <c r="BW12" s="669"/>
      <c r="BX12" s="669"/>
      <c r="BY12" s="669"/>
      <c r="BZ12" s="669"/>
      <c r="CA12" s="669"/>
      <c r="CB12" s="673"/>
      <c r="CD12" s="680" t="s">
        <v>260</v>
      </c>
      <c r="CE12" s="681"/>
      <c r="CF12" s="681"/>
      <c r="CG12" s="681"/>
      <c r="CH12" s="681"/>
      <c r="CI12" s="681"/>
      <c r="CJ12" s="681"/>
      <c r="CK12" s="681"/>
      <c r="CL12" s="681"/>
      <c r="CM12" s="681"/>
      <c r="CN12" s="681"/>
      <c r="CO12" s="681"/>
      <c r="CP12" s="681"/>
      <c r="CQ12" s="682"/>
      <c r="CR12" s="665">
        <v>2733609</v>
      </c>
      <c r="CS12" s="666"/>
      <c r="CT12" s="666"/>
      <c r="CU12" s="666"/>
      <c r="CV12" s="666"/>
      <c r="CW12" s="666"/>
      <c r="CX12" s="666"/>
      <c r="CY12" s="667"/>
      <c r="CZ12" s="668">
        <v>5.9</v>
      </c>
      <c r="DA12" s="668"/>
      <c r="DB12" s="668"/>
      <c r="DC12" s="668"/>
      <c r="DD12" s="674">
        <v>18292</v>
      </c>
      <c r="DE12" s="666"/>
      <c r="DF12" s="666"/>
      <c r="DG12" s="666"/>
      <c r="DH12" s="666"/>
      <c r="DI12" s="666"/>
      <c r="DJ12" s="666"/>
      <c r="DK12" s="666"/>
      <c r="DL12" s="666"/>
      <c r="DM12" s="666"/>
      <c r="DN12" s="666"/>
      <c r="DO12" s="666"/>
      <c r="DP12" s="667"/>
      <c r="DQ12" s="674">
        <v>2411404</v>
      </c>
      <c r="DR12" s="666"/>
      <c r="DS12" s="666"/>
      <c r="DT12" s="666"/>
      <c r="DU12" s="666"/>
      <c r="DV12" s="666"/>
      <c r="DW12" s="666"/>
      <c r="DX12" s="666"/>
      <c r="DY12" s="666"/>
      <c r="DZ12" s="666"/>
      <c r="EA12" s="666"/>
      <c r="EB12" s="666"/>
      <c r="EC12" s="675"/>
    </row>
    <row r="13" spans="2:143" ht="11.25" customHeight="1" x14ac:dyDescent="0.15">
      <c r="B13" s="662" t="s">
        <v>261</v>
      </c>
      <c r="C13" s="663"/>
      <c r="D13" s="663"/>
      <c r="E13" s="663"/>
      <c r="F13" s="663"/>
      <c r="G13" s="663"/>
      <c r="H13" s="663"/>
      <c r="I13" s="663"/>
      <c r="J13" s="663"/>
      <c r="K13" s="663"/>
      <c r="L13" s="663"/>
      <c r="M13" s="663"/>
      <c r="N13" s="663"/>
      <c r="O13" s="663"/>
      <c r="P13" s="663"/>
      <c r="Q13" s="664"/>
      <c r="R13" s="665" t="s">
        <v>241</v>
      </c>
      <c r="S13" s="666"/>
      <c r="T13" s="666"/>
      <c r="U13" s="666"/>
      <c r="V13" s="666"/>
      <c r="W13" s="666"/>
      <c r="X13" s="666"/>
      <c r="Y13" s="667"/>
      <c r="Z13" s="668" t="s">
        <v>252</v>
      </c>
      <c r="AA13" s="668"/>
      <c r="AB13" s="668"/>
      <c r="AC13" s="668"/>
      <c r="AD13" s="669" t="s">
        <v>241</v>
      </c>
      <c r="AE13" s="669"/>
      <c r="AF13" s="669"/>
      <c r="AG13" s="669"/>
      <c r="AH13" s="669"/>
      <c r="AI13" s="669"/>
      <c r="AJ13" s="669"/>
      <c r="AK13" s="669"/>
      <c r="AL13" s="670" t="s">
        <v>241</v>
      </c>
      <c r="AM13" s="671"/>
      <c r="AN13" s="671"/>
      <c r="AO13" s="672"/>
      <c r="AP13" s="662" t="s">
        <v>262</v>
      </c>
      <c r="AQ13" s="663"/>
      <c r="AR13" s="663"/>
      <c r="AS13" s="663"/>
      <c r="AT13" s="663"/>
      <c r="AU13" s="663"/>
      <c r="AV13" s="663"/>
      <c r="AW13" s="663"/>
      <c r="AX13" s="663"/>
      <c r="AY13" s="663"/>
      <c r="AZ13" s="663"/>
      <c r="BA13" s="663"/>
      <c r="BB13" s="663"/>
      <c r="BC13" s="663"/>
      <c r="BD13" s="663"/>
      <c r="BE13" s="663"/>
      <c r="BF13" s="664"/>
      <c r="BG13" s="665">
        <v>10706557</v>
      </c>
      <c r="BH13" s="666"/>
      <c r="BI13" s="666"/>
      <c r="BJ13" s="666"/>
      <c r="BK13" s="666"/>
      <c r="BL13" s="666"/>
      <c r="BM13" s="666"/>
      <c r="BN13" s="667"/>
      <c r="BO13" s="668">
        <v>46.1</v>
      </c>
      <c r="BP13" s="668"/>
      <c r="BQ13" s="668"/>
      <c r="BR13" s="668"/>
      <c r="BS13" s="669" t="s">
        <v>241</v>
      </c>
      <c r="BT13" s="669"/>
      <c r="BU13" s="669"/>
      <c r="BV13" s="669"/>
      <c r="BW13" s="669"/>
      <c r="BX13" s="669"/>
      <c r="BY13" s="669"/>
      <c r="BZ13" s="669"/>
      <c r="CA13" s="669"/>
      <c r="CB13" s="673"/>
      <c r="CD13" s="680" t="s">
        <v>263</v>
      </c>
      <c r="CE13" s="681"/>
      <c r="CF13" s="681"/>
      <c r="CG13" s="681"/>
      <c r="CH13" s="681"/>
      <c r="CI13" s="681"/>
      <c r="CJ13" s="681"/>
      <c r="CK13" s="681"/>
      <c r="CL13" s="681"/>
      <c r="CM13" s="681"/>
      <c r="CN13" s="681"/>
      <c r="CO13" s="681"/>
      <c r="CP13" s="681"/>
      <c r="CQ13" s="682"/>
      <c r="CR13" s="665">
        <v>6757910</v>
      </c>
      <c r="CS13" s="666"/>
      <c r="CT13" s="666"/>
      <c r="CU13" s="666"/>
      <c r="CV13" s="666"/>
      <c r="CW13" s="666"/>
      <c r="CX13" s="666"/>
      <c r="CY13" s="667"/>
      <c r="CZ13" s="668">
        <v>14.5</v>
      </c>
      <c r="DA13" s="668"/>
      <c r="DB13" s="668"/>
      <c r="DC13" s="668"/>
      <c r="DD13" s="674">
        <v>3657118</v>
      </c>
      <c r="DE13" s="666"/>
      <c r="DF13" s="666"/>
      <c r="DG13" s="666"/>
      <c r="DH13" s="666"/>
      <c r="DI13" s="666"/>
      <c r="DJ13" s="666"/>
      <c r="DK13" s="666"/>
      <c r="DL13" s="666"/>
      <c r="DM13" s="666"/>
      <c r="DN13" s="666"/>
      <c r="DO13" s="666"/>
      <c r="DP13" s="667"/>
      <c r="DQ13" s="674">
        <v>5072508</v>
      </c>
      <c r="DR13" s="666"/>
      <c r="DS13" s="666"/>
      <c r="DT13" s="666"/>
      <c r="DU13" s="666"/>
      <c r="DV13" s="666"/>
      <c r="DW13" s="666"/>
      <c r="DX13" s="666"/>
      <c r="DY13" s="666"/>
      <c r="DZ13" s="666"/>
      <c r="EA13" s="666"/>
      <c r="EB13" s="666"/>
      <c r="EC13" s="675"/>
    </row>
    <row r="14" spans="2:143" ht="11.25" customHeight="1" x14ac:dyDescent="0.15">
      <c r="B14" s="662" t="s">
        <v>264</v>
      </c>
      <c r="C14" s="663"/>
      <c r="D14" s="663"/>
      <c r="E14" s="663"/>
      <c r="F14" s="663"/>
      <c r="G14" s="663"/>
      <c r="H14" s="663"/>
      <c r="I14" s="663"/>
      <c r="J14" s="663"/>
      <c r="K14" s="663"/>
      <c r="L14" s="663"/>
      <c r="M14" s="663"/>
      <c r="N14" s="663"/>
      <c r="O14" s="663"/>
      <c r="P14" s="663"/>
      <c r="Q14" s="664"/>
      <c r="R14" s="665">
        <v>5</v>
      </c>
      <c r="S14" s="666"/>
      <c r="T14" s="666"/>
      <c r="U14" s="666"/>
      <c r="V14" s="666"/>
      <c r="W14" s="666"/>
      <c r="X14" s="666"/>
      <c r="Y14" s="667"/>
      <c r="Z14" s="668">
        <v>0</v>
      </c>
      <c r="AA14" s="668"/>
      <c r="AB14" s="668"/>
      <c r="AC14" s="668"/>
      <c r="AD14" s="669">
        <v>5</v>
      </c>
      <c r="AE14" s="669"/>
      <c r="AF14" s="669"/>
      <c r="AG14" s="669"/>
      <c r="AH14" s="669"/>
      <c r="AI14" s="669"/>
      <c r="AJ14" s="669"/>
      <c r="AK14" s="669"/>
      <c r="AL14" s="670">
        <v>0</v>
      </c>
      <c r="AM14" s="671"/>
      <c r="AN14" s="671"/>
      <c r="AO14" s="672"/>
      <c r="AP14" s="662" t="s">
        <v>265</v>
      </c>
      <c r="AQ14" s="663"/>
      <c r="AR14" s="663"/>
      <c r="AS14" s="663"/>
      <c r="AT14" s="663"/>
      <c r="AU14" s="663"/>
      <c r="AV14" s="663"/>
      <c r="AW14" s="663"/>
      <c r="AX14" s="663"/>
      <c r="AY14" s="663"/>
      <c r="AZ14" s="663"/>
      <c r="BA14" s="663"/>
      <c r="BB14" s="663"/>
      <c r="BC14" s="663"/>
      <c r="BD14" s="663"/>
      <c r="BE14" s="663"/>
      <c r="BF14" s="664"/>
      <c r="BG14" s="665">
        <v>333163</v>
      </c>
      <c r="BH14" s="666"/>
      <c r="BI14" s="666"/>
      <c r="BJ14" s="666"/>
      <c r="BK14" s="666"/>
      <c r="BL14" s="666"/>
      <c r="BM14" s="666"/>
      <c r="BN14" s="667"/>
      <c r="BO14" s="668">
        <v>1.4</v>
      </c>
      <c r="BP14" s="668"/>
      <c r="BQ14" s="668"/>
      <c r="BR14" s="668"/>
      <c r="BS14" s="669" t="s">
        <v>241</v>
      </c>
      <c r="BT14" s="669"/>
      <c r="BU14" s="669"/>
      <c r="BV14" s="669"/>
      <c r="BW14" s="669"/>
      <c r="BX14" s="669"/>
      <c r="BY14" s="669"/>
      <c r="BZ14" s="669"/>
      <c r="CA14" s="669"/>
      <c r="CB14" s="673"/>
      <c r="CD14" s="680" t="s">
        <v>266</v>
      </c>
      <c r="CE14" s="681"/>
      <c r="CF14" s="681"/>
      <c r="CG14" s="681"/>
      <c r="CH14" s="681"/>
      <c r="CI14" s="681"/>
      <c r="CJ14" s="681"/>
      <c r="CK14" s="681"/>
      <c r="CL14" s="681"/>
      <c r="CM14" s="681"/>
      <c r="CN14" s="681"/>
      <c r="CO14" s="681"/>
      <c r="CP14" s="681"/>
      <c r="CQ14" s="682"/>
      <c r="CR14" s="665">
        <v>1127668</v>
      </c>
      <c r="CS14" s="666"/>
      <c r="CT14" s="666"/>
      <c r="CU14" s="666"/>
      <c r="CV14" s="666"/>
      <c r="CW14" s="666"/>
      <c r="CX14" s="666"/>
      <c r="CY14" s="667"/>
      <c r="CZ14" s="668">
        <v>2.4</v>
      </c>
      <c r="DA14" s="668"/>
      <c r="DB14" s="668"/>
      <c r="DC14" s="668"/>
      <c r="DD14" s="674">
        <v>4886</v>
      </c>
      <c r="DE14" s="666"/>
      <c r="DF14" s="666"/>
      <c r="DG14" s="666"/>
      <c r="DH14" s="666"/>
      <c r="DI14" s="666"/>
      <c r="DJ14" s="666"/>
      <c r="DK14" s="666"/>
      <c r="DL14" s="666"/>
      <c r="DM14" s="666"/>
      <c r="DN14" s="666"/>
      <c r="DO14" s="666"/>
      <c r="DP14" s="667"/>
      <c r="DQ14" s="674">
        <v>1110385</v>
      </c>
      <c r="DR14" s="666"/>
      <c r="DS14" s="666"/>
      <c r="DT14" s="666"/>
      <c r="DU14" s="666"/>
      <c r="DV14" s="666"/>
      <c r="DW14" s="666"/>
      <c r="DX14" s="666"/>
      <c r="DY14" s="666"/>
      <c r="DZ14" s="666"/>
      <c r="EA14" s="666"/>
      <c r="EB14" s="666"/>
      <c r="EC14" s="675"/>
    </row>
    <row r="15" spans="2:143" ht="11.25" customHeight="1" x14ac:dyDescent="0.15">
      <c r="B15" s="662" t="s">
        <v>267</v>
      </c>
      <c r="C15" s="663"/>
      <c r="D15" s="663"/>
      <c r="E15" s="663"/>
      <c r="F15" s="663"/>
      <c r="G15" s="663"/>
      <c r="H15" s="663"/>
      <c r="I15" s="663"/>
      <c r="J15" s="663"/>
      <c r="K15" s="663"/>
      <c r="L15" s="663"/>
      <c r="M15" s="663"/>
      <c r="N15" s="663"/>
      <c r="O15" s="663"/>
      <c r="P15" s="663"/>
      <c r="Q15" s="664"/>
      <c r="R15" s="665" t="s">
        <v>252</v>
      </c>
      <c r="S15" s="666"/>
      <c r="T15" s="666"/>
      <c r="U15" s="666"/>
      <c r="V15" s="666"/>
      <c r="W15" s="666"/>
      <c r="X15" s="666"/>
      <c r="Y15" s="667"/>
      <c r="Z15" s="668" t="s">
        <v>241</v>
      </c>
      <c r="AA15" s="668"/>
      <c r="AB15" s="668"/>
      <c r="AC15" s="668"/>
      <c r="AD15" s="669" t="s">
        <v>241</v>
      </c>
      <c r="AE15" s="669"/>
      <c r="AF15" s="669"/>
      <c r="AG15" s="669"/>
      <c r="AH15" s="669"/>
      <c r="AI15" s="669"/>
      <c r="AJ15" s="669"/>
      <c r="AK15" s="669"/>
      <c r="AL15" s="670" t="s">
        <v>252</v>
      </c>
      <c r="AM15" s="671"/>
      <c r="AN15" s="671"/>
      <c r="AO15" s="672"/>
      <c r="AP15" s="662" t="s">
        <v>268</v>
      </c>
      <c r="AQ15" s="663"/>
      <c r="AR15" s="663"/>
      <c r="AS15" s="663"/>
      <c r="AT15" s="663"/>
      <c r="AU15" s="663"/>
      <c r="AV15" s="663"/>
      <c r="AW15" s="663"/>
      <c r="AX15" s="663"/>
      <c r="AY15" s="663"/>
      <c r="AZ15" s="663"/>
      <c r="BA15" s="663"/>
      <c r="BB15" s="663"/>
      <c r="BC15" s="663"/>
      <c r="BD15" s="663"/>
      <c r="BE15" s="663"/>
      <c r="BF15" s="664"/>
      <c r="BG15" s="665">
        <v>827554</v>
      </c>
      <c r="BH15" s="666"/>
      <c r="BI15" s="666"/>
      <c r="BJ15" s="666"/>
      <c r="BK15" s="666"/>
      <c r="BL15" s="666"/>
      <c r="BM15" s="666"/>
      <c r="BN15" s="667"/>
      <c r="BO15" s="668">
        <v>3.6</v>
      </c>
      <c r="BP15" s="668"/>
      <c r="BQ15" s="668"/>
      <c r="BR15" s="668"/>
      <c r="BS15" s="669" t="s">
        <v>241</v>
      </c>
      <c r="BT15" s="669"/>
      <c r="BU15" s="669"/>
      <c r="BV15" s="669"/>
      <c r="BW15" s="669"/>
      <c r="BX15" s="669"/>
      <c r="BY15" s="669"/>
      <c r="BZ15" s="669"/>
      <c r="CA15" s="669"/>
      <c r="CB15" s="673"/>
      <c r="CD15" s="680" t="s">
        <v>269</v>
      </c>
      <c r="CE15" s="681"/>
      <c r="CF15" s="681"/>
      <c r="CG15" s="681"/>
      <c r="CH15" s="681"/>
      <c r="CI15" s="681"/>
      <c r="CJ15" s="681"/>
      <c r="CK15" s="681"/>
      <c r="CL15" s="681"/>
      <c r="CM15" s="681"/>
      <c r="CN15" s="681"/>
      <c r="CO15" s="681"/>
      <c r="CP15" s="681"/>
      <c r="CQ15" s="682"/>
      <c r="CR15" s="665">
        <v>5195144</v>
      </c>
      <c r="CS15" s="666"/>
      <c r="CT15" s="666"/>
      <c r="CU15" s="666"/>
      <c r="CV15" s="666"/>
      <c r="CW15" s="666"/>
      <c r="CX15" s="666"/>
      <c r="CY15" s="667"/>
      <c r="CZ15" s="668">
        <v>11.1</v>
      </c>
      <c r="DA15" s="668"/>
      <c r="DB15" s="668"/>
      <c r="DC15" s="668"/>
      <c r="DD15" s="674">
        <v>1024966</v>
      </c>
      <c r="DE15" s="666"/>
      <c r="DF15" s="666"/>
      <c r="DG15" s="666"/>
      <c r="DH15" s="666"/>
      <c r="DI15" s="666"/>
      <c r="DJ15" s="666"/>
      <c r="DK15" s="666"/>
      <c r="DL15" s="666"/>
      <c r="DM15" s="666"/>
      <c r="DN15" s="666"/>
      <c r="DO15" s="666"/>
      <c r="DP15" s="667"/>
      <c r="DQ15" s="674">
        <v>4031931</v>
      </c>
      <c r="DR15" s="666"/>
      <c r="DS15" s="666"/>
      <c r="DT15" s="666"/>
      <c r="DU15" s="666"/>
      <c r="DV15" s="666"/>
      <c r="DW15" s="666"/>
      <c r="DX15" s="666"/>
      <c r="DY15" s="666"/>
      <c r="DZ15" s="666"/>
      <c r="EA15" s="666"/>
      <c r="EB15" s="666"/>
      <c r="EC15" s="675"/>
    </row>
    <row r="16" spans="2:143" ht="11.25" customHeight="1" x14ac:dyDescent="0.15">
      <c r="B16" s="662" t="s">
        <v>270</v>
      </c>
      <c r="C16" s="663"/>
      <c r="D16" s="663"/>
      <c r="E16" s="663"/>
      <c r="F16" s="663"/>
      <c r="G16" s="663"/>
      <c r="H16" s="663"/>
      <c r="I16" s="663"/>
      <c r="J16" s="663"/>
      <c r="K16" s="663"/>
      <c r="L16" s="663"/>
      <c r="M16" s="663"/>
      <c r="N16" s="663"/>
      <c r="O16" s="663"/>
      <c r="P16" s="663"/>
      <c r="Q16" s="664"/>
      <c r="R16" s="665">
        <v>56536</v>
      </c>
      <c r="S16" s="666"/>
      <c r="T16" s="666"/>
      <c r="U16" s="666"/>
      <c r="V16" s="666"/>
      <c r="W16" s="666"/>
      <c r="X16" s="666"/>
      <c r="Y16" s="667"/>
      <c r="Z16" s="668">
        <v>0.1</v>
      </c>
      <c r="AA16" s="668"/>
      <c r="AB16" s="668"/>
      <c r="AC16" s="668"/>
      <c r="AD16" s="669">
        <v>56536</v>
      </c>
      <c r="AE16" s="669"/>
      <c r="AF16" s="669"/>
      <c r="AG16" s="669"/>
      <c r="AH16" s="669"/>
      <c r="AI16" s="669"/>
      <c r="AJ16" s="669"/>
      <c r="AK16" s="669"/>
      <c r="AL16" s="670">
        <v>0.2</v>
      </c>
      <c r="AM16" s="671"/>
      <c r="AN16" s="671"/>
      <c r="AO16" s="672"/>
      <c r="AP16" s="662" t="s">
        <v>271</v>
      </c>
      <c r="AQ16" s="663"/>
      <c r="AR16" s="663"/>
      <c r="AS16" s="663"/>
      <c r="AT16" s="663"/>
      <c r="AU16" s="663"/>
      <c r="AV16" s="663"/>
      <c r="AW16" s="663"/>
      <c r="AX16" s="663"/>
      <c r="AY16" s="663"/>
      <c r="AZ16" s="663"/>
      <c r="BA16" s="663"/>
      <c r="BB16" s="663"/>
      <c r="BC16" s="663"/>
      <c r="BD16" s="663"/>
      <c r="BE16" s="663"/>
      <c r="BF16" s="664"/>
      <c r="BG16" s="665" t="s">
        <v>241</v>
      </c>
      <c r="BH16" s="666"/>
      <c r="BI16" s="666"/>
      <c r="BJ16" s="666"/>
      <c r="BK16" s="666"/>
      <c r="BL16" s="666"/>
      <c r="BM16" s="666"/>
      <c r="BN16" s="667"/>
      <c r="BO16" s="668" t="s">
        <v>241</v>
      </c>
      <c r="BP16" s="668"/>
      <c r="BQ16" s="668"/>
      <c r="BR16" s="668"/>
      <c r="BS16" s="669" t="s">
        <v>241</v>
      </c>
      <c r="BT16" s="669"/>
      <c r="BU16" s="669"/>
      <c r="BV16" s="669"/>
      <c r="BW16" s="669"/>
      <c r="BX16" s="669"/>
      <c r="BY16" s="669"/>
      <c r="BZ16" s="669"/>
      <c r="CA16" s="669"/>
      <c r="CB16" s="673"/>
      <c r="CD16" s="680" t="s">
        <v>272</v>
      </c>
      <c r="CE16" s="681"/>
      <c r="CF16" s="681"/>
      <c r="CG16" s="681"/>
      <c r="CH16" s="681"/>
      <c r="CI16" s="681"/>
      <c r="CJ16" s="681"/>
      <c r="CK16" s="681"/>
      <c r="CL16" s="681"/>
      <c r="CM16" s="681"/>
      <c r="CN16" s="681"/>
      <c r="CO16" s="681"/>
      <c r="CP16" s="681"/>
      <c r="CQ16" s="682"/>
      <c r="CR16" s="665" t="s">
        <v>241</v>
      </c>
      <c r="CS16" s="666"/>
      <c r="CT16" s="666"/>
      <c r="CU16" s="666"/>
      <c r="CV16" s="666"/>
      <c r="CW16" s="666"/>
      <c r="CX16" s="666"/>
      <c r="CY16" s="667"/>
      <c r="CZ16" s="668" t="s">
        <v>252</v>
      </c>
      <c r="DA16" s="668"/>
      <c r="DB16" s="668"/>
      <c r="DC16" s="668"/>
      <c r="DD16" s="674" t="s">
        <v>252</v>
      </c>
      <c r="DE16" s="666"/>
      <c r="DF16" s="666"/>
      <c r="DG16" s="666"/>
      <c r="DH16" s="666"/>
      <c r="DI16" s="666"/>
      <c r="DJ16" s="666"/>
      <c r="DK16" s="666"/>
      <c r="DL16" s="666"/>
      <c r="DM16" s="666"/>
      <c r="DN16" s="666"/>
      <c r="DO16" s="666"/>
      <c r="DP16" s="667"/>
      <c r="DQ16" s="674" t="s">
        <v>241</v>
      </c>
      <c r="DR16" s="666"/>
      <c r="DS16" s="666"/>
      <c r="DT16" s="666"/>
      <c r="DU16" s="666"/>
      <c r="DV16" s="666"/>
      <c r="DW16" s="666"/>
      <c r="DX16" s="666"/>
      <c r="DY16" s="666"/>
      <c r="DZ16" s="666"/>
      <c r="EA16" s="666"/>
      <c r="EB16" s="666"/>
      <c r="EC16" s="675"/>
    </row>
    <row r="17" spans="2:133" ht="11.25" customHeight="1" x14ac:dyDescent="0.15">
      <c r="B17" s="662" t="s">
        <v>273</v>
      </c>
      <c r="C17" s="663"/>
      <c r="D17" s="663"/>
      <c r="E17" s="663"/>
      <c r="F17" s="663"/>
      <c r="G17" s="663"/>
      <c r="H17" s="663"/>
      <c r="I17" s="663"/>
      <c r="J17" s="663"/>
      <c r="K17" s="663"/>
      <c r="L17" s="663"/>
      <c r="M17" s="663"/>
      <c r="N17" s="663"/>
      <c r="O17" s="663"/>
      <c r="P17" s="663"/>
      <c r="Q17" s="664"/>
      <c r="R17" s="665">
        <v>293372</v>
      </c>
      <c r="S17" s="666"/>
      <c r="T17" s="666"/>
      <c r="U17" s="666"/>
      <c r="V17" s="666"/>
      <c r="W17" s="666"/>
      <c r="X17" s="666"/>
      <c r="Y17" s="667"/>
      <c r="Z17" s="668">
        <v>0.6</v>
      </c>
      <c r="AA17" s="668"/>
      <c r="AB17" s="668"/>
      <c r="AC17" s="668"/>
      <c r="AD17" s="669">
        <v>293372</v>
      </c>
      <c r="AE17" s="669"/>
      <c r="AF17" s="669"/>
      <c r="AG17" s="669"/>
      <c r="AH17" s="669"/>
      <c r="AI17" s="669"/>
      <c r="AJ17" s="669"/>
      <c r="AK17" s="669"/>
      <c r="AL17" s="670">
        <v>1.1000000000000001</v>
      </c>
      <c r="AM17" s="671"/>
      <c r="AN17" s="671"/>
      <c r="AO17" s="672"/>
      <c r="AP17" s="662" t="s">
        <v>274</v>
      </c>
      <c r="AQ17" s="663"/>
      <c r="AR17" s="663"/>
      <c r="AS17" s="663"/>
      <c r="AT17" s="663"/>
      <c r="AU17" s="663"/>
      <c r="AV17" s="663"/>
      <c r="AW17" s="663"/>
      <c r="AX17" s="663"/>
      <c r="AY17" s="663"/>
      <c r="AZ17" s="663"/>
      <c r="BA17" s="663"/>
      <c r="BB17" s="663"/>
      <c r="BC17" s="663"/>
      <c r="BD17" s="663"/>
      <c r="BE17" s="663"/>
      <c r="BF17" s="664"/>
      <c r="BG17" s="665" t="s">
        <v>241</v>
      </c>
      <c r="BH17" s="666"/>
      <c r="BI17" s="666"/>
      <c r="BJ17" s="666"/>
      <c r="BK17" s="666"/>
      <c r="BL17" s="666"/>
      <c r="BM17" s="666"/>
      <c r="BN17" s="667"/>
      <c r="BO17" s="668" t="s">
        <v>252</v>
      </c>
      <c r="BP17" s="668"/>
      <c r="BQ17" s="668"/>
      <c r="BR17" s="668"/>
      <c r="BS17" s="669" t="s">
        <v>241</v>
      </c>
      <c r="BT17" s="669"/>
      <c r="BU17" s="669"/>
      <c r="BV17" s="669"/>
      <c r="BW17" s="669"/>
      <c r="BX17" s="669"/>
      <c r="BY17" s="669"/>
      <c r="BZ17" s="669"/>
      <c r="CA17" s="669"/>
      <c r="CB17" s="673"/>
      <c r="CD17" s="680" t="s">
        <v>275</v>
      </c>
      <c r="CE17" s="681"/>
      <c r="CF17" s="681"/>
      <c r="CG17" s="681"/>
      <c r="CH17" s="681"/>
      <c r="CI17" s="681"/>
      <c r="CJ17" s="681"/>
      <c r="CK17" s="681"/>
      <c r="CL17" s="681"/>
      <c r="CM17" s="681"/>
      <c r="CN17" s="681"/>
      <c r="CO17" s="681"/>
      <c r="CP17" s="681"/>
      <c r="CQ17" s="682"/>
      <c r="CR17" s="665">
        <v>2071520</v>
      </c>
      <c r="CS17" s="666"/>
      <c r="CT17" s="666"/>
      <c r="CU17" s="666"/>
      <c r="CV17" s="666"/>
      <c r="CW17" s="666"/>
      <c r="CX17" s="666"/>
      <c r="CY17" s="667"/>
      <c r="CZ17" s="668">
        <v>4.4000000000000004</v>
      </c>
      <c r="DA17" s="668"/>
      <c r="DB17" s="668"/>
      <c r="DC17" s="668"/>
      <c r="DD17" s="674" t="s">
        <v>252</v>
      </c>
      <c r="DE17" s="666"/>
      <c r="DF17" s="666"/>
      <c r="DG17" s="666"/>
      <c r="DH17" s="666"/>
      <c r="DI17" s="666"/>
      <c r="DJ17" s="666"/>
      <c r="DK17" s="666"/>
      <c r="DL17" s="666"/>
      <c r="DM17" s="666"/>
      <c r="DN17" s="666"/>
      <c r="DO17" s="666"/>
      <c r="DP17" s="667"/>
      <c r="DQ17" s="674">
        <v>1997649</v>
      </c>
      <c r="DR17" s="666"/>
      <c r="DS17" s="666"/>
      <c r="DT17" s="666"/>
      <c r="DU17" s="666"/>
      <c r="DV17" s="666"/>
      <c r="DW17" s="666"/>
      <c r="DX17" s="666"/>
      <c r="DY17" s="666"/>
      <c r="DZ17" s="666"/>
      <c r="EA17" s="666"/>
      <c r="EB17" s="666"/>
      <c r="EC17" s="675"/>
    </row>
    <row r="18" spans="2:133" ht="11.25" customHeight="1" x14ac:dyDescent="0.15">
      <c r="B18" s="662" t="s">
        <v>276</v>
      </c>
      <c r="C18" s="663"/>
      <c r="D18" s="663"/>
      <c r="E18" s="663"/>
      <c r="F18" s="663"/>
      <c r="G18" s="663"/>
      <c r="H18" s="663"/>
      <c r="I18" s="663"/>
      <c r="J18" s="663"/>
      <c r="K18" s="663"/>
      <c r="L18" s="663"/>
      <c r="M18" s="663"/>
      <c r="N18" s="663"/>
      <c r="O18" s="663"/>
      <c r="P18" s="663"/>
      <c r="Q18" s="664"/>
      <c r="R18" s="665">
        <v>523751</v>
      </c>
      <c r="S18" s="666"/>
      <c r="T18" s="666"/>
      <c r="U18" s="666"/>
      <c r="V18" s="666"/>
      <c r="W18" s="666"/>
      <c r="X18" s="666"/>
      <c r="Y18" s="667"/>
      <c r="Z18" s="668">
        <v>1</v>
      </c>
      <c r="AA18" s="668"/>
      <c r="AB18" s="668"/>
      <c r="AC18" s="668"/>
      <c r="AD18" s="669">
        <v>523751</v>
      </c>
      <c r="AE18" s="669"/>
      <c r="AF18" s="669"/>
      <c r="AG18" s="669"/>
      <c r="AH18" s="669"/>
      <c r="AI18" s="669"/>
      <c r="AJ18" s="669"/>
      <c r="AK18" s="669"/>
      <c r="AL18" s="670">
        <v>2</v>
      </c>
      <c r="AM18" s="671"/>
      <c r="AN18" s="671"/>
      <c r="AO18" s="672"/>
      <c r="AP18" s="662" t="s">
        <v>277</v>
      </c>
      <c r="AQ18" s="663"/>
      <c r="AR18" s="663"/>
      <c r="AS18" s="663"/>
      <c r="AT18" s="663"/>
      <c r="AU18" s="663"/>
      <c r="AV18" s="663"/>
      <c r="AW18" s="663"/>
      <c r="AX18" s="663"/>
      <c r="AY18" s="663"/>
      <c r="AZ18" s="663"/>
      <c r="BA18" s="663"/>
      <c r="BB18" s="663"/>
      <c r="BC18" s="663"/>
      <c r="BD18" s="663"/>
      <c r="BE18" s="663"/>
      <c r="BF18" s="664"/>
      <c r="BG18" s="665" t="s">
        <v>241</v>
      </c>
      <c r="BH18" s="666"/>
      <c r="BI18" s="666"/>
      <c r="BJ18" s="666"/>
      <c r="BK18" s="666"/>
      <c r="BL18" s="666"/>
      <c r="BM18" s="666"/>
      <c r="BN18" s="667"/>
      <c r="BO18" s="668" t="s">
        <v>252</v>
      </c>
      <c r="BP18" s="668"/>
      <c r="BQ18" s="668"/>
      <c r="BR18" s="668"/>
      <c r="BS18" s="669" t="s">
        <v>241</v>
      </c>
      <c r="BT18" s="669"/>
      <c r="BU18" s="669"/>
      <c r="BV18" s="669"/>
      <c r="BW18" s="669"/>
      <c r="BX18" s="669"/>
      <c r="BY18" s="669"/>
      <c r="BZ18" s="669"/>
      <c r="CA18" s="669"/>
      <c r="CB18" s="673"/>
      <c r="CD18" s="680" t="s">
        <v>278</v>
      </c>
      <c r="CE18" s="681"/>
      <c r="CF18" s="681"/>
      <c r="CG18" s="681"/>
      <c r="CH18" s="681"/>
      <c r="CI18" s="681"/>
      <c r="CJ18" s="681"/>
      <c r="CK18" s="681"/>
      <c r="CL18" s="681"/>
      <c r="CM18" s="681"/>
      <c r="CN18" s="681"/>
      <c r="CO18" s="681"/>
      <c r="CP18" s="681"/>
      <c r="CQ18" s="682"/>
      <c r="CR18" s="665" t="s">
        <v>252</v>
      </c>
      <c r="CS18" s="666"/>
      <c r="CT18" s="666"/>
      <c r="CU18" s="666"/>
      <c r="CV18" s="666"/>
      <c r="CW18" s="666"/>
      <c r="CX18" s="666"/>
      <c r="CY18" s="667"/>
      <c r="CZ18" s="668" t="s">
        <v>241</v>
      </c>
      <c r="DA18" s="668"/>
      <c r="DB18" s="668"/>
      <c r="DC18" s="668"/>
      <c r="DD18" s="674" t="s">
        <v>252</v>
      </c>
      <c r="DE18" s="666"/>
      <c r="DF18" s="666"/>
      <c r="DG18" s="666"/>
      <c r="DH18" s="666"/>
      <c r="DI18" s="666"/>
      <c r="DJ18" s="666"/>
      <c r="DK18" s="666"/>
      <c r="DL18" s="666"/>
      <c r="DM18" s="666"/>
      <c r="DN18" s="666"/>
      <c r="DO18" s="666"/>
      <c r="DP18" s="667"/>
      <c r="DQ18" s="674" t="s">
        <v>252</v>
      </c>
      <c r="DR18" s="666"/>
      <c r="DS18" s="666"/>
      <c r="DT18" s="666"/>
      <c r="DU18" s="666"/>
      <c r="DV18" s="666"/>
      <c r="DW18" s="666"/>
      <c r="DX18" s="666"/>
      <c r="DY18" s="666"/>
      <c r="DZ18" s="666"/>
      <c r="EA18" s="666"/>
      <c r="EB18" s="666"/>
      <c r="EC18" s="675"/>
    </row>
    <row r="19" spans="2:133" ht="11.25" customHeight="1" x14ac:dyDescent="0.15">
      <c r="B19" s="662" t="s">
        <v>279</v>
      </c>
      <c r="C19" s="663"/>
      <c r="D19" s="663"/>
      <c r="E19" s="663"/>
      <c r="F19" s="663"/>
      <c r="G19" s="663"/>
      <c r="H19" s="663"/>
      <c r="I19" s="663"/>
      <c r="J19" s="663"/>
      <c r="K19" s="663"/>
      <c r="L19" s="663"/>
      <c r="M19" s="663"/>
      <c r="N19" s="663"/>
      <c r="O19" s="663"/>
      <c r="P19" s="663"/>
      <c r="Q19" s="664"/>
      <c r="R19" s="665">
        <v>143951</v>
      </c>
      <c r="S19" s="666"/>
      <c r="T19" s="666"/>
      <c r="U19" s="666"/>
      <c r="V19" s="666"/>
      <c r="W19" s="666"/>
      <c r="X19" s="666"/>
      <c r="Y19" s="667"/>
      <c r="Z19" s="668">
        <v>0.3</v>
      </c>
      <c r="AA19" s="668"/>
      <c r="AB19" s="668"/>
      <c r="AC19" s="668"/>
      <c r="AD19" s="669">
        <v>143951</v>
      </c>
      <c r="AE19" s="669"/>
      <c r="AF19" s="669"/>
      <c r="AG19" s="669"/>
      <c r="AH19" s="669"/>
      <c r="AI19" s="669"/>
      <c r="AJ19" s="669"/>
      <c r="AK19" s="669"/>
      <c r="AL19" s="670">
        <v>0.5</v>
      </c>
      <c r="AM19" s="671"/>
      <c r="AN19" s="671"/>
      <c r="AO19" s="672"/>
      <c r="AP19" s="662" t="s">
        <v>280</v>
      </c>
      <c r="AQ19" s="663"/>
      <c r="AR19" s="663"/>
      <c r="AS19" s="663"/>
      <c r="AT19" s="663"/>
      <c r="AU19" s="663"/>
      <c r="AV19" s="663"/>
      <c r="AW19" s="663"/>
      <c r="AX19" s="663"/>
      <c r="AY19" s="663"/>
      <c r="AZ19" s="663"/>
      <c r="BA19" s="663"/>
      <c r="BB19" s="663"/>
      <c r="BC19" s="663"/>
      <c r="BD19" s="663"/>
      <c r="BE19" s="663"/>
      <c r="BF19" s="664"/>
      <c r="BG19" s="665">
        <v>1798088</v>
      </c>
      <c r="BH19" s="666"/>
      <c r="BI19" s="666"/>
      <c r="BJ19" s="666"/>
      <c r="BK19" s="666"/>
      <c r="BL19" s="666"/>
      <c r="BM19" s="666"/>
      <c r="BN19" s="667"/>
      <c r="BO19" s="668">
        <v>7.7</v>
      </c>
      <c r="BP19" s="668"/>
      <c r="BQ19" s="668"/>
      <c r="BR19" s="668"/>
      <c r="BS19" s="669" t="s">
        <v>241</v>
      </c>
      <c r="BT19" s="669"/>
      <c r="BU19" s="669"/>
      <c r="BV19" s="669"/>
      <c r="BW19" s="669"/>
      <c r="BX19" s="669"/>
      <c r="BY19" s="669"/>
      <c r="BZ19" s="669"/>
      <c r="CA19" s="669"/>
      <c r="CB19" s="673"/>
      <c r="CD19" s="680" t="s">
        <v>281</v>
      </c>
      <c r="CE19" s="681"/>
      <c r="CF19" s="681"/>
      <c r="CG19" s="681"/>
      <c r="CH19" s="681"/>
      <c r="CI19" s="681"/>
      <c r="CJ19" s="681"/>
      <c r="CK19" s="681"/>
      <c r="CL19" s="681"/>
      <c r="CM19" s="681"/>
      <c r="CN19" s="681"/>
      <c r="CO19" s="681"/>
      <c r="CP19" s="681"/>
      <c r="CQ19" s="682"/>
      <c r="CR19" s="665" t="s">
        <v>241</v>
      </c>
      <c r="CS19" s="666"/>
      <c r="CT19" s="666"/>
      <c r="CU19" s="666"/>
      <c r="CV19" s="666"/>
      <c r="CW19" s="666"/>
      <c r="CX19" s="666"/>
      <c r="CY19" s="667"/>
      <c r="CZ19" s="668" t="s">
        <v>252</v>
      </c>
      <c r="DA19" s="668"/>
      <c r="DB19" s="668"/>
      <c r="DC19" s="668"/>
      <c r="DD19" s="674" t="s">
        <v>241</v>
      </c>
      <c r="DE19" s="666"/>
      <c r="DF19" s="666"/>
      <c r="DG19" s="666"/>
      <c r="DH19" s="666"/>
      <c r="DI19" s="666"/>
      <c r="DJ19" s="666"/>
      <c r="DK19" s="666"/>
      <c r="DL19" s="666"/>
      <c r="DM19" s="666"/>
      <c r="DN19" s="666"/>
      <c r="DO19" s="666"/>
      <c r="DP19" s="667"/>
      <c r="DQ19" s="674" t="s">
        <v>241</v>
      </c>
      <c r="DR19" s="666"/>
      <c r="DS19" s="666"/>
      <c r="DT19" s="666"/>
      <c r="DU19" s="666"/>
      <c r="DV19" s="666"/>
      <c r="DW19" s="666"/>
      <c r="DX19" s="666"/>
      <c r="DY19" s="666"/>
      <c r="DZ19" s="666"/>
      <c r="EA19" s="666"/>
      <c r="EB19" s="666"/>
      <c r="EC19" s="675"/>
    </row>
    <row r="20" spans="2:133" ht="11.25" customHeight="1" x14ac:dyDescent="0.15">
      <c r="B20" s="662" t="s">
        <v>282</v>
      </c>
      <c r="C20" s="663"/>
      <c r="D20" s="663"/>
      <c r="E20" s="663"/>
      <c r="F20" s="663"/>
      <c r="G20" s="663"/>
      <c r="H20" s="663"/>
      <c r="I20" s="663"/>
      <c r="J20" s="663"/>
      <c r="K20" s="663"/>
      <c r="L20" s="663"/>
      <c r="M20" s="663"/>
      <c r="N20" s="663"/>
      <c r="O20" s="663"/>
      <c r="P20" s="663"/>
      <c r="Q20" s="664"/>
      <c r="R20" s="665">
        <v>19097</v>
      </c>
      <c r="S20" s="666"/>
      <c r="T20" s="666"/>
      <c r="U20" s="666"/>
      <c r="V20" s="666"/>
      <c r="W20" s="666"/>
      <c r="X20" s="666"/>
      <c r="Y20" s="667"/>
      <c r="Z20" s="668">
        <v>0</v>
      </c>
      <c r="AA20" s="668"/>
      <c r="AB20" s="668"/>
      <c r="AC20" s="668"/>
      <c r="AD20" s="669">
        <v>19097</v>
      </c>
      <c r="AE20" s="669"/>
      <c r="AF20" s="669"/>
      <c r="AG20" s="669"/>
      <c r="AH20" s="669"/>
      <c r="AI20" s="669"/>
      <c r="AJ20" s="669"/>
      <c r="AK20" s="669"/>
      <c r="AL20" s="670">
        <v>0.1</v>
      </c>
      <c r="AM20" s="671"/>
      <c r="AN20" s="671"/>
      <c r="AO20" s="672"/>
      <c r="AP20" s="662" t="s">
        <v>283</v>
      </c>
      <c r="AQ20" s="663"/>
      <c r="AR20" s="663"/>
      <c r="AS20" s="663"/>
      <c r="AT20" s="663"/>
      <c r="AU20" s="663"/>
      <c r="AV20" s="663"/>
      <c r="AW20" s="663"/>
      <c r="AX20" s="663"/>
      <c r="AY20" s="663"/>
      <c r="AZ20" s="663"/>
      <c r="BA20" s="663"/>
      <c r="BB20" s="663"/>
      <c r="BC20" s="663"/>
      <c r="BD20" s="663"/>
      <c r="BE20" s="663"/>
      <c r="BF20" s="664"/>
      <c r="BG20" s="665">
        <v>1798088</v>
      </c>
      <c r="BH20" s="666"/>
      <c r="BI20" s="666"/>
      <c r="BJ20" s="666"/>
      <c r="BK20" s="666"/>
      <c r="BL20" s="666"/>
      <c r="BM20" s="666"/>
      <c r="BN20" s="667"/>
      <c r="BO20" s="668">
        <v>7.7</v>
      </c>
      <c r="BP20" s="668"/>
      <c r="BQ20" s="668"/>
      <c r="BR20" s="668"/>
      <c r="BS20" s="669" t="s">
        <v>241</v>
      </c>
      <c r="BT20" s="669"/>
      <c r="BU20" s="669"/>
      <c r="BV20" s="669"/>
      <c r="BW20" s="669"/>
      <c r="BX20" s="669"/>
      <c r="BY20" s="669"/>
      <c r="BZ20" s="669"/>
      <c r="CA20" s="669"/>
      <c r="CB20" s="673"/>
      <c r="CD20" s="680" t="s">
        <v>284</v>
      </c>
      <c r="CE20" s="681"/>
      <c r="CF20" s="681"/>
      <c r="CG20" s="681"/>
      <c r="CH20" s="681"/>
      <c r="CI20" s="681"/>
      <c r="CJ20" s="681"/>
      <c r="CK20" s="681"/>
      <c r="CL20" s="681"/>
      <c r="CM20" s="681"/>
      <c r="CN20" s="681"/>
      <c r="CO20" s="681"/>
      <c r="CP20" s="681"/>
      <c r="CQ20" s="682"/>
      <c r="CR20" s="665">
        <v>46674303</v>
      </c>
      <c r="CS20" s="666"/>
      <c r="CT20" s="666"/>
      <c r="CU20" s="666"/>
      <c r="CV20" s="666"/>
      <c r="CW20" s="666"/>
      <c r="CX20" s="666"/>
      <c r="CY20" s="667"/>
      <c r="CZ20" s="668">
        <v>100</v>
      </c>
      <c r="DA20" s="668"/>
      <c r="DB20" s="668"/>
      <c r="DC20" s="668"/>
      <c r="DD20" s="674">
        <v>5628664</v>
      </c>
      <c r="DE20" s="666"/>
      <c r="DF20" s="666"/>
      <c r="DG20" s="666"/>
      <c r="DH20" s="666"/>
      <c r="DI20" s="666"/>
      <c r="DJ20" s="666"/>
      <c r="DK20" s="666"/>
      <c r="DL20" s="666"/>
      <c r="DM20" s="666"/>
      <c r="DN20" s="666"/>
      <c r="DO20" s="666"/>
      <c r="DP20" s="667"/>
      <c r="DQ20" s="674">
        <v>30602095</v>
      </c>
      <c r="DR20" s="666"/>
      <c r="DS20" s="666"/>
      <c r="DT20" s="666"/>
      <c r="DU20" s="666"/>
      <c r="DV20" s="666"/>
      <c r="DW20" s="666"/>
      <c r="DX20" s="666"/>
      <c r="DY20" s="666"/>
      <c r="DZ20" s="666"/>
      <c r="EA20" s="666"/>
      <c r="EB20" s="666"/>
      <c r="EC20" s="675"/>
    </row>
    <row r="21" spans="2:133" ht="11.25" customHeight="1" x14ac:dyDescent="0.15">
      <c r="B21" s="662" t="s">
        <v>285</v>
      </c>
      <c r="C21" s="663"/>
      <c r="D21" s="663"/>
      <c r="E21" s="663"/>
      <c r="F21" s="663"/>
      <c r="G21" s="663"/>
      <c r="H21" s="663"/>
      <c r="I21" s="663"/>
      <c r="J21" s="663"/>
      <c r="K21" s="663"/>
      <c r="L21" s="663"/>
      <c r="M21" s="663"/>
      <c r="N21" s="663"/>
      <c r="O21" s="663"/>
      <c r="P21" s="663"/>
      <c r="Q21" s="664"/>
      <c r="R21" s="665">
        <v>6651</v>
      </c>
      <c r="S21" s="666"/>
      <c r="T21" s="666"/>
      <c r="U21" s="666"/>
      <c r="V21" s="666"/>
      <c r="W21" s="666"/>
      <c r="X21" s="666"/>
      <c r="Y21" s="667"/>
      <c r="Z21" s="668">
        <v>0</v>
      </c>
      <c r="AA21" s="668"/>
      <c r="AB21" s="668"/>
      <c r="AC21" s="668"/>
      <c r="AD21" s="669">
        <v>6651</v>
      </c>
      <c r="AE21" s="669"/>
      <c r="AF21" s="669"/>
      <c r="AG21" s="669"/>
      <c r="AH21" s="669"/>
      <c r="AI21" s="669"/>
      <c r="AJ21" s="669"/>
      <c r="AK21" s="669"/>
      <c r="AL21" s="670">
        <v>0</v>
      </c>
      <c r="AM21" s="671"/>
      <c r="AN21" s="671"/>
      <c r="AO21" s="672"/>
      <c r="AP21" s="684" t="s">
        <v>286</v>
      </c>
      <c r="AQ21" s="685"/>
      <c r="AR21" s="685"/>
      <c r="AS21" s="685"/>
      <c r="AT21" s="685"/>
      <c r="AU21" s="685"/>
      <c r="AV21" s="685"/>
      <c r="AW21" s="685"/>
      <c r="AX21" s="685"/>
      <c r="AY21" s="685"/>
      <c r="AZ21" s="685"/>
      <c r="BA21" s="685"/>
      <c r="BB21" s="685"/>
      <c r="BC21" s="685"/>
      <c r="BD21" s="685"/>
      <c r="BE21" s="685"/>
      <c r="BF21" s="686"/>
      <c r="BG21" s="665">
        <v>829</v>
      </c>
      <c r="BH21" s="666"/>
      <c r="BI21" s="666"/>
      <c r="BJ21" s="666"/>
      <c r="BK21" s="666"/>
      <c r="BL21" s="666"/>
      <c r="BM21" s="666"/>
      <c r="BN21" s="667"/>
      <c r="BO21" s="668">
        <v>0</v>
      </c>
      <c r="BP21" s="668"/>
      <c r="BQ21" s="668"/>
      <c r="BR21" s="668"/>
      <c r="BS21" s="669" t="s">
        <v>241</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287</v>
      </c>
      <c r="C22" s="702"/>
      <c r="D22" s="702"/>
      <c r="E22" s="702"/>
      <c r="F22" s="702"/>
      <c r="G22" s="702"/>
      <c r="H22" s="702"/>
      <c r="I22" s="702"/>
      <c r="J22" s="702"/>
      <c r="K22" s="702"/>
      <c r="L22" s="702"/>
      <c r="M22" s="702"/>
      <c r="N22" s="702"/>
      <c r="O22" s="702"/>
      <c r="P22" s="702"/>
      <c r="Q22" s="703"/>
      <c r="R22" s="665">
        <v>354052</v>
      </c>
      <c r="S22" s="666"/>
      <c r="T22" s="666"/>
      <c r="U22" s="666"/>
      <c r="V22" s="666"/>
      <c r="W22" s="666"/>
      <c r="X22" s="666"/>
      <c r="Y22" s="667"/>
      <c r="Z22" s="668">
        <v>0.7</v>
      </c>
      <c r="AA22" s="668"/>
      <c r="AB22" s="668"/>
      <c r="AC22" s="668"/>
      <c r="AD22" s="669" t="s">
        <v>241</v>
      </c>
      <c r="AE22" s="669"/>
      <c r="AF22" s="669"/>
      <c r="AG22" s="669"/>
      <c r="AH22" s="669"/>
      <c r="AI22" s="669"/>
      <c r="AJ22" s="669"/>
      <c r="AK22" s="669"/>
      <c r="AL22" s="670" t="s">
        <v>241</v>
      </c>
      <c r="AM22" s="671"/>
      <c r="AN22" s="671"/>
      <c r="AO22" s="672"/>
      <c r="AP22" s="684" t="s">
        <v>288</v>
      </c>
      <c r="AQ22" s="685"/>
      <c r="AR22" s="685"/>
      <c r="AS22" s="685"/>
      <c r="AT22" s="685"/>
      <c r="AU22" s="685"/>
      <c r="AV22" s="685"/>
      <c r="AW22" s="685"/>
      <c r="AX22" s="685"/>
      <c r="AY22" s="685"/>
      <c r="AZ22" s="685"/>
      <c r="BA22" s="685"/>
      <c r="BB22" s="685"/>
      <c r="BC22" s="685"/>
      <c r="BD22" s="685"/>
      <c r="BE22" s="685"/>
      <c r="BF22" s="686"/>
      <c r="BG22" s="665" t="s">
        <v>241</v>
      </c>
      <c r="BH22" s="666"/>
      <c r="BI22" s="666"/>
      <c r="BJ22" s="666"/>
      <c r="BK22" s="666"/>
      <c r="BL22" s="666"/>
      <c r="BM22" s="666"/>
      <c r="BN22" s="667"/>
      <c r="BO22" s="668" t="s">
        <v>252</v>
      </c>
      <c r="BP22" s="668"/>
      <c r="BQ22" s="668"/>
      <c r="BR22" s="668"/>
      <c r="BS22" s="669" t="s">
        <v>252</v>
      </c>
      <c r="BT22" s="669"/>
      <c r="BU22" s="669"/>
      <c r="BV22" s="669"/>
      <c r="BW22" s="669"/>
      <c r="BX22" s="669"/>
      <c r="BY22" s="669"/>
      <c r="BZ22" s="669"/>
      <c r="CA22" s="669"/>
      <c r="CB22" s="673"/>
      <c r="CD22" s="647" t="s">
        <v>289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290</v>
      </c>
      <c r="C23" s="663"/>
      <c r="D23" s="663"/>
      <c r="E23" s="663"/>
      <c r="F23" s="663"/>
      <c r="G23" s="663"/>
      <c r="H23" s="663"/>
      <c r="I23" s="663"/>
      <c r="J23" s="663"/>
      <c r="K23" s="663"/>
      <c r="L23" s="663"/>
      <c r="M23" s="663"/>
      <c r="N23" s="663"/>
      <c r="O23" s="663"/>
      <c r="P23" s="663"/>
      <c r="Q23" s="664"/>
      <c r="R23" s="665">
        <v>1109851</v>
      </c>
      <c r="S23" s="666"/>
      <c r="T23" s="666"/>
      <c r="U23" s="666"/>
      <c r="V23" s="666"/>
      <c r="W23" s="666"/>
      <c r="X23" s="666"/>
      <c r="Y23" s="667"/>
      <c r="Z23" s="668">
        <v>2.2000000000000002</v>
      </c>
      <c r="AA23" s="668"/>
      <c r="AB23" s="668"/>
      <c r="AC23" s="668"/>
      <c r="AD23" s="669">
        <v>981273</v>
      </c>
      <c r="AE23" s="669"/>
      <c r="AF23" s="669"/>
      <c r="AG23" s="669"/>
      <c r="AH23" s="669"/>
      <c r="AI23" s="669"/>
      <c r="AJ23" s="669"/>
      <c r="AK23" s="669"/>
      <c r="AL23" s="670">
        <v>3.7</v>
      </c>
      <c r="AM23" s="671"/>
      <c r="AN23" s="671"/>
      <c r="AO23" s="672"/>
      <c r="AP23" s="684" t="s">
        <v>291</v>
      </c>
      <c r="AQ23" s="685"/>
      <c r="AR23" s="685"/>
      <c r="AS23" s="685"/>
      <c r="AT23" s="685"/>
      <c r="AU23" s="685"/>
      <c r="AV23" s="685"/>
      <c r="AW23" s="685"/>
      <c r="AX23" s="685"/>
      <c r="AY23" s="685"/>
      <c r="AZ23" s="685"/>
      <c r="BA23" s="685"/>
      <c r="BB23" s="685"/>
      <c r="BC23" s="685"/>
      <c r="BD23" s="685"/>
      <c r="BE23" s="685"/>
      <c r="BF23" s="686"/>
      <c r="BG23" s="665">
        <v>1797259</v>
      </c>
      <c r="BH23" s="666"/>
      <c r="BI23" s="666"/>
      <c r="BJ23" s="666"/>
      <c r="BK23" s="666"/>
      <c r="BL23" s="666"/>
      <c r="BM23" s="666"/>
      <c r="BN23" s="667"/>
      <c r="BO23" s="668">
        <v>7.7</v>
      </c>
      <c r="BP23" s="668"/>
      <c r="BQ23" s="668"/>
      <c r="BR23" s="668"/>
      <c r="BS23" s="669" t="s">
        <v>252</v>
      </c>
      <c r="BT23" s="669"/>
      <c r="BU23" s="669"/>
      <c r="BV23" s="669"/>
      <c r="BW23" s="669"/>
      <c r="BX23" s="669"/>
      <c r="BY23" s="669"/>
      <c r="BZ23" s="669"/>
      <c r="CA23" s="669"/>
      <c r="CB23" s="673"/>
      <c r="CD23" s="647" t="s">
        <v>229</v>
      </c>
      <c r="CE23" s="648"/>
      <c r="CF23" s="648"/>
      <c r="CG23" s="648"/>
      <c r="CH23" s="648"/>
      <c r="CI23" s="648"/>
      <c r="CJ23" s="648"/>
      <c r="CK23" s="648"/>
      <c r="CL23" s="648"/>
      <c r="CM23" s="648"/>
      <c r="CN23" s="648"/>
      <c r="CO23" s="648"/>
      <c r="CP23" s="648"/>
      <c r="CQ23" s="649"/>
      <c r="CR23" s="647" t="s">
        <v>292</v>
      </c>
      <c r="CS23" s="648"/>
      <c r="CT23" s="648"/>
      <c r="CU23" s="648"/>
      <c r="CV23" s="648"/>
      <c r="CW23" s="648"/>
      <c r="CX23" s="648"/>
      <c r="CY23" s="649"/>
      <c r="CZ23" s="647" t="s">
        <v>293</v>
      </c>
      <c r="DA23" s="648"/>
      <c r="DB23" s="648"/>
      <c r="DC23" s="649"/>
      <c r="DD23" s="647" t="s">
        <v>294</v>
      </c>
      <c r="DE23" s="648"/>
      <c r="DF23" s="648"/>
      <c r="DG23" s="648"/>
      <c r="DH23" s="648"/>
      <c r="DI23" s="648"/>
      <c r="DJ23" s="648"/>
      <c r="DK23" s="649"/>
      <c r="DL23" s="696" t="s">
        <v>295</v>
      </c>
      <c r="DM23" s="697"/>
      <c r="DN23" s="697"/>
      <c r="DO23" s="697"/>
      <c r="DP23" s="697"/>
      <c r="DQ23" s="697"/>
      <c r="DR23" s="697"/>
      <c r="DS23" s="697"/>
      <c r="DT23" s="697"/>
      <c r="DU23" s="697"/>
      <c r="DV23" s="698"/>
      <c r="DW23" s="647" t="s">
        <v>296</v>
      </c>
      <c r="DX23" s="648"/>
      <c r="DY23" s="648"/>
      <c r="DZ23" s="648"/>
      <c r="EA23" s="648"/>
      <c r="EB23" s="648"/>
      <c r="EC23" s="649"/>
    </row>
    <row r="24" spans="2:133" ht="11.25" customHeight="1" x14ac:dyDescent="0.15">
      <c r="B24" s="662" t="s">
        <v>297</v>
      </c>
      <c r="C24" s="663"/>
      <c r="D24" s="663"/>
      <c r="E24" s="663"/>
      <c r="F24" s="663"/>
      <c r="G24" s="663"/>
      <c r="H24" s="663"/>
      <c r="I24" s="663"/>
      <c r="J24" s="663"/>
      <c r="K24" s="663"/>
      <c r="L24" s="663"/>
      <c r="M24" s="663"/>
      <c r="N24" s="663"/>
      <c r="O24" s="663"/>
      <c r="P24" s="663"/>
      <c r="Q24" s="664"/>
      <c r="R24" s="665">
        <v>981273</v>
      </c>
      <c r="S24" s="666"/>
      <c r="T24" s="666"/>
      <c r="U24" s="666"/>
      <c r="V24" s="666"/>
      <c r="W24" s="666"/>
      <c r="X24" s="666"/>
      <c r="Y24" s="667"/>
      <c r="Z24" s="668">
        <v>1.9</v>
      </c>
      <c r="AA24" s="668"/>
      <c r="AB24" s="668"/>
      <c r="AC24" s="668"/>
      <c r="AD24" s="669">
        <v>981273</v>
      </c>
      <c r="AE24" s="669"/>
      <c r="AF24" s="669"/>
      <c r="AG24" s="669"/>
      <c r="AH24" s="669"/>
      <c r="AI24" s="669"/>
      <c r="AJ24" s="669"/>
      <c r="AK24" s="669"/>
      <c r="AL24" s="670">
        <v>3.7</v>
      </c>
      <c r="AM24" s="671"/>
      <c r="AN24" s="671"/>
      <c r="AO24" s="672"/>
      <c r="AP24" s="684" t="s">
        <v>298</v>
      </c>
      <c r="AQ24" s="685"/>
      <c r="AR24" s="685"/>
      <c r="AS24" s="685"/>
      <c r="AT24" s="685"/>
      <c r="AU24" s="685"/>
      <c r="AV24" s="685"/>
      <c r="AW24" s="685"/>
      <c r="AX24" s="685"/>
      <c r="AY24" s="685"/>
      <c r="AZ24" s="685"/>
      <c r="BA24" s="685"/>
      <c r="BB24" s="685"/>
      <c r="BC24" s="685"/>
      <c r="BD24" s="685"/>
      <c r="BE24" s="685"/>
      <c r="BF24" s="686"/>
      <c r="BG24" s="665" t="s">
        <v>241</v>
      </c>
      <c r="BH24" s="666"/>
      <c r="BI24" s="666"/>
      <c r="BJ24" s="666"/>
      <c r="BK24" s="666"/>
      <c r="BL24" s="666"/>
      <c r="BM24" s="666"/>
      <c r="BN24" s="667"/>
      <c r="BO24" s="668" t="s">
        <v>241</v>
      </c>
      <c r="BP24" s="668"/>
      <c r="BQ24" s="668"/>
      <c r="BR24" s="668"/>
      <c r="BS24" s="669" t="s">
        <v>241</v>
      </c>
      <c r="BT24" s="669"/>
      <c r="BU24" s="669"/>
      <c r="BV24" s="669"/>
      <c r="BW24" s="669"/>
      <c r="BX24" s="669"/>
      <c r="BY24" s="669"/>
      <c r="BZ24" s="669"/>
      <c r="CA24" s="669"/>
      <c r="CB24" s="673"/>
      <c r="CD24" s="676" t="s">
        <v>299</v>
      </c>
      <c r="CE24" s="677"/>
      <c r="CF24" s="677"/>
      <c r="CG24" s="677"/>
      <c r="CH24" s="677"/>
      <c r="CI24" s="677"/>
      <c r="CJ24" s="677"/>
      <c r="CK24" s="677"/>
      <c r="CL24" s="677"/>
      <c r="CM24" s="677"/>
      <c r="CN24" s="677"/>
      <c r="CO24" s="677"/>
      <c r="CP24" s="677"/>
      <c r="CQ24" s="678"/>
      <c r="CR24" s="654">
        <v>20121940</v>
      </c>
      <c r="CS24" s="655"/>
      <c r="CT24" s="655"/>
      <c r="CU24" s="655"/>
      <c r="CV24" s="655"/>
      <c r="CW24" s="655"/>
      <c r="CX24" s="655"/>
      <c r="CY24" s="656"/>
      <c r="CZ24" s="659">
        <v>43.1</v>
      </c>
      <c r="DA24" s="660"/>
      <c r="DB24" s="660"/>
      <c r="DC24" s="679"/>
      <c r="DD24" s="707">
        <v>10913022</v>
      </c>
      <c r="DE24" s="655"/>
      <c r="DF24" s="655"/>
      <c r="DG24" s="655"/>
      <c r="DH24" s="655"/>
      <c r="DI24" s="655"/>
      <c r="DJ24" s="655"/>
      <c r="DK24" s="656"/>
      <c r="DL24" s="707">
        <v>10830229</v>
      </c>
      <c r="DM24" s="655"/>
      <c r="DN24" s="655"/>
      <c r="DO24" s="655"/>
      <c r="DP24" s="655"/>
      <c r="DQ24" s="655"/>
      <c r="DR24" s="655"/>
      <c r="DS24" s="655"/>
      <c r="DT24" s="655"/>
      <c r="DU24" s="655"/>
      <c r="DV24" s="656"/>
      <c r="DW24" s="659">
        <v>40.5</v>
      </c>
      <c r="DX24" s="660"/>
      <c r="DY24" s="660"/>
      <c r="DZ24" s="660"/>
      <c r="EA24" s="660"/>
      <c r="EB24" s="660"/>
      <c r="EC24" s="661"/>
    </row>
    <row r="25" spans="2:133" ht="11.25" customHeight="1" x14ac:dyDescent="0.15">
      <c r="B25" s="662" t="s">
        <v>300</v>
      </c>
      <c r="C25" s="663"/>
      <c r="D25" s="663"/>
      <c r="E25" s="663"/>
      <c r="F25" s="663"/>
      <c r="G25" s="663"/>
      <c r="H25" s="663"/>
      <c r="I25" s="663"/>
      <c r="J25" s="663"/>
      <c r="K25" s="663"/>
      <c r="L25" s="663"/>
      <c r="M25" s="663"/>
      <c r="N25" s="663"/>
      <c r="O25" s="663"/>
      <c r="P25" s="663"/>
      <c r="Q25" s="664"/>
      <c r="R25" s="665">
        <v>128578</v>
      </c>
      <c r="S25" s="666"/>
      <c r="T25" s="666"/>
      <c r="U25" s="666"/>
      <c r="V25" s="666"/>
      <c r="W25" s="666"/>
      <c r="X25" s="666"/>
      <c r="Y25" s="667"/>
      <c r="Z25" s="668">
        <v>0.3</v>
      </c>
      <c r="AA25" s="668"/>
      <c r="AB25" s="668"/>
      <c r="AC25" s="668"/>
      <c r="AD25" s="669" t="s">
        <v>252</v>
      </c>
      <c r="AE25" s="669"/>
      <c r="AF25" s="669"/>
      <c r="AG25" s="669"/>
      <c r="AH25" s="669"/>
      <c r="AI25" s="669"/>
      <c r="AJ25" s="669"/>
      <c r="AK25" s="669"/>
      <c r="AL25" s="670" t="s">
        <v>252</v>
      </c>
      <c r="AM25" s="671"/>
      <c r="AN25" s="671"/>
      <c r="AO25" s="672"/>
      <c r="AP25" s="684" t="s">
        <v>301</v>
      </c>
      <c r="AQ25" s="685"/>
      <c r="AR25" s="685"/>
      <c r="AS25" s="685"/>
      <c r="AT25" s="685"/>
      <c r="AU25" s="685"/>
      <c r="AV25" s="685"/>
      <c r="AW25" s="685"/>
      <c r="AX25" s="685"/>
      <c r="AY25" s="685"/>
      <c r="AZ25" s="685"/>
      <c r="BA25" s="685"/>
      <c r="BB25" s="685"/>
      <c r="BC25" s="685"/>
      <c r="BD25" s="685"/>
      <c r="BE25" s="685"/>
      <c r="BF25" s="686"/>
      <c r="BG25" s="665" t="s">
        <v>241</v>
      </c>
      <c r="BH25" s="666"/>
      <c r="BI25" s="666"/>
      <c r="BJ25" s="666"/>
      <c r="BK25" s="666"/>
      <c r="BL25" s="666"/>
      <c r="BM25" s="666"/>
      <c r="BN25" s="667"/>
      <c r="BO25" s="668" t="s">
        <v>252</v>
      </c>
      <c r="BP25" s="668"/>
      <c r="BQ25" s="668"/>
      <c r="BR25" s="668"/>
      <c r="BS25" s="669" t="s">
        <v>241</v>
      </c>
      <c r="BT25" s="669"/>
      <c r="BU25" s="669"/>
      <c r="BV25" s="669"/>
      <c r="BW25" s="669"/>
      <c r="BX25" s="669"/>
      <c r="BY25" s="669"/>
      <c r="BZ25" s="669"/>
      <c r="CA25" s="669"/>
      <c r="CB25" s="673"/>
      <c r="CD25" s="680" t="s">
        <v>302</v>
      </c>
      <c r="CE25" s="681"/>
      <c r="CF25" s="681"/>
      <c r="CG25" s="681"/>
      <c r="CH25" s="681"/>
      <c r="CI25" s="681"/>
      <c r="CJ25" s="681"/>
      <c r="CK25" s="681"/>
      <c r="CL25" s="681"/>
      <c r="CM25" s="681"/>
      <c r="CN25" s="681"/>
      <c r="CO25" s="681"/>
      <c r="CP25" s="681"/>
      <c r="CQ25" s="682"/>
      <c r="CR25" s="665">
        <v>6155628</v>
      </c>
      <c r="CS25" s="704"/>
      <c r="CT25" s="704"/>
      <c r="CU25" s="704"/>
      <c r="CV25" s="704"/>
      <c r="CW25" s="704"/>
      <c r="CX25" s="704"/>
      <c r="CY25" s="705"/>
      <c r="CZ25" s="670">
        <v>13.2</v>
      </c>
      <c r="DA25" s="699"/>
      <c r="DB25" s="699"/>
      <c r="DC25" s="706"/>
      <c r="DD25" s="674">
        <v>5629734</v>
      </c>
      <c r="DE25" s="704"/>
      <c r="DF25" s="704"/>
      <c r="DG25" s="704"/>
      <c r="DH25" s="704"/>
      <c r="DI25" s="704"/>
      <c r="DJ25" s="704"/>
      <c r="DK25" s="705"/>
      <c r="DL25" s="674">
        <v>5552158</v>
      </c>
      <c r="DM25" s="704"/>
      <c r="DN25" s="704"/>
      <c r="DO25" s="704"/>
      <c r="DP25" s="704"/>
      <c r="DQ25" s="704"/>
      <c r="DR25" s="704"/>
      <c r="DS25" s="704"/>
      <c r="DT25" s="704"/>
      <c r="DU25" s="704"/>
      <c r="DV25" s="705"/>
      <c r="DW25" s="670">
        <v>20.8</v>
      </c>
      <c r="DX25" s="699"/>
      <c r="DY25" s="699"/>
      <c r="DZ25" s="699"/>
      <c r="EA25" s="699"/>
      <c r="EB25" s="699"/>
      <c r="EC25" s="700"/>
    </row>
    <row r="26" spans="2:133" ht="11.25" customHeight="1" x14ac:dyDescent="0.15">
      <c r="B26" s="662" t="s">
        <v>303</v>
      </c>
      <c r="C26" s="663"/>
      <c r="D26" s="663"/>
      <c r="E26" s="663"/>
      <c r="F26" s="663"/>
      <c r="G26" s="663"/>
      <c r="H26" s="663"/>
      <c r="I26" s="663"/>
      <c r="J26" s="663"/>
      <c r="K26" s="663"/>
      <c r="L26" s="663"/>
      <c r="M26" s="663"/>
      <c r="N26" s="663"/>
      <c r="O26" s="663"/>
      <c r="P26" s="663"/>
      <c r="Q26" s="664"/>
      <c r="R26" s="665" t="s">
        <v>241</v>
      </c>
      <c r="S26" s="666"/>
      <c r="T26" s="666"/>
      <c r="U26" s="666"/>
      <c r="V26" s="666"/>
      <c r="W26" s="666"/>
      <c r="X26" s="666"/>
      <c r="Y26" s="667"/>
      <c r="Z26" s="668" t="s">
        <v>241</v>
      </c>
      <c r="AA26" s="668"/>
      <c r="AB26" s="668"/>
      <c r="AC26" s="668"/>
      <c r="AD26" s="669" t="s">
        <v>241</v>
      </c>
      <c r="AE26" s="669"/>
      <c r="AF26" s="669"/>
      <c r="AG26" s="669"/>
      <c r="AH26" s="669"/>
      <c r="AI26" s="669"/>
      <c r="AJ26" s="669"/>
      <c r="AK26" s="669"/>
      <c r="AL26" s="670" t="s">
        <v>241</v>
      </c>
      <c r="AM26" s="671"/>
      <c r="AN26" s="671"/>
      <c r="AO26" s="672"/>
      <c r="AP26" s="684" t="s">
        <v>304</v>
      </c>
      <c r="AQ26" s="714"/>
      <c r="AR26" s="714"/>
      <c r="AS26" s="714"/>
      <c r="AT26" s="714"/>
      <c r="AU26" s="714"/>
      <c r="AV26" s="714"/>
      <c r="AW26" s="714"/>
      <c r="AX26" s="714"/>
      <c r="AY26" s="714"/>
      <c r="AZ26" s="714"/>
      <c r="BA26" s="714"/>
      <c r="BB26" s="714"/>
      <c r="BC26" s="714"/>
      <c r="BD26" s="714"/>
      <c r="BE26" s="714"/>
      <c r="BF26" s="686"/>
      <c r="BG26" s="665" t="s">
        <v>241</v>
      </c>
      <c r="BH26" s="666"/>
      <c r="BI26" s="666"/>
      <c r="BJ26" s="666"/>
      <c r="BK26" s="666"/>
      <c r="BL26" s="666"/>
      <c r="BM26" s="666"/>
      <c r="BN26" s="667"/>
      <c r="BO26" s="668" t="s">
        <v>241</v>
      </c>
      <c r="BP26" s="668"/>
      <c r="BQ26" s="668"/>
      <c r="BR26" s="668"/>
      <c r="BS26" s="669" t="s">
        <v>252</v>
      </c>
      <c r="BT26" s="669"/>
      <c r="BU26" s="669"/>
      <c r="BV26" s="669"/>
      <c r="BW26" s="669"/>
      <c r="BX26" s="669"/>
      <c r="BY26" s="669"/>
      <c r="BZ26" s="669"/>
      <c r="CA26" s="669"/>
      <c r="CB26" s="673"/>
      <c r="CD26" s="680" t="s">
        <v>305</v>
      </c>
      <c r="CE26" s="681"/>
      <c r="CF26" s="681"/>
      <c r="CG26" s="681"/>
      <c r="CH26" s="681"/>
      <c r="CI26" s="681"/>
      <c r="CJ26" s="681"/>
      <c r="CK26" s="681"/>
      <c r="CL26" s="681"/>
      <c r="CM26" s="681"/>
      <c r="CN26" s="681"/>
      <c r="CO26" s="681"/>
      <c r="CP26" s="681"/>
      <c r="CQ26" s="682"/>
      <c r="CR26" s="665">
        <v>3482478</v>
      </c>
      <c r="CS26" s="666"/>
      <c r="CT26" s="666"/>
      <c r="CU26" s="666"/>
      <c r="CV26" s="666"/>
      <c r="CW26" s="666"/>
      <c r="CX26" s="666"/>
      <c r="CY26" s="667"/>
      <c r="CZ26" s="670">
        <v>7.5</v>
      </c>
      <c r="DA26" s="699"/>
      <c r="DB26" s="699"/>
      <c r="DC26" s="706"/>
      <c r="DD26" s="674">
        <v>3062234</v>
      </c>
      <c r="DE26" s="666"/>
      <c r="DF26" s="666"/>
      <c r="DG26" s="666"/>
      <c r="DH26" s="666"/>
      <c r="DI26" s="666"/>
      <c r="DJ26" s="666"/>
      <c r="DK26" s="667"/>
      <c r="DL26" s="674" t="s">
        <v>241</v>
      </c>
      <c r="DM26" s="666"/>
      <c r="DN26" s="666"/>
      <c r="DO26" s="666"/>
      <c r="DP26" s="666"/>
      <c r="DQ26" s="666"/>
      <c r="DR26" s="666"/>
      <c r="DS26" s="666"/>
      <c r="DT26" s="666"/>
      <c r="DU26" s="666"/>
      <c r="DV26" s="667"/>
      <c r="DW26" s="670" t="s">
        <v>241</v>
      </c>
      <c r="DX26" s="699"/>
      <c r="DY26" s="699"/>
      <c r="DZ26" s="699"/>
      <c r="EA26" s="699"/>
      <c r="EB26" s="699"/>
      <c r="EC26" s="700"/>
    </row>
    <row r="27" spans="2:133" ht="11.25" customHeight="1" x14ac:dyDescent="0.15">
      <c r="B27" s="662" t="s">
        <v>306</v>
      </c>
      <c r="C27" s="663"/>
      <c r="D27" s="663"/>
      <c r="E27" s="663"/>
      <c r="F27" s="663"/>
      <c r="G27" s="663"/>
      <c r="H27" s="663"/>
      <c r="I27" s="663"/>
      <c r="J27" s="663"/>
      <c r="K27" s="663"/>
      <c r="L27" s="663"/>
      <c r="M27" s="663"/>
      <c r="N27" s="663"/>
      <c r="O27" s="663"/>
      <c r="P27" s="663"/>
      <c r="Q27" s="664"/>
      <c r="R27" s="665">
        <v>28787303</v>
      </c>
      <c r="S27" s="666"/>
      <c r="T27" s="666"/>
      <c r="U27" s="666"/>
      <c r="V27" s="666"/>
      <c r="W27" s="666"/>
      <c r="X27" s="666"/>
      <c r="Y27" s="667"/>
      <c r="Z27" s="668">
        <v>56.9</v>
      </c>
      <c r="AA27" s="668"/>
      <c r="AB27" s="668"/>
      <c r="AC27" s="668"/>
      <c r="AD27" s="669">
        <v>26508340</v>
      </c>
      <c r="AE27" s="669"/>
      <c r="AF27" s="669"/>
      <c r="AG27" s="669"/>
      <c r="AH27" s="669"/>
      <c r="AI27" s="669"/>
      <c r="AJ27" s="669"/>
      <c r="AK27" s="669"/>
      <c r="AL27" s="670">
        <v>99.1</v>
      </c>
      <c r="AM27" s="671"/>
      <c r="AN27" s="671"/>
      <c r="AO27" s="672"/>
      <c r="AP27" s="662" t="s">
        <v>307</v>
      </c>
      <c r="AQ27" s="663"/>
      <c r="AR27" s="663"/>
      <c r="AS27" s="663"/>
      <c r="AT27" s="663"/>
      <c r="AU27" s="663"/>
      <c r="AV27" s="663"/>
      <c r="AW27" s="663"/>
      <c r="AX27" s="663"/>
      <c r="AY27" s="663"/>
      <c r="AZ27" s="663"/>
      <c r="BA27" s="663"/>
      <c r="BB27" s="663"/>
      <c r="BC27" s="663"/>
      <c r="BD27" s="663"/>
      <c r="BE27" s="663"/>
      <c r="BF27" s="664"/>
      <c r="BG27" s="665">
        <v>23238563</v>
      </c>
      <c r="BH27" s="666"/>
      <c r="BI27" s="666"/>
      <c r="BJ27" s="666"/>
      <c r="BK27" s="666"/>
      <c r="BL27" s="666"/>
      <c r="BM27" s="666"/>
      <c r="BN27" s="667"/>
      <c r="BO27" s="668">
        <v>100</v>
      </c>
      <c r="BP27" s="668"/>
      <c r="BQ27" s="668"/>
      <c r="BR27" s="668"/>
      <c r="BS27" s="669">
        <v>353126</v>
      </c>
      <c r="BT27" s="669"/>
      <c r="BU27" s="669"/>
      <c r="BV27" s="669"/>
      <c r="BW27" s="669"/>
      <c r="BX27" s="669"/>
      <c r="BY27" s="669"/>
      <c r="BZ27" s="669"/>
      <c r="CA27" s="669"/>
      <c r="CB27" s="673"/>
      <c r="CD27" s="680" t="s">
        <v>308</v>
      </c>
      <c r="CE27" s="681"/>
      <c r="CF27" s="681"/>
      <c r="CG27" s="681"/>
      <c r="CH27" s="681"/>
      <c r="CI27" s="681"/>
      <c r="CJ27" s="681"/>
      <c r="CK27" s="681"/>
      <c r="CL27" s="681"/>
      <c r="CM27" s="681"/>
      <c r="CN27" s="681"/>
      <c r="CO27" s="681"/>
      <c r="CP27" s="681"/>
      <c r="CQ27" s="682"/>
      <c r="CR27" s="665">
        <v>11894792</v>
      </c>
      <c r="CS27" s="704"/>
      <c r="CT27" s="704"/>
      <c r="CU27" s="704"/>
      <c r="CV27" s="704"/>
      <c r="CW27" s="704"/>
      <c r="CX27" s="704"/>
      <c r="CY27" s="705"/>
      <c r="CZ27" s="670">
        <v>25.5</v>
      </c>
      <c r="DA27" s="699"/>
      <c r="DB27" s="699"/>
      <c r="DC27" s="706"/>
      <c r="DD27" s="674">
        <v>3285639</v>
      </c>
      <c r="DE27" s="704"/>
      <c r="DF27" s="704"/>
      <c r="DG27" s="704"/>
      <c r="DH27" s="704"/>
      <c r="DI27" s="704"/>
      <c r="DJ27" s="704"/>
      <c r="DK27" s="705"/>
      <c r="DL27" s="674">
        <v>3280422</v>
      </c>
      <c r="DM27" s="704"/>
      <c r="DN27" s="704"/>
      <c r="DO27" s="704"/>
      <c r="DP27" s="704"/>
      <c r="DQ27" s="704"/>
      <c r="DR27" s="704"/>
      <c r="DS27" s="704"/>
      <c r="DT27" s="704"/>
      <c r="DU27" s="704"/>
      <c r="DV27" s="705"/>
      <c r="DW27" s="670">
        <v>12.3</v>
      </c>
      <c r="DX27" s="699"/>
      <c r="DY27" s="699"/>
      <c r="DZ27" s="699"/>
      <c r="EA27" s="699"/>
      <c r="EB27" s="699"/>
      <c r="EC27" s="700"/>
    </row>
    <row r="28" spans="2:133" ht="11.25" customHeight="1" x14ac:dyDescent="0.15">
      <c r="B28" s="662" t="s">
        <v>309</v>
      </c>
      <c r="C28" s="663"/>
      <c r="D28" s="663"/>
      <c r="E28" s="663"/>
      <c r="F28" s="663"/>
      <c r="G28" s="663"/>
      <c r="H28" s="663"/>
      <c r="I28" s="663"/>
      <c r="J28" s="663"/>
      <c r="K28" s="663"/>
      <c r="L28" s="663"/>
      <c r="M28" s="663"/>
      <c r="N28" s="663"/>
      <c r="O28" s="663"/>
      <c r="P28" s="663"/>
      <c r="Q28" s="664"/>
      <c r="R28" s="665">
        <v>18574</v>
      </c>
      <c r="S28" s="666"/>
      <c r="T28" s="666"/>
      <c r="U28" s="666"/>
      <c r="V28" s="666"/>
      <c r="W28" s="666"/>
      <c r="X28" s="666"/>
      <c r="Y28" s="667"/>
      <c r="Z28" s="668">
        <v>0</v>
      </c>
      <c r="AA28" s="668"/>
      <c r="AB28" s="668"/>
      <c r="AC28" s="668"/>
      <c r="AD28" s="669">
        <v>18574</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310</v>
      </c>
      <c r="CE28" s="681"/>
      <c r="CF28" s="681"/>
      <c r="CG28" s="681"/>
      <c r="CH28" s="681"/>
      <c r="CI28" s="681"/>
      <c r="CJ28" s="681"/>
      <c r="CK28" s="681"/>
      <c r="CL28" s="681"/>
      <c r="CM28" s="681"/>
      <c r="CN28" s="681"/>
      <c r="CO28" s="681"/>
      <c r="CP28" s="681"/>
      <c r="CQ28" s="682"/>
      <c r="CR28" s="665">
        <v>2071520</v>
      </c>
      <c r="CS28" s="666"/>
      <c r="CT28" s="666"/>
      <c r="CU28" s="666"/>
      <c r="CV28" s="666"/>
      <c r="CW28" s="666"/>
      <c r="CX28" s="666"/>
      <c r="CY28" s="667"/>
      <c r="CZ28" s="670">
        <v>4.4000000000000004</v>
      </c>
      <c r="DA28" s="699"/>
      <c r="DB28" s="699"/>
      <c r="DC28" s="706"/>
      <c r="DD28" s="674">
        <v>1997649</v>
      </c>
      <c r="DE28" s="666"/>
      <c r="DF28" s="666"/>
      <c r="DG28" s="666"/>
      <c r="DH28" s="666"/>
      <c r="DI28" s="666"/>
      <c r="DJ28" s="666"/>
      <c r="DK28" s="667"/>
      <c r="DL28" s="674">
        <v>1997649</v>
      </c>
      <c r="DM28" s="666"/>
      <c r="DN28" s="666"/>
      <c r="DO28" s="666"/>
      <c r="DP28" s="666"/>
      <c r="DQ28" s="666"/>
      <c r="DR28" s="666"/>
      <c r="DS28" s="666"/>
      <c r="DT28" s="666"/>
      <c r="DU28" s="666"/>
      <c r="DV28" s="667"/>
      <c r="DW28" s="670">
        <v>7.5</v>
      </c>
      <c r="DX28" s="699"/>
      <c r="DY28" s="699"/>
      <c r="DZ28" s="699"/>
      <c r="EA28" s="699"/>
      <c r="EB28" s="699"/>
      <c r="EC28" s="700"/>
    </row>
    <row r="29" spans="2:133" ht="11.25" customHeight="1" x14ac:dyDescent="0.15">
      <c r="B29" s="662" t="s">
        <v>311</v>
      </c>
      <c r="C29" s="663"/>
      <c r="D29" s="663"/>
      <c r="E29" s="663"/>
      <c r="F29" s="663"/>
      <c r="G29" s="663"/>
      <c r="H29" s="663"/>
      <c r="I29" s="663"/>
      <c r="J29" s="663"/>
      <c r="K29" s="663"/>
      <c r="L29" s="663"/>
      <c r="M29" s="663"/>
      <c r="N29" s="663"/>
      <c r="O29" s="663"/>
      <c r="P29" s="663"/>
      <c r="Q29" s="664"/>
      <c r="R29" s="665">
        <v>210442</v>
      </c>
      <c r="S29" s="666"/>
      <c r="T29" s="666"/>
      <c r="U29" s="666"/>
      <c r="V29" s="666"/>
      <c r="W29" s="666"/>
      <c r="X29" s="666"/>
      <c r="Y29" s="667"/>
      <c r="Z29" s="668">
        <v>0.4</v>
      </c>
      <c r="AA29" s="668"/>
      <c r="AB29" s="668"/>
      <c r="AC29" s="668"/>
      <c r="AD29" s="669" t="s">
        <v>241</v>
      </c>
      <c r="AE29" s="669"/>
      <c r="AF29" s="669"/>
      <c r="AG29" s="669"/>
      <c r="AH29" s="669"/>
      <c r="AI29" s="669"/>
      <c r="AJ29" s="669"/>
      <c r="AK29" s="669"/>
      <c r="AL29" s="670" t="s">
        <v>241</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312</v>
      </c>
      <c r="CE29" s="709"/>
      <c r="CF29" s="680" t="s">
        <v>69</v>
      </c>
      <c r="CG29" s="681"/>
      <c r="CH29" s="681"/>
      <c r="CI29" s="681"/>
      <c r="CJ29" s="681"/>
      <c r="CK29" s="681"/>
      <c r="CL29" s="681"/>
      <c r="CM29" s="681"/>
      <c r="CN29" s="681"/>
      <c r="CO29" s="681"/>
      <c r="CP29" s="681"/>
      <c r="CQ29" s="682"/>
      <c r="CR29" s="665">
        <v>2071520</v>
      </c>
      <c r="CS29" s="704"/>
      <c r="CT29" s="704"/>
      <c r="CU29" s="704"/>
      <c r="CV29" s="704"/>
      <c r="CW29" s="704"/>
      <c r="CX29" s="704"/>
      <c r="CY29" s="705"/>
      <c r="CZ29" s="670">
        <v>4.4000000000000004</v>
      </c>
      <c r="DA29" s="699"/>
      <c r="DB29" s="699"/>
      <c r="DC29" s="706"/>
      <c r="DD29" s="674">
        <v>1997649</v>
      </c>
      <c r="DE29" s="704"/>
      <c r="DF29" s="704"/>
      <c r="DG29" s="704"/>
      <c r="DH29" s="704"/>
      <c r="DI29" s="704"/>
      <c r="DJ29" s="704"/>
      <c r="DK29" s="705"/>
      <c r="DL29" s="674">
        <v>1997649</v>
      </c>
      <c r="DM29" s="704"/>
      <c r="DN29" s="704"/>
      <c r="DO29" s="704"/>
      <c r="DP29" s="704"/>
      <c r="DQ29" s="704"/>
      <c r="DR29" s="704"/>
      <c r="DS29" s="704"/>
      <c r="DT29" s="704"/>
      <c r="DU29" s="704"/>
      <c r="DV29" s="705"/>
      <c r="DW29" s="670">
        <v>7.5</v>
      </c>
      <c r="DX29" s="699"/>
      <c r="DY29" s="699"/>
      <c r="DZ29" s="699"/>
      <c r="EA29" s="699"/>
      <c r="EB29" s="699"/>
      <c r="EC29" s="700"/>
    </row>
    <row r="30" spans="2:133" ht="11.25" customHeight="1" x14ac:dyDescent="0.15">
      <c r="B30" s="662" t="s">
        <v>313</v>
      </c>
      <c r="C30" s="663"/>
      <c r="D30" s="663"/>
      <c r="E30" s="663"/>
      <c r="F30" s="663"/>
      <c r="G30" s="663"/>
      <c r="H30" s="663"/>
      <c r="I30" s="663"/>
      <c r="J30" s="663"/>
      <c r="K30" s="663"/>
      <c r="L30" s="663"/>
      <c r="M30" s="663"/>
      <c r="N30" s="663"/>
      <c r="O30" s="663"/>
      <c r="P30" s="663"/>
      <c r="Q30" s="664"/>
      <c r="R30" s="665">
        <v>575069</v>
      </c>
      <c r="S30" s="666"/>
      <c r="T30" s="666"/>
      <c r="U30" s="666"/>
      <c r="V30" s="666"/>
      <c r="W30" s="666"/>
      <c r="X30" s="666"/>
      <c r="Y30" s="667"/>
      <c r="Z30" s="668">
        <v>1.1000000000000001</v>
      </c>
      <c r="AA30" s="668"/>
      <c r="AB30" s="668"/>
      <c r="AC30" s="668"/>
      <c r="AD30" s="669">
        <v>149493</v>
      </c>
      <c r="AE30" s="669"/>
      <c r="AF30" s="669"/>
      <c r="AG30" s="669"/>
      <c r="AH30" s="669"/>
      <c r="AI30" s="669"/>
      <c r="AJ30" s="669"/>
      <c r="AK30" s="669"/>
      <c r="AL30" s="670">
        <v>0.6</v>
      </c>
      <c r="AM30" s="671"/>
      <c r="AN30" s="671"/>
      <c r="AO30" s="672"/>
      <c r="AP30" s="644" t="s">
        <v>229</v>
      </c>
      <c r="AQ30" s="645"/>
      <c r="AR30" s="645"/>
      <c r="AS30" s="645"/>
      <c r="AT30" s="645"/>
      <c r="AU30" s="645"/>
      <c r="AV30" s="645"/>
      <c r="AW30" s="645"/>
      <c r="AX30" s="645"/>
      <c r="AY30" s="645"/>
      <c r="AZ30" s="645"/>
      <c r="BA30" s="645"/>
      <c r="BB30" s="645"/>
      <c r="BC30" s="645"/>
      <c r="BD30" s="645"/>
      <c r="BE30" s="645"/>
      <c r="BF30" s="646"/>
      <c r="BG30" s="644" t="s">
        <v>314</v>
      </c>
      <c r="BH30" s="718"/>
      <c r="BI30" s="718"/>
      <c r="BJ30" s="718"/>
      <c r="BK30" s="718"/>
      <c r="BL30" s="718"/>
      <c r="BM30" s="718"/>
      <c r="BN30" s="718"/>
      <c r="BO30" s="718"/>
      <c r="BP30" s="718"/>
      <c r="BQ30" s="719"/>
      <c r="BR30" s="644" t="s">
        <v>315</v>
      </c>
      <c r="BS30" s="718"/>
      <c r="BT30" s="718"/>
      <c r="BU30" s="718"/>
      <c r="BV30" s="718"/>
      <c r="BW30" s="718"/>
      <c r="BX30" s="718"/>
      <c r="BY30" s="718"/>
      <c r="BZ30" s="718"/>
      <c r="CA30" s="718"/>
      <c r="CB30" s="719"/>
      <c r="CD30" s="710"/>
      <c r="CE30" s="711"/>
      <c r="CF30" s="680" t="s">
        <v>316</v>
      </c>
      <c r="CG30" s="681"/>
      <c r="CH30" s="681"/>
      <c r="CI30" s="681"/>
      <c r="CJ30" s="681"/>
      <c r="CK30" s="681"/>
      <c r="CL30" s="681"/>
      <c r="CM30" s="681"/>
      <c r="CN30" s="681"/>
      <c r="CO30" s="681"/>
      <c r="CP30" s="681"/>
      <c r="CQ30" s="682"/>
      <c r="CR30" s="665">
        <v>2014841</v>
      </c>
      <c r="CS30" s="666"/>
      <c r="CT30" s="666"/>
      <c r="CU30" s="666"/>
      <c r="CV30" s="666"/>
      <c r="CW30" s="666"/>
      <c r="CX30" s="666"/>
      <c r="CY30" s="667"/>
      <c r="CZ30" s="670">
        <v>4.3</v>
      </c>
      <c r="DA30" s="699"/>
      <c r="DB30" s="699"/>
      <c r="DC30" s="706"/>
      <c r="DD30" s="674">
        <v>1940970</v>
      </c>
      <c r="DE30" s="666"/>
      <c r="DF30" s="666"/>
      <c r="DG30" s="666"/>
      <c r="DH30" s="666"/>
      <c r="DI30" s="666"/>
      <c r="DJ30" s="666"/>
      <c r="DK30" s="667"/>
      <c r="DL30" s="674">
        <v>1940970</v>
      </c>
      <c r="DM30" s="666"/>
      <c r="DN30" s="666"/>
      <c r="DO30" s="666"/>
      <c r="DP30" s="666"/>
      <c r="DQ30" s="666"/>
      <c r="DR30" s="666"/>
      <c r="DS30" s="666"/>
      <c r="DT30" s="666"/>
      <c r="DU30" s="666"/>
      <c r="DV30" s="667"/>
      <c r="DW30" s="670">
        <v>7.3</v>
      </c>
      <c r="DX30" s="699"/>
      <c r="DY30" s="699"/>
      <c r="DZ30" s="699"/>
      <c r="EA30" s="699"/>
      <c r="EB30" s="699"/>
      <c r="EC30" s="700"/>
    </row>
    <row r="31" spans="2:133" ht="11.25" customHeight="1" x14ac:dyDescent="0.15">
      <c r="B31" s="662" t="s">
        <v>317</v>
      </c>
      <c r="C31" s="663"/>
      <c r="D31" s="663"/>
      <c r="E31" s="663"/>
      <c r="F31" s="663"/>
      <c r="G31" s="663"/>
      <c r="H31" s="663"/>
      <c r="I31" s="663"/>
      <c r="J31" s="663"/>
      <c r="K31" s="663"/>
      <c r="L31" s="663"/>
      <c r="M31" s="663"/>
      <c r="N31" s="663"/>
      <c r="O31" s="663"/>
      <c r="P31" s="663"/>
      <c r="Q31" s="664"/>
      <c r="R31" s="665">
        <v>415637</v>
      </c>
      <c r="S31" s="666"/>
      <c r="T31" s="666"/>
      <c r="U31" s="666"/>
      <c r="V31" s="666"/>
      <c r="W31" s="666"/>
      <c r="X31" s="666"/>
      <c r="Y31" s="667"/>
      <c r="Z31" s="668">
        <v>0.8</v>
      </c>
      <c r="AA31" s="668"/>
      <c r="AB31" s="668"/>
      <c r="AC31" s="668"/>
      <c r="AD31" s="669">
        <v>270</v>
      </c>
      <c r="AE31" s="669"/>
      <c r="AF31" s="669"/>
      <c r="AG31" s="669"/>
      <c r="AH31" s="669"/>
      <c r="AI31" s="669"/>
      <c r="AJ31" s="669"/>
      <c r="AK31" s="669"/>
      <c r="AL31" s="670">
        <v>0</v>
      </c>
      <c r="AM31" s="671"/>
      <c r="AN31" s="671"/>
      <c r="AO31" s="672"/>
      <c r="AP31" s="722" t="s">
        <v>318</v>
      </c>
      <c r="AQ31" s="723"/>
      <c r="AR31" s="723"/>
      <c r="AS31" s="723"/>
      <c r="AT31" s="728" t="s">
        <v>319</v>
      </c>
      <c r="AU31" s="217"/>
      <c r="AV31" s="217"/>
      <c r="AW31" s="217"/>
      <c r="AX31" s="651" t="s">
        <v>193</v>
      </c>
      <c r="AY31" s="652"/>
      <c r="AZ31" s="652"/>
      <c r="BA31" s="652"/>
      <c r="BB31" s="652"/>
      <c r="BC31" s="652"/>
      <c r="BD31" s="652"/>
      <c r="BE31" s="652"/>
      <c r="BF31" s="653"/>
      <c r="BG31" s="733">
        <v>99.9</v>
      </c>
      <c r="BH31" s="720"/>
      <c r="BI31" s="720"/>
      <c r="BJ31" s="720"/>
      <c r="BK31" s="720"/>
      <c r="BL31" s="720"/>
      <c r="BM31" s="660">
        <v>99.5</v>
      </c>
      <c r="BN31" s="720"/>
      <c r="BO31" s="720"/>
      <c r="BP31" s="720"/>
      <c r="BQ31" s="721"/>
      <c r="BR31" s="733">
        <v>99.6</v>
      </c>
      <c r="BS31" s="720"/>
      <c r="BT31" s="720"/>
      <c r="BU31" s="720"/>
      <c r="BV31" s="720"/>
      <c r="BW31" s="720"/>
      <c r="BX31" s="660">
        <v>99.1</v>
      </c>
      <c r="BY31" s="720"/>
      <c r="BZ31" s="720"/>
      <c r="CA31" s="720"/>
      <c r="CB31" s="721"/>
      <c r="CD31" s="710"/>
      <c r="CE31" s="711"/>
      <c r="CF31" s="680" t="s">
        <v>320</v>
      </c>
      <c r="CG31" s="681"/>
      <c r="CH31" s="681"/>
      <c r="CI31" s="681"/>
      <c r="CJ31" s="681"/>
      <c r="CK31" s="681"/>
      <c r="CL31" s="681"/>
      <c r="CM31" s="681"/>
      <c r="CN31" s="681"/>
      <c r="CO31" s="681"/>
      <c r="CP31" s="681"/>
      <c r="CQ31" s="682"/>
      <c r="CR31" s="665">
        <v>56679</v>
      </c>
      <c r="CS31" s="704"/>
      <c r="CT31" s="704"/>
      <c r="CU31" s="704"/>
      <c r="CV31" s="704"/>
      <c r="CW31" s="704"/>
      <c r="CX31" s="704"/>
      <c r="CY31" s="705"/>
      <c r="CZ31" s="670">
        <v>0.1</v>
      </c>
      <c r="DA31" s="699"/>
      <c r="DB31" s="699"/>
      <c r="DC31" s="706"/>
      <c r="DD31" s="674">
        <v>56679</v>
      </c>
      <c r="DE31" s="704"/>
      <c r="DF31" s="704"/>
      <c r="DG31" s="704"/>
      <c r="DH31" s="704"/>
      <c r="DI31" s="704"/>
      <c r="DJ31" s="704"/>
      <c r="DK31" s="705"/>
      <c r="DL31" s="674">
        <v>56679</v>
      </c>
      <c r="DM31" s="704"/>
      <c r="DN31" s="704"/>
      <c r="DO31" s="704"/>
      <c r="DP31" s="704"/>
      <c r="DQ31" s="704"/>
      <c r="DR31" s="704"/>
      <c r="DS31" s="704"/>
      <c r="DT31" s="704"/>
      <c r="DU31" s="704"/>
      <c r="DV31" s="705"/>
      <c r="DW31" s="670">
        <v>0.2</v>
      </c>
      <c r="DX31" s="699"/>
      <c r="DY31" s="699"/>
      <c r="DZ31" s="699"/>
      <c r="EA31" s="699"/>
      <c r="EB31" s="699"/>
      <c r="EC31" s="700"/>
    </row>
    <row r="32" spans="2:133" ht="11.25" customHeight="1" x14ac:dyDescent="0.15">
      <c r="B32" s="662" t="s">
        <v>321</v>
      </c>
      <c r="C32" s="663"/>
      <c r="D32" s="663"/>
      <c r="E32" s="663"/>
      <c r="F32" s="663"/>
      <c r="G32" s="663"/>
      <c r="H32" s="663"/>
      <c r="I32" s="663"/>
      <c r="J32" s="663"/>
      <c r="K32" s="663"/>
      <c r="L32" s="663"/>
      <c r="M32" s="663"/>
      <c r="N32" s="663"/>
      <c r="O32" s="663"/>
      <c r="P32" s="663"/>
      <c r="Q32" s="664"/>
      <c r="R32" s="665">
        <v>10908061</v>
      </c>
      <c r="S32" s="666"/>
      <c r="T32" s="666"/>
      <c r="U32" s="666"/>
      <c r="V32" s="666"/>
      <c r="W32" s="666"/>
      <c r="X32" s="666"/>
      <c r="Y32" s="667"/>
      <c r="Z32" s="668">
        <v>21.6</v>
      </c>
      <c r="AA32" s="668"/>
      <c r="AB32" s="668"/>
      <c r="AC32" s="668"/>
      <c r="AD32" s="669" t="s">
        <v>241</v>
      </c>
      <c r="AE32" s="669"/>
      <c r="AF32" s="669"/>
      <c r="AG32" s="669"/>
      <c r="AH32" s="669"/>
      <c r="AI32" s="669"/>
      <c r="AJ32" s="669"/>
      <c r="AK32" s="669"/>
      <c r="AL32" s="670" t="s">
        <v>241</v>
      </c>
      <c r="AM32" s="671"/>
      <c r="AN32" s="671"/>
      <c r="AO32" s="672"/>
      <c r="AP32" s="724"/>
      <c r="AQ32" s="725"/>
      <c r="AR32" s="725"/>
      <c r="AS32" s="725"/>
      <c r="AT32" s="729"/>
      <c r="AU32" s="216" t="s">
        <v>322</v>
      </c>
      <c r="AV32" s="216"/>
      <c r="AW32" s="216"/>
      <c r="AX32" s="662" t="s">
        <v>323</v>
      </c>
      <c r="AY32" s="663"/>
      <c r="AZ32" s="663"/>
      <c r="BA32" s="663"/>
      <c r="BB32" s="663"/>
      <c r="BC32" s="663"/>
      <c r="BD32" s="663"/>
      <c r="BE32" s="663"/>
      <c r="BF32" s="664"/>
      <c r="BG32" s="734">
        <v>99.8</v>
      </c>
      <c r="BH32" s="704"/>
      <c r="BI32" s="704"/>
      <c r="BJ32" s="704"/>
      <c r="BK32" s="704"/>
      <c r="BL32" s="704"/>
      <c r="BM32" s="671">
        <v>99.1</v>
      </c>
      <c r="BN32" s="731"/>
      <c r="BO32" s="731"/>
      <c r="BP32" s="731"/>
      <c r="BQ32" s="732"/>
      <c r="BR32" s="734">
        <v>99.7</v>
      </c>
      <c r="BS32" s="704"/>
      <c r="BT32" s="704"/>
      <c r="BU32" s="704"/>
      <c r="BV32" s="704"/>
      <c r="BW32" s="704"/>
      <c r="BX32" s="671">
        <v>98.8</v>
      </c>
      <c r="BY32" s="731"/>
      <c r="BZ32" s="731"/>
      <c r="CA32" s="731"/>
      <c r="CB32" s="732"/>
      <c r="CD32" s="712"/>
      <c r="CE32" s="713"/>
      <c r="CF32" s="680" t="s">
        <v>324</v>
      </c>
      <c r="CG32" s="681"/>
      <c r="CH32" s="681"/>
      <c r="CI32" s="681"/>
      <c r="CJ32" s="681"/>
      <c r="CK32" s="681"/>
      <c r="CL32" s="681"/>
      <c r="CM32" s="681"/>
      <c r="CN32" s="681"/>
      <c r="CO32" s="681"/>
      <c r="CP32" s="681"/>
      <c r="CQ32" s="682"/>
      <c r="CR32" s="665" t="s">
        <v>241</v>
      </c>
      <c r="CS32" s="666"/>
      <c r="CT32" s="666"/>
      <c r="CU32" s="666"/>
      <c r="CV32" s="666"/>
      <c r="CW32" s="666"/>
      <c r="CX32" s="666"/>
      <c r="CY32" s="667"/>
      <c r="CZ32" s="670" t="s">
        <v>241</v>
      </c>
      <c r="DA32" s="699"/>
      <c r="DB32" s="699"/>
      <c r="DC32" s="706"/>
      <c r="DD32" s="674" t="s">
        <v>241</v>
      </c>
      <c r="DE32" s="666"/>
      <c r="DF32" s="666"/>
      <c r="DG32" s="666"/>
      <c r="DH32" s="666"/>
      <c r="DI32" s="666"/>
      <c r="DJ32" s="666"/>
      <c r="DK32" s="667"/>
      <c r="DL32" s="674" t="s">
        <v>241</v>
      </c>
      <c r="DM32" s="666"/>
      <c r="DN32" s="666"/>
      <c r="DO32" s="666"/>
      <c r="DP32" s="666"/>
      <c r="DQ32" s="666"/>
      <c r="DR32" s="666"/>
      <c r="DS32" s="666"/>
      <c r="DT32" s="666"/>
      <c r="DU32" s="666"/>
      <c r="DV32" s="667"/>
      <c r="DW32" s="670" t="s">
        <v>241</v>
      </c>
      <c r="DX32" s="699"/>
      <c r="DY32" s="699"/>
      <c r="DZ32" s="699"/>
      <c r="EA32" s="699"/>
      <c r="EB32" s="699"/>
      <c r="EC32" s="700"/>
    </row>
    <row r="33" spans="2:133" ht="11.25" customHeight="1" x14ac:dyDescent="0.15">
      <c r="B33" s="701" t="s">
        <v>325</v>
      </c>
      <c r="C33" s="702"/>
      <c r="D33" s="702"/>
      <c r="E33" s="702"/>
      <c r="F33" s="702"/>
      <c r="G33" s="702"/>
      <c r="H33" s="702"/>
      <c r="I33" s="702"/>
      <c r="J33" s="702"/>
      <c r="K33" s="702"/>
      <c r="L33" s="702"/>
      <c r="M33" s="702"/>
      <c r="N33" s="702"/>
      <c r="O33" s="702"/>
      <c r="P33" s="702"/>
      <c r="Q33" s="703"/>
      <c r="R33" s="665" t="s">
        <v>252</v>
      </c>
      <c r="S33" s="666"/>
      <c r="T33" s="666"/>
      <c r="U33" s="666"/>
      <c r="V33" s="666"/>
      <c r="W33" s="666"/>
      <c r="X33" s="666"/>
      <c r="Y33" s="667"/>
      <c r="Z33" s="668" t="s">
        <v>252</v>
      </c>
      <c r="AA33" s="668"/>
      <c r="AB33" s="668"/>
      <c r="AC33" s="668"/>
      <c r="AD33" s="669" t="s">
        <v>241</v>
      </c>
      <c r="AE33" s="669"/>
      <c r="AF33" s="669"/>
      <c r="AG33" s="669"/>
      <c r="AH33" s="669"/>
      <c r="AI33" s="669"/>
      <c r="AJ33" s="669"/>
      <c r="AK33" s="669"/>
      <c r="AL33" s="670" t="s">
        <v>241</v>
      </c>
      <c r="AM33" s="671"/>
      <c r="AN33" s="671"/>
      <c r="AO33" s="672"/>
      <c r="AP33" s="726"/>
      <c r="AQ33" s="727"/>
      <c r="AR33" s="727"/>
      <c r="AS33" s="727"/>
      <c r="AT33" s="730"/>
      <c r="AU33" s="218"/>
      <c r="AV33" s="218"/>
      <c r="AW33" s="218"/>
      <c r="AX33" s="715" t="s">
        <v>326</v>
      </c>
      <c r="AY33" s="716"/>
      <c r="AZ33" s="716"/>
      <c r="BA33" s="716"/>
      <c r="BB33" s="716"/>
      <c r="BC33" s="716"/>
      <c r="BD33" s="716"/>
      <c r="BE33" s="716"/>
      <c r="BF33" s="717"/>
      <c r="BG33" s="735">
        <v>99.9</v>
      </c>
      <c r="BH33" s="736"/>
      <c r="BI33" s="736"/>
      <c r="BJ33" s="736"/>
      <c r="BK33" s="736"/>
      <c r="BL33" s="736"/>
      <c r="BM33" s="737">
        <v>99.8</v>
      </c>
      <c r="BN33" s="736"/>
      <c r="BO33" s="736"/>
      <c r="BP33" s="736"/>
      <c r="BQ33" s="738"/>
      <c r="BR33" s="735">
        <v>99.5</v>
      </c>
      <c r="BS33" s="736"/>
      <c r="BT33" s="736"/>
      <c r="BU33" s="736"/>
      <c r="BV33" s="736"/>
      <c r="BW33" s="736"/>
      <c r="BX33" s="737">
        <v>99.4</v>
      </c>
      <c r="BY33" s="736"/>
      <c r="BZ33" s="736"/>
      <c r="CA33" s="736"/>
      <c r="CB33" s="738"/>
      <c r="CD33" s="680" t="s">
        <v>327</v>
      </c>
      <c r="CE33" s="681"/>
      <c r="CF33" s="681"/>
      <c r="CG33" s="681"/>
      <c r="CH33" s="681"/>
      <c r="CI33" s="681"/>
      <c r="CJ33" s="681"/>
      <c r="CK33" s="681"/>
      <c r="CL33" s="681"/>
      <c r="CM33" s="681"/>
      <c r="CN33" s="681"/>
      <c r="CO33" s="681"/>
      <c r="CP33" s="681"/>
      <c r="CQ33" s="682"/>
      <c r="CR33" s="665">
        <v>20923699</v>
      </c>
      <c r="CS33" s="704"/>
      <c r="CT33" s="704"/>
      <c r="CU33" s="704"/>
      <c r="CV33" s="704"/>
      <c r="CW33" s="704"/>
      <c r="CX33" s="704"/>
      <c r="CY33" s="705"/>
      <c r="CZ33" s="670">
        <v>44.8</v>
      </c>
      <c r="DA33" s="699"/>
      <c r="DB33" s="699"/>
      <c r="DC33" s="706"/>
      <c r="DD33" s="674">
        <v>16798356</v>
      </c>
      <c r="DE33" s="704"/>
      <c r="DF33" s="704"/>
      <c r="DG33" s="704"/>
      <c r="DH33" s="704"/>
      <c r="DI33" s="704"/>
      <c r="DJ33" s="704"/>
      <c r="DK33" s="705"/>
      <c r="DL33" s="674">
        <v>10669731</v>
      </c>
      <c r="DM33" s="704"/>
      <c r="DN33" s="704"/>
      <c r="DO33" s="704"/>
      <c r="DP33" s="704"/>
      <c r="DQ33" s="704"/>
      <c r="DR33" s="704"/>
      <c r="DS33" s="704"/>
      <c r="DT33" s="704"/>
      <c r="DU33" s="704"/>
      <c r="DV33" s="705"/>
      <c r="DW33" s="670">
        <v>39.9</v>
      </c>
      <c r="DX33" s="699"/>
      <c r="DY33" s="699"/>
      <c r="DZ33" s="699"/>
      <c r="EA33" s="699"/>
      <c r="EB33" s="699"/>
      <c r="EC33" s="700"/>
    </row>
    <row r="34" spans="2:133" ht="11.25" customHeight="1" x14ac:dyDescent="0.15">
      <c r="B34" s="662" t="s">
        <v>328</v>
      </c>
      <c r="C34" s="663"/>
      <c r="D34" s="663"/>
      <c r="E34" s="663"/>
      <c r="F34" s="663"/>
      <c r="G34" s="663"/>
      <c r="H34" s="663"/>
      <c r="I34" s="663"/>
      <c r="J34" s="663"/>
      <c r="K34" s="663"/>
      <c r="L34" s="663"/>
      <c r="M34" s="663"/>
      <c r="N34" s="663"/>
      <c r="O34" s="663"/>
      <c r="P34" s="663"/>
      <c r="Q34" s="664"/>
      <c r="R34" s="665">
        <v>3352058</v>
      </c>
      <c r="S34" s="666"/>
      <c r="T34" s="666"/>
      <c r="U34" s="666"/>
      <c r="V34" s="666"/>
      <c r="W34" s="666"/>
      <c r="X34" s="666"/>
      <c r="Y34" s="667"/>
      <c r="Z34" s="668">
        <v>6.6</v>
      </c>
      <c r="AA34" s="668"/>
      <c r="AB34" s="668"/>
      <c r="AC34" s="668"/>
      <c r="AD34" s="669" t="s">
        <v>241</v>
      </c>
      <c r="AE34" s="669"/>
      <c r="AF34" s="669"/>
      <c r="AG34" s="669"/>
      <c r="AH34" s="669"/>
      <c r="AI34" s="669"/>
      <c r="AJ34" s="669"/>
      <c r="AK34" s="669"/>
      <c r="AL34" s="670" t="s">
        <v>241</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329</v>
      </c>
      <c r="CE34" s="681"/>
      <c r="CF34" s="681"/>
      <c r="CG34" s="681"/>
      <c r="CH34" s="681"/>
      <c r="CI34" s="681"/>
      <c r="CJ34" s="681"/>
      <c r="CK34" s="681"/>
      <c r="CL34" s="681"/>
      <c r="CM34" s="681"/>
      <c r="CN34" s="681"/>
      <c r="CO34" s="681"/>
      <c r="CP34" s="681"/>
      <c r="CQ34" s="682"/>
      <c r="CR34" s="665">
        <v>7356972</v>
      </c>
      <c r="CS34" s="666"/>
      <c r="CT34" s="666"/>
      <c r="CU34" s="666"/>
      <c r="CV34" s="666"/>
      <c r="CW34" s="666"/>
      <c r="CX34" s="666"/>
      <c r="CY34" s="667"/>
      <c r="CZ34" s="670">
        <v>15.8</v>
      </c>
      <c r="DA34" s="699"/>
      <c r="DB34" s="699"/>
      <c r="DC34" s="706"/>
      <c r="DD34" s="674">
        <v>4555986</v>
      </c>
      <c r="DE34" s="666"/>
      <c r="DF34" s="666"/>
      <c r="DG34" s="666"/>
      <c r="DH34" s="666"/>
      <c r="DI34" s="666"/>
      <c r="DJ34" s="666"/>
      <c r="DK34" s="667"/>
      <c r="DL34" s="674">
        <v>4339930</v>
      </c>
      <c r="DM34" s="666"/>
      <c r="DN34" s="666"/>
      <c r="DO34" s="666"/>
      <c r="DP34" s="666"/>
      <c r="DQ34" s="666"/>
      <c r="DR34" s="666"/>
      <c r="DS34" s="666"/>
      <c r="DT34" s="666"/>
      <c r="DU34" s="666"/>
      <c r="DV34" s="667"/>
      <c r="DW34" s="670">
        <v>16.2</v>
      </c>
      <c r="DX34" s="699"/>
      <c r="DY34" s="699"/>
      <c r="DZ34" s="699"/>
      <c r="EA34" s="699"/>
      <c r="EB34" s="699"/>
      <c r="EC34" s="700"/>
    </row>
    <row r="35" spans="2:133" ht="11.25" customHeight="1" x14ac:dyDescent="0.15">
      <c r="B35" s="662" t="s">
        <v>330</v>
      </c>
      <c r="C35" s="663"/>
      <c r="D35" s="663"/>
      <c r="E35" s="663"/>
      <c r="F35" s="663"/>
      <c r="G35" s="663"/>
      <c r="H35" s="663"/>
      <c r="I35" s="663"/>
      <c r="J35" s="663"/>
      <c r="K35" s="663"/>
      <c r="L35" s="663"/>
      <c r="M35" s="663"/>
      <c r="N35" s="663"/>
      <c r="O35" s="663"/>
      <c r="P35" s="663"/>
      <c r="Q35" s="664"/>
      <c r="R35" s="665">
        <v>679553</v>
      </c>
      <c r="S35" s="666"/>
      <c r="T35" s="666"/>
      <c r="U35" s="666"/>
      <c r="V35" s="666"/>
      <c r="W35" s="666"/>
      <c r="X35" s="666"/>
      <c r="Y35" s="667"/>
      <c r="Z35" s="668">
        <v>1.3</v>
      </c>
      <c r="AA35" s="668"/>
      <c r="AB35" s="668"/>
      <c r="AC35" s="668"/>
      <c r="AD35" s="669">
        <v>103046</v>
      </c>
      <c r="AE35" s="669"/>
      <c r="AF35" s="669"/>
      <c r="AG35" s="669"/>
      <c r="AH35" s="669"/>
      <c r="AI35" s="669"/>
      <c r="AJ35" s="669"/>
      <c r="AK35" s="669"/>
      <c r="AL35" s="670">
        <v>0.4</v>
      </c>
      <c r="AM35" s="671"/>
      <c r="AN35" s="671"/>
      <c r="AO35" s="672"/>
      <c r="AP35" s="221"/>
      <c r="AQ35" s="644" t="s">
        <v>331</v>
      </c>
      <c r="AR35" s="645"/>
      <c r="AS35" s="645"/>
      <c r="AT35" s="645"/>
      <c r="AU35" s="645"/>
      <c r="AV35" s="645"/>
      <c r="AW35" s="645"/>
      <c r="AX35" s="645"/>
      <c r="AY35" s="645"/>
      <c r="AZ35" s="645"/>
      <c r="BA35" s="645"/>
      <c r="BB35" s="645"/>
      <c r="BC35" s="645"/>
      <c r="BD35" s="645"/>
      <c r="BE35" s="645"/>
      <c r="BF35" s="646"/>
      <c r="BG35" s="644" t="s">
        <v>332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333</v>
      </c>
      <c r="CE35" s="681"/>
      <c r="CF35" s="681"/>
      <c r="CG35" s="681"/>
      <c r="CH35" s="681"/>
      <c r="CI35" s="681"/>
      <c r="CJ35" s="681"/>
      <c r="CK35" s="681"/>
      <c r="CL35" s="681"/>
      <c r="CM35" s="681"/>
      <c r="CN35" s="681"/>
      <c r="CO35" s="681"/>
      <c r="CP35" s="681"/>
      <c r="CQ35" s="682"/>
      <c r="CR35" s="665">
        <v>414794</v>
      </c>
      <c r="CS35" s="704"/>
      <c r="CT35" s="704"/>
      <c r="CU35" s="704"/>
      <c r="CV35" s="704"/>
      <c r="CW35" s="704"/>
      <c r="CX35" s="704"/>
      <c r="CY35" s="705"/>
      <c r="CZ35" s="670">
        <v>0.9</v>
      </c>
      <c r="DA35" s="699"/>
      <c r="DB35" s="699"/>
      <c r="DC35" s="706"/>
      <c r="DD35" s="674">
        <v>351496</v>
      </c>
      <c r="DE35" s="704"/>
      <c r="DF35" s="704"/>
      <c r="DG35" s="704"/>
      <c r="DH35" s="704"/>
      <c r="DI35" s="704"/>
      <c r="DJ35" s="704"/>
      <c r="DK35" s="705"/>
      <c r="DL35" s="674">
        <v>349364</v>
      </c>
      <c r="DM35" s="704"/>
      <c r="DN35" s="704"/>
      <c r="DO35" s="704"/>
      <c r="DP35" s="704"/>
      <c r="DQ35" s="704"/>
      <c r="DR35" s="704"/>
      <c r="DS35" s="704"/>
      <c r="DT35" s="704"/>
      <c r="DU35" s="704"/>
      <c r="DV35" s="705"/>
      <c r="DW35" s="670">
        <v>1.3</v>
      </c>
      <c r="DX35" s="699"/>
      <c r="DY35" s="699"/>
      <c r="DZ35" s="699"/>
      <c r="EA35" s="699"/>
      <c r="EB35" s="699"/>
      <c r="EC35" s="700"/>
    </row>
    <row r="36" spans="2:133" ht="11.25" customHeight="1" x14ac:dyDescent="0.15">
      <c r="B36" s="662" t="s">
        <v>334</v>
      </c>
      <c r="C36" s="663"/>
      <c r="D36" s="663"/>
      <c r="E36" s="663"/>
      <c r="F36" s="663"/>
      <c r="G36" s="663"/>
      <c r="H36" s="663"/>
      <c r="I36" s="663"/>
      <c r="J36" s="663"/>
      <c r="K36" s="663"/>
      <c r="L36" s="663"/>
      <c r="M36" s="663"/>
      <c r="N36" s="663"/>
      <c r="O36" s="663"/>
      <c r="P36" s="663"/>
      <c r="Q36" s="664"/>
      <c r="R36" s="665">
        <v>54294</v>
      </c>
      <c r="S36" s="666"/>
      <c r="T36" s="666"/>
      <c r="U36" s="666"/>
      <c r="V36" s="666"/>
      <c r="W36" s="666"/>
      <c r="X36" s="666"/>
      <c r="Y36" s="667"/>
      <c r="Z36" s="668">
        <v>0.1</v>
      </c>
      <c r="AA36" s="668"/>
      <c r="AB36" s="668"/>
      <c r="AC36" s="668"/>
      <c r="AD36" s="669" t="s">
        <v>241</v>
      </c>
      <c r="AE36" s="669"/>
      <c r="AF36" s="669"/>
      <c r="AG36" s="669"/>
      <c r="AH36" s="669"/>
      <c r="AI36" s="669"/>
      <c r="AJ36" s="669"/>
      <c r="AK36" s="669"/>
      <c r="AL36" s="670" t="s">
        <v>252</v>
      </c>
      <c r="AM36" s="671"/>
      <c r="AN36" s="671"/>
      <c r="AO36" s="672"/>
      <c r="AP36" s="221"/>
      <c r="AQ36" s="739" t="s">
        <v>335</v>
      </c>
      <c r="AR36" s="740"/>
      <c r="AS36" s="740"/>
      <c r="AT36" s="740"/>
      <c r="AU36" s="740"/>
      <c r="AV36" s="740"/>
      <c r="AW36" s="740"/>
      <c r="AX36" s="740"/>
      <c r="AY36" s="741"/>
      <c r="AZ36" s="654">
        <v>6363315</v>
      </c>
      <c r="BA36" s="655"/>
      <c r="BB36" s="655"/>
      <c r="BC36" s="655"/>
      <c r="BD36" s="655"/>
      <c r="BE36" s="655"/>
      <c r="BF36" s="742"/>
      <c r="BG36" s="676" t="s">
        <v>336</v>
      </c>
      <c r="BH36" s="677"/>
      <c r="BI36" s="677"/>
      <c r="BJ36" s="677"/>
      <c r="BK36" s="677"/>
      <c r="BL36" s="677"/>
      <c r="BM36" s="677"/>
      <c r="BN36" s="677"/>
      <c r="BO36" s="677"/>
      <c r="BP36" s="677"/>
      <c r="BQ36" s="677"/>
      <c r="BR36" s="677"/>
      <c r="BS36" s="677"/>
      <c r="BT36" s="677"/>
      <c r="BU36" s="678"/>
      <c r="BV36" s="654">
        <v>100222</v>
      </c>
      <c r="BW36" s="655"/>
      <c r="BX36" s="655"/>
      <c r="BY36" s="655"/>
      <c r="BZ36" s="655"/>
      <c r="CA36" s="655"/>
      <c r="CB36" s="742"/>
      <c r="CD36" s="680" t="s">
        <v>337</v>
      </c>
      <c r="CE36" s="681"/>
      <c r="CF36" s="681"/>
      <c r="CG36" s="681"/>
      <c r="CH36" s="681"/>
      <c r="CI36" s="681"/>
      <c r="CJ36" s="681"/>
      <c r="CK36" s="681"/>
      <c r="CL36" s="681"/>
      <c r="CM36" s="681"/>
      <c r="CN36" s="681"/>
      <c r="CO36" s="681"/>
      <c r="CP36" s="681"/>
      <c r="CQ36" s="682"/>
      <c r="CR36" s="665">
        <v>6644749</v>
      </c>
      <c r="CS36" s="666"/>
      <c r="CT36" s="666"/>
      <c r="CU36" s="666"/>
      <c r="CV36" s="666"/>
      <c r="CW36" s="666"/>
      <c r="CX36" s="666"/>
      <c r="CY36" s="667"/>
      <c r="CZ36" s="670">
        <v>14.2</v>
      </c>
      <c r="DA36" s="699"/>
      <c r="DB36" s="699"/>
      <c r="DC36" s="706"/>
      <c r="DD36" s="674">
        <v>6228763</v>
      </c>
      <c r="DE36" s="666"/>
      <c r="DF36" s="666"/>
      <c r="DG36" s="666"/>
      <c r="DH36" s="666"/>
      <c r="DI36" s="666"/>
      <c r="DJ36" s="666"/>
      <c r="DK36" s="667"/>
      <c r="DL36" s="674">
        <v>3261166</v>
      </c>
      <c r="DM36" s="666"/>
      <c r="DN36" s="666"/>
      <c r="DO36" s="666"/>
      <c r="DP36" s="666"/>
      <c r="DQ36" s="666"/>
      <c r="DR36" s="666"/>
      <c r="DS36" s="666"/>
      <c r="DT36" s="666"/>
      <c r="DU36" s="666"/>
      <c r="DV36" s="667"/>
      <c r="DW36" s="670">
        <v>12.2</v>
      </c>
      <c r="DX36" s="699"/>
      <c r="DY36" s="699"/>
      <c r="DZ36" s="699"/>
      <c r="EA36" s="699"/>
      <c r="EB36" s="699"/>
      <c r="EC36" s="700"/>
    </row>
    <row r="37" spans="2:133" ht="11.25" customHeight="1" x14ac:dyDescent="0.15">
      <c r="B37" s="662" t="s">
        <v>338</v>
      </c>
      <c r="C37" s="663"/>
      <c r="D37" s="663"/>
      <c r="E37" s="663"/>
      <c r="F37" s="663"/>
      <c r="G37" s="663"/>
      <c r="H37" s="663"/>
      <c r="I37" s="663"/>
      <c r="J37" s="663"/>
      <c r="K37" s="663"/>
      <c r="L37" s="663"/>
      <c r="M37" s="663"/>
      <c r="N37" s="663"/>
      <c r="O37" s="663"/>
      <c r="P37" s="663"/>
      <c r="Q37" s="664"/>
      <c r="R37" s="665">
        <v>1803973</v>
      </c>
      <c r="S37" s="666"/>
      <c r="T37" s="666"/>
      <c r="U37" s="666"/>
      <c r="V37" s="666"/>
      <c r="W37" s="666"/>
      <c r="X37" s="666"/>
      <c r="Y37" s="667"/>
      <c r="Z37" s="668">
        <v>3.6</v>
      </c>
      <c r="AA37" s="668"/>
      <c r="AB37" s="668"/>
      <c r="AC37" s="668"/>
      <c r="AD37" s="669" t="s">
        <v>252</v>
      </c>
      <c r="AE37" s="669"/>
      <c r="AF37" s="669"/>
      <c r="AG37" s="669"/>
      <c r="AH37" s="669"/>
      <c r="AI37" s="669"/>
      <c r="AJ37" s="669"/>
      <c r="AK37" s="669"/>
      <c r="AL37" s="670" t="s">
        <v>241</v>
      </c>
      <c r="AM37" s="671"/>
      <c r="AN37" s="671"/>
      <c r="AO37" s="672"/>
      <c r="AQ37" s="743" t="s">
        <v>339</v>
      </c>
      <c r="AR37" s="744"/>
      <c r="AS37" s="744"/>
      <c r="AT37" s="744"/>
      <c r="AU37" s="744"/>
      <c r="AV37" s="744"/>
      <c r="AW37" s="744"/>
      <c r="AX37" s="744"/>
      <c r="AY37" s="745"/>
      <c r="AZ37" s="665">
        <v>2350867</v>
      </c>
      <c r="BA37" s="666"/>
      <c r="BB37" s="666"/>
      <c r="BC37" s="666"/>
      <c r="BD37" s="704"/>
      <c r="BE37" s="704"/>
      <c r="BF37" s="732"/>
      <c r="BG37" s="680" t="s">
        <v>340</v>
      </c>
      <c r="BH37" s="681"/>
      <c r="BI37" s="681"/>
      <c r="BJ37" s="681"/>
      <c r="BK37" s="681"/>
      <c r="BL37" s="681"/>
      <c r="BM37" s="681"/>
      <c r="BN37" s="681"/>
      <c r="BO37" s="681"/>
      <c r="BP37" s="681"/>
      <c r="BQ37" s="681"/>
      <c r="BR37" s="681"/>
      <c r="BS37" s="681"/>
      <c r="BT37" s="681"/>
      <c r="BU37" s="682"/>
      <c r="BV37" s="665">
        <v>69479</v>
      </c>
      <c r="BW37" s="666"/>
      <c r="BX37" s="666"/>
      <c r="BY37" s="666"/>
      <c r="BZ37" s="666"/>
      <c r="CA37" s="666"/>
      <c r="CB37" s="675"/>
      <c r="CD37" s="680" t="s">
        <v>341</v>
      </c>
      <c r="CE37" s="681"/>
      <c r="CF37" s="681"/>
      <c r="CG37" s="681"/>
      <c r="CH37" s="681"/>
      <c r="CI37" s="681"/>
      <c r="CJ37" s="681"/>
      <c r="CK37" s="681"/>
      <c r="CL37" s="681"/>
      <c r="CM37" s="681"/>
      <c r="CN37" s="681"/>
      <c r="CO37" s="681"/>
      <c r="CP37" s="681"/>
      <c r="CQ37" s="682"/>
      <c r="CR37" s="665">
        <v>1482554</v>
      </c>
      <c r="CS37" s="704"/>
      <c r="CT37" s="704"/>
      <c r="CU37" s="704"/>
      <c r="CV37" s="704"/>
      <c r="CW37" s="704"/>
      <c r="CX37" s="704"/>
      <c r="CY37" s="705"/>
      <c r="CZ37" s="670">
        <v>3.2</v>
      </c>
      <c r="DA37" s="699"/>
      <c r="DB37" s="699"/>
      <c r="DC37" s="706"/>
      <c r="DD37" s="674">
        <v>1482554</v>
      </c>
      <c r="DE37" s="704"/>
      <c r="DF37" s="704"/>
      <c r="DG37" s="704"/>
      <c r="DH37" s="704"/>
      <c r="DI37" s="704"/>
      <c r="DJ37" s="704"/>
      <c r="DK37" s="705"/>
      <c r="DL37" s="674">
        <v>1311450</v>
      </c>
      <c r="DM37" s="704"/>
      <c r="DN37" s="704"/>
      <c r="DO37" s="704"/>
      <c r="DP37" s="704"/>
      <c r="DQ37" s="704"/>
      <c r="DR37" s="704"/>
      <c r="DS37" s="704"/>
      <c r="DT37" s="704"/>
      <c r="DU37" s="704"/>
      <c r="DV37" s="705"/>
      <c r="DW37" s="670">
        <v>4.9000000000000004</v>
      </c>
      <c r="DX37" s="699"/>
      <c r="DY37" s="699"/>
      <c r="DZ37" s="699"/>
      <c r="EA37" s="699"/>
      <c r="EB37" s="699"/>
      <c r="EC37" s="700"/>
    </row>
    <row r="38" spans="2:133" ht="11.25" customHeight="1" x14ac:dyDescent="0.15">
      <c r="B38" s="662" t="s">
        <v>342</v>
      </c>
      <c r="C38" s="663"/>
      <c r="D38" s="663"/>
      <c r="E38" s="663"/>
      <c r="F38" s="663"/>
      <c r="G38" s="663"/>
      <c r="H38" s="663"/>
      <c r="I38" s="663"/>
      <c r="J38" s="663"/>
      <c r="K38" s="663"/>
      <c r="L38" s="663"/>
      <c r="M38" s="663"/>
      <c r="N38" s="663"/>
      <c r="O38" s="663"/>
      <c r="P38" s="663"/>
      <c r="Q38" s="664"/>
      <c r="R38" s="665">
        <v>2277494</v>
      </c>
      <c r="S38" s="666"/>
      <c r="T38" s="666"/>
      <c r="U38" s="666"/>
      <c r="V38" s="666"/>
      <c r="W38" s="666"/>
      <c r="X38" s="666"/>
      <c r="Y38" s="667"/>
      <c r="Z38" s="668">
        <v>4.5</v>
      </c>
      <c r="AA38" s="668"/>
      <c r="AB38" s="668"/>
      <c r="AC38" s="668"/>
      <c r="AD38" s="669" t="s">
        <v>252</v>
      </c>
      <c r="AE38" s="669"/>
      <c r="AF38" s="669"/>
      <c r="AG38" s="669"/>
      <c r="AH38" s="669"/>
      <c r="AI38" s="669"/>
      <c r="AJ38" s="669"/>
      <c r="AK38" s="669"/>
      <c r="AL38" s="670" t="s">
        <v>241</v>
      </c>
      <c r="AM38" s="671"/>
      <c r="AN38" s="671"/>
      <c r="AO38" s="672"/>
      <c r="AQ38" s="743" t="s">
        <v>343</v>
      </c>
      <c r="AR38" s="744"/>
      <c r="AS38" s="744"/>
      <c r="AT38" s="744"/>
      <c r="AU38" s="744"/>
      <c r="AV38" s="744"/>
      <c r="AW38" s="744"/>
      <c r="AX38" s="744"/>
      <c r="AY38" s="745"/>
      <c r="AZ38" s="665">
        <v>914019</v>
      </c>
      <c r="BA38" s="666"/>
      <c r="BB38" s="666"/>
      <c r="BC38" s="666"/>
      <c r="BD38" s="704"/>
      <c r="BE38" s="704"/>
      <c r="BF38" s="732"/>
      <c r="BG38" s="680" t="s">
        <v>344</v>
      </c>
      <c r="BH38" s="681"/>
      <c r="BI38" s="681"/>
      <c r="BJ38" s="681"/>
      <c r="BK38" s="681"/>
      <c r="BL38" s="681"/>
      <c r="BM38" s="681"/>
      <c r="BN38" s="681"/>
      <c r="BO38" s="681"/>
      <c r="BP38" s="681"/>
      <c r="BQ38" s="681"/>
      <c r="BR38" s="681"/>
      <c r="BS38" s="681"/>
      <c r="BT38" s="681"/>
      <c r="BU38" s="682"/>
      <c r="BV38" s="665">
        <v>13915</v>
      </c>
      <c r="BW38" s="666"/>
      <c r="BX38" s="666"/>
      <c r="BY38" s="666"/>
      <c r="BZ38" s="666"/>
      <c r="CA38" s="666"/>
      <c r="CB38" s="675"/>
      <c r="CD38" s="680" t="s">
        <v>345</v>
      </c>
      <c r="CE38" s="681"/>
      <c r="CF38" s="681"/>
      <c r="CG38" s="681"/>
      <c r="CH38" s="681"/>
      <c r="CI38" s="681"/>
      <c r="CJ38" s="681"/>
      <c r="CK38" s="681"/>
      <c r="CL38" s="681"/>
      <c r="CM38" s="681"/>
      <c r="CN38" s="681"/>
      <c r="CO38" s="681"/>
      <c r="CP38" s="681"/>
      <c r="CQ38" s="682"/>
      <c r="CR38" s="665">
        <v>3096313</v>
      </c>
      <c r="CS38" s="666"/>
      <c r="CT38" s="666"/>
      <c r="CU38" s="666"/>
      <c r="CV38" s="666"/>
      <c r="CW38" s="666"/>
      <c r="CX38" s="666"/>
      <c r="CY38" s="667"/>
      <c r="CZ38" s="670">
        <v>6.6</v>
      </c>
      <c r="DA38" s="699"/>
      <c r="DB38" s="699"/>
      <c r="DC38" s="706"/>
      <c r="DD38" s="674">
        <v>2532675</v>
      </c>
      <c r="DE38" s="666"/>
      <c r="DF38" s="666"/>
      <c r="DG38" s="666"/>
      <c r="DH38" s="666"/>
      <c r="DI38" s="666"/>
      <c r="DJ38" s="666"/>
      <c r="DK38" s="667"/>
      <c r="DL38" s="674">
        <v>2469965</v>
      </c>
      <c r="DM38" s="666"/>
      <c r="DN38" s="666"/>
      <c r="DO38" s="666"/>
      <c r="DP38" s="666"/>
      <c r="DQ38" s="666"/>
      <c r="DR38" s="666"/>
      <c r="DS38" s="666"/>
      <c r="DT38" s="666"/>
      <c r="DU38" s="666"/>
      <c r="DV38" s="667"/>
      <c r="DW38" s="670">
        <v>9.1999999999999993</v>
      </c>
      <c r="DX38" s="699"/>
      <c r="DY38" s="699"/>
      <c r="DZ38" s="699"/>
      <c r="EA38" s="699"/>
      <c r="EB38" s="699"/>
      <c r="EC38" s="700"/>
    </row>
    <row r="39" spans="2:133" ht="11.25" customHeight="1" x14ac:dyDescent="0.15">
      <c r="B39" s="662" t="s">
        <v>346</v>
      </c>
      <c r="C39" s="663"/>
      <c r="D39" s="663"/>
      <c r="E39" s="663"/>
      <c r="F39" s="663"/>
      <c r="G39" s="663"/>
      <c r="H39" s="663"/>
      <c r="I39" s="663"/>
      <c r="J39" s="663"/>
      <c r="K39" s="663"/>
      <c r="L39" s="663"/>
      <c r="M39" s="663"/>
      <c r="N39" s="663"/>
      <c r="O39" s="663"/>
      <c r="P39" s="663"/>
      <c r="Q39" s="664"/>
      <c r="R39" s="665">
        <v>1475947</v>
      </c>
      <c r="S39" s="666"/>
      <c r="T39" s="666"/>
      <c r="U39" s="666"/>
      <c r="V39" s="666"/>
      <c r="W39" s="666"/>
      <c r="X39" s="666"/>
      <c r="Y39" s="667"/>
      <c r="Z39" s="668">
        <v>2.9</v>
      </c>
      <c r="AA39" s="668"/>
      <c r="AB39" s="668"/>
      <c r="AC39" s="668"/>
      <c r="AD39" s="669">
        <v>5640</v>
      </c>
      <c r="AE39" s="669"/>
      <c r="AF39" s="669"/>
      <c r="AG39" s="669"/>
      <c r="AH39" s="669"/>
      <c r="AI39" s="669"/>
      <c r="AJ39" s="669"/>
      <c r="AK39" s="669"/>
      <c r="AL39" s="670">
        <v>0</v>
      </c>
      <c r="AM39" s="671"/>
      <c r="AN39" s="671"/>
      <c r="AO39" s="672"/>
      <c r="AQ39" s="743" t="s">
        <v>347</v>
      </c>
      <c r="AR39" s="744"/>
      <c r="AS39" s="744"/>
      <c r="AT39" s="744"/>
      <c r="AU39" s="744"/>
      <c r="AV39" s="744"/>
      <c r="AW39" s="744"/>
      <c r="AX39" s="744"/>
      <c r="AY39" s="745"/>
      <c r="AZ39" s="665">
        <v>15667</v>
      </c>
      <c r="BA39" s="666"/>
      <c r="BB39" s="666"/>
      <c r="BC39" s="666"/>
      <c r="BD39" s="704"/>
      <c r="BE39" s="704"/>
      <c r="BF39" s="732"/>
      <c r="BG39" s="680" t="s">
        <v>348</v>
      </c>
      <c r="BH39" s="681"/>
      <c r="BI39" s="681"/>
      <c r="BJ39" s="681"/>
      <c r="BK39" s="681"/>
      <c r="BL39" s="681"/>
      <c r="BM39" s="681"/>
      <c r="BN39" s="681"/>
      <c r="BO39" s="681"/>
      <c r="BP39" s="681"/>
      <c r="BQ39" s="681"/>
      <c r="BR39" s="681"/>
      <c r="BS39" s="681"/>
      <c r="BT39" s="681"/>
      <c r="BU39" s="682"/>
      <c r="BV39" s="665">
        <v>21733</v>
      </c>
      <c r="BW39" s="666"/>
      <c r="BX39" s="666"/>
      <c r="BY39" s="666"/>
      <c r="BZ39" s="666"/>
      <c r="CA39" s="666"/>
      <c r="CB39" s="675"/>
      <c r="CD39" s="680" t="s">
        <v>349</v>
      </c>
      <c r="CE39" s="681"/>
      <c r="CF39" s="681"/>
      <c r="CG39" s="681"/>
      <c r="CH39" s="681"/>
      <c r="CI39" s="681"/>
      <c r="CJ39" s="681"/>
      <c r="CK39" s="681"/>
      <c r="CL39" s="681"/>
      <c r="CM39" s="681"/>
      <c r="CN39" s="681"/>
      <c r="CO39" s="681"/>
      <c r="CP39" s="681"/>
      <c r="CQ39" s="682"/>
      <c r="CR39" s="665">
        <v>1820149</v>
      </c>
      <c r="CS39" s="704"/>
      <c r="CT39" s="704"/>
      <c r="CU39" s="704"/>
      <c r="CV39" s="704"/>
      <c r="CW39" s="704"/>
      <c r="CX39" s="704"/>
      <c r="CY39" s="705"/>
      <c r="CZ39" s="670">
        <v>3.9</v>
      </c>
      <c r="DA39" s="699"/>
      <c r="DB39" s="699"/>
      <c r="DC39" s="706"/>
      <c r="DD39" s="674">
        <v>1761714</v>
      </c>
      <c r="DE39" s="704"/>
      <c r="DF39" s="704"/>
      <c r="DG39" s="704"/>
      <c r="DH39" s="704"/>
      <c r="DI39" s="704"/>
      <c r="DJ39" s="704"/>
      <c r="DK39" s="705"/>
      <c r="DL39" s="674" t="s">
        <v>241</v>
      </c>
      <c r="DM39" s="704"/>
      <c r="DN39" s="704"/>
      <c r="DO39" s="704"/>
      <c r="DP39" s="704"/>
      <c r="DQ39" s="704"/>
      <c r="DR39" s="704"/>
      <c r="DS39" s="704"/>
      <c r="DT39" s="704"/>
      <c r="DU39" s="704"/>
      <c r="DV39" s="705"/>
      <c r="DW39" s="670" t="s">
        <v>241</v>
      </c>
      <c r="DX39" s="699"/>
      <c r="DY39" s="699"/>
      <c r="DZ39" s="699"/>
      <c r="EA39" s="699"/>
      <c r="EB39" s="699"/>
      <c r="EC39" s="700"/>
    </row>
    <row r="40" spans="2:133" ht="11.25" customHeight="1" x14ac:dyDescent="0.15">
      <c r="B40" s="662" t="s">
        <v>350</v>
      </c>
      <c r="C40" s="663"/>
      <c r="D40" s="663"/>
      <c r="E40" s="663"/>
      <c r="F40" s="663"/>
      <c r="G40" s="663"/>
      <c r="H40" s="663"/>
      <c r="I40" s="663"/>
      <c r="J40" s="663"/>
      <c r="K40" s="663"/>
      <c r="L40" s="663"/>
      <c r="M40" s="663"/>
      <c r="N40" s="663"/>
      <c r="O40" s="663"/>
      <c r="P40" s="663"/>
      <c r="Q40" s="664"/>
      <c r="R40" s="665" t="s">
        <v>241</v>
      </c>
      <c r="S40" s="666"/>
      <c r="T40" s="666"/>
      <c r="U40" s="666"/>
      <c r="V40" s="666"/>
      <c r="W40" s="666"/>
      <c r="X40" s="666"/>
      <c r="Y40" s="667"/>
      <c r="Z40" s="668" t="s">
        <v>241</v>
      </c>
      <c r="AA40" s="668"/>
      <c r="AB40" s="668"/>
      <c r="AC40" s="668"/>
      <c r="AD40" s="669" t="s">
        <v>241</v>
      </c>
      <c r="AE40" s="669"/>
      <c r="AF40" s="669"/>
      <c r="AG40" s="669"/>
      <c r="AH40" s="669"/>
      <c r="AI40" s="669"/>
      <c r="AJ40" s="669"/>
      <c r="AK40" s="669"/>
      <c r="AL40" s="670" t="s">
        <v>241</v>
      </c>
      <c r="AM40" s="671"/>
      <c r="AN40" s="671"/>
      <c r="AO40" s="672"/>
      <c r="AQ40" s="743" t="s">
        <v>351</v>
      </c>
      <c r="AR40" s="744"/>
      <c r="AS40" s="744"/>
      <c r="AT40" s="744"/>
      <c r="AU40" s="744"/>
      <c r="AV40" s="744"/>
      <c r="AW40" s="744"/>
      <c r="AX40" s="744"/>
      <c r="AY40" s="745"/>
      <c r="AZ40" s="665">
        <v>2116</v>
      </c>
      <c r="BA40" s="666"/>
      <c r="BB40" s="666"/>
      <c r="BC40" s="666"/>
      <c r="BD40" s="704"/>
      <c r="BE40" s="704"/>
      <c r="BF40" s="732"/>
      <c r="BG40" s="746" t="s">
        <v>352</v>
      </c>
      <c r="BH40" s="747"/>
      <c r="BI40" s="747"/>
      <c r="BJ40" s="747"/>
      <c r="BK40" s="747"/>
      <c r="BL40" s="222"/>
      <c r="BM40" s="681" t="s">
        <v>353</v>
      </c>
      <c r="BN40" s="681"/>
      <c r="BO40" s="681"/>
      <c r="BP40" s="681"/>
      <c r="BQ40" s="681"/>
      <c r="BR40" s="681"/>
      <c r="BS40" s="681"/>
      <c r="BT40" s="681"/>
      <c r="BU40" s="682"/>
      <c r="BV40" s="665">
        <v>99</v>
      </c>
      <c r="BW40" s="666"/>
      <c r="BX40" s="666"/>
      <c r="BY40" s="666"/>
      <c r="BZ40" s="666"/>
      <c r="CA40" s="666"/>
      <c r="CB40" s="675"/>
      <c r="CD40" s="680" t="s">
        <v>354</v>
      </c>
      <c r="CE40" s="681"/>
      <c r="CF40" s="681"/>
      <c r="CG40" s="681"/>
      <c r="CH40" s="681"/>
      <c r="CI40" s="681"/>
      <c r="CJ40" s="681"/>
      <c r="CK40" s="681"/>
      <c r="CL40" s="681"/>
      <c r="CM40" s="681"/>
      <c r="CN40" s="681"/>
      <c r="CO40" s="681"/>
      <c r="CP40" s="681"/>
      <c r="CQ40" s="682"/>
      <c r="CR40" s="665">
        <v>1590722</v>
      </c>
      <c r="CS40" s="666"/>
      <c r="CT40" s="666"/>
      <c r="CU40" s="666"/>
      <c r="CV40" s="666"/>
      <c r="CW40" s="666"/>
      <c r="CX40" s="666"/>
      <c r="CY40" s="667"/>
      <c r="CZ40" s="670">
        <v>3.4</v>
      </c>
      <c r="DA40" s="699"/>
      <c r="DB40" s="699"/>
      <c r="DC40" s="706"/>
      <c r="DD40" s="674">
        <v>1367722</v>
      </c>
      <c r="DE40" s="666"/>
      <c r="DF40" s="666"/>
      <c r="DG40" s="666"/>
      <c r="DH40" s="666"/>
      <c r="DI40" s="666"/>
      <c r="DJ40" s="666"/>
      <c r="DK40" s="667"/>
      <c r="DL40" s="674">
        <v>249306</v>
      </c>
      <c r="DM40" s="666"/>
      <c r="DN40" s="666"/>
      <c r="DO40" s="666"/>
      <c r="DP40" s="666"/>
      <c r="DQ40" s="666"/>
      <c r="DR40" s="666"/>
      <c r="DS40" s="666"/>
      <c r="DT40" s="666"/>
      <c r="DU40" s="666"/>
      <c r="DV40" s="667"/>
      <c r="DW40" s="670">
        <v>0.9</v>
      </c>
      <c r="DX40" s="699"/>
      <c r="DY40" s="699"/>
      <c r="DZ40" s="699"/>
      <c r="EA40" s="699"/>
      <c r="EB40" s="699"/>
      <c r="EC40" s="700"/>
    </row>
    <row r="41" spans="2:133" ht="11.25" customHeight="1" x14ac:dyDescent="0.15">
      <c r="B41" s="662" t="s">
        <v>355</v>
      </c>
      <c r="C41" s="663"/>
      <c r="D41" s="663"/>
      <c r="E41" s="663"/>
      <c r="F41" s="663"/>
      <c r="G41" s="663"/>
      <c r="H41" s="663"/>
      <c r="I41" s="663"/>
      <c r="J41" s="663"/>
      <c r="K41" s="663"/>
      <c r="L41" s="663"/>
      <c r="M41" s="663"/>
      <c r="N41" s="663"/>
      <c r="O41" s="663"/>
      <c r="P41" s="663"/>
      <c r="Q41" s="664"/>
      <c r="R41" s="665" t="s">
        <v>252</v>
      </c>
      <c r="S41" s="666"/>
      <c r="T41" s="666"/>
      <c r="U41" s="666"/>
      <c r="V41" s="666"/>
      <c r="W41" s="666"/>
      <c r="X41" s="666"/>
      <c r="Y41" s="667"/>
      <c r="Z41" s="668" t="s">
        <v>252</v>
      </c>
      <c r="AA41" s="668"/>
      <c r="AB41" s="668"/>
      <c r="AC41" s="668"/>
      <c r="AD41" s="669" t="s">
        <v>252</v>
      </c>
      <c r="AE41" s="669"/>
      <c r="AF41" s="669"/>
      <c r="AG41" s="669"/>
      <c r="AH41" s="669"/>
      <c r="AI41" s="669"/>
      <c r="AJ41" s="669"/>
      <c r="AK41" s="669"/>
      <c r="AL41" s="670" t="s">
        <v>241</v>
      </c>
      <c r="AM41" s="671"/>
      <c r="AN41" s="671"/>
      <c r="AO41" s="672"/>
      <c r="AQ41" s="743" t="s">
        <v>356</v>
      </c>
      <c r="AR41" s="744"/>
      <c r="AS41" s="744"/>
      <c r="AT41" s="744"/>
      <c r="AU41" s="744"/>
      <c r="AV41" s="744"/>
      <c r="AW41" s="744"/>
      <c r="AX41" s="744"/>
      <c r="AY41" s="745"/>
      <c r="AZ41" s="665">
        <v>579309</v>
      </c>
      <c r="BA41" s="666"/>
      <c r="BB41" s="666"/>
      <c r="BC41" s="666"/>
      <c r="BD41" s="704"/>
      <c r="BE41" s="704"/>
      <c r="BF41" s="732"/>
      <c r="BG41" s="746"/>
      <c r="BH41" s="747"/>
      <c r="BI41" s="747"/>
      <c r="BJ41" s="747"/>
      <c r="BK41" s="747"/>
      <c r="BL41" s="222"/>
      <c r="BM41" s="681" t="s">
        <v>357</v>
      </c>
      <c r="BN41" s="681"/>
      <c r="BO41" s="681"/>
      <c r="BP41" s="681"/>
      <c r="BQ41" s="681"/>
      <c r="BR41" s="681"/>
      <c r="BS41" s="681"/>
      <c r="BT41" s="681"/>
      <c r="BU41" s="682"/>
      <c r="BV41" s="665" t="s">
        <v>241</v>
      </c>
      <c r="BW41" s="666"/>
      <c r="BX41" s="666"/>
      <c r="BY41" s="666"/>
      <c r="BZ41" s="666"/>
      <c r="CA41" s="666"/>
      <c r="CB41" s="675"/>
      <c r="CD41" s="680" t="s">
        <v>358</v>
      </c>
      <c r="CE41" s="681"/>
      <c r="CF41" s="681"/>
      <c r="CG41" s="681"/>
      <c r="CH41" s="681"/>
      <c r="CI41" s="681"/>
      <c r="CJ41" s="681"/>
      <c r="CK41" s="681"/>
      <c r="CL41" s="681"/>
      <c r="CM41" s="681"/>
      <c r="CN41" s="681"/>
      <c r="CO41" s="681"/>
      <c r="CP41" s="681"/>
      <c r="CQ41" s="682"/>
      <c r="CR41" s="665" t="s">
        <v>241</v>
      </c>
      <c r="CS41" s="704"/>
      <c r="CT41" s="704"/>
      <c r="CU41" s="704"/>
      <c r="CV41" s="704"/>
      <c r="CW41" s="704"/>
      <c r="CX41" s="704"/>
      <c r="CY41" s="705"/>
      <c r="CZ41" s="670" t="s">
        <v>241</v>
      </c>
      <c r="DA41" s="699"/>
      <c r="DB41" s="699"/>
      <c r="DC41" s="706"/>
      <c r="DD41" s="674" t="s">
        <v>241</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359</v>
      </c>
      <c r="C42" s="663"/>
      <c r="D42" s="663"/>
      <c r="E42" s="663"/>
      <c r="F42" s="663"/>
      <c r="G42" s="663"/>
      <c r="H42" s="663"/>
      <c r="I42" s="663"/>
      <c r="J42" s="663"/>
      <c r="K42" s="663"/>
      <c r="L42" s="663"/>
      <c r="M42" s="663"/>
      <c r="N42" s="663"/>
      <c r="O42" s="663"/>
      <c r="P42" s="663"/>
      <c r="Q42" s="664"/>
      <c r="R42" s="665" t="s">
        <v>241</v>
      </c>
      <c r="S42" s="666"/>
      <c r="T42" s="666"/>
      <c r="U42" s="666"/>
      <c r="V42" s="666"/>
      <c r="W42" s="666"/>
      <c r="X42" s="666"/>
      <c r="Y42" s="667"/>
      <c r="Z42" s="668" t="s">
        <v>252</v>
      </c>
      <c r="AA42" s="668"/>
      <c r="AB42" s="668"/>
      <c r="AC42" s="668"/>
      <c r="AD42" s="669" t="s">
        <v>241</v>
      </c>
      <c r="AE42" s="669"/>
      <c r="AF42" s="669"/>
      <c r="AG42" s="669"/>
      <c r="AH42" s="669"/>
      <c r="AI42" s="669"/>
      <c r="AJ42" s="669"/>
      <c r="AK42" s="669"/>
      <c r="AL42" s="670" t="s">
        <v>252</v>
      </c>
      <c r="AM42" s="671"/>
      <c r="AN42" s="671"/>
      <c r="AO42" s="672"/>
      <c r="AQ42" s="750" t="s">
        <v>360</v>
      </c>
      <c r="AR42" s="751"/>
      <c r="AS42" s="751"/>
      <c r="AT42" s="751"/>
      <c r="AU42" s="751"/>
      <c r="AV42" s="751"/>
      <c r="AW42" s="751"/>
      <c r="AX42" s="751"/>
      <c r="AY42" s="752"/>
      <c r="AZ42" s="759">
        <v>2501337</v>
      </c>
      <c r="BA42" s="760"/>
      <c r="BB42" s="760"/>
      <c r="BC42" s="760"/>
      <c r="BD42" s="736"/>
      <c r="BE42" s="736"/>
      <c r="BF42" s="738"/>
      <c r="BG42" s="748"/>
      <c r="BH42" s="749"/>
      <c r="BI42" s="749"/>
      <c r="BJ42" s="749"/>
      <c r="BK42" s="749"/>
      <c r="BL42" s="223"/>
      <c r="BM42" s="691" t="s">
        <v>361</v>
      </c>
      <c r="BN42" s="691"/>
      <c r="BO42" s="691"/>
      <c r="BP42" s="691"/>
      <c r="BQ42" s="691"/>
      <c r="BR42" s="691"/>
      <c r="BS42" s="691"/>
      <c r="BT42" s="691"/>
      <c r="BU42" s="692"/>
      <c r="BV42" s="759">
        <v>303</v>
      </c>
      <c r="BW42" s="760"/>
      <c r="BX42" s="760"/>
      <c r="BY42" s="760"/>
      <c r="BZ42" s="760"/>
      <c r="CA42" s="760"/>
      <c r="CB42" s="772"/>
      <c r="CD42" s="662" t="s">
        <v>362</v>
      </c>
      <c r="CE42" s="663"/>
      <c r="CF42" s="663"/>
      <c r="CG42" s="663"/>
      <c r="CH42" s="663"/>
      <c r="CI42" s="663"/>
      <c r="CJ42" s="663"/>
      <c r="CK42" s="663"/>
      <c r="CL42" s="663"/>
      <c r="CM42" s="663"/>
      <c r="CN42" s="663"/>
      <c r="CO42" s="663"/>
      <c r="CP42" s="663"/>
      <c r="CQ42" s="664"/>
      <c r="CR42" s="665">
        <v>5628664</v>
      </c>
      <c r="CS42" s="704"/>
      <c r="CT42" s="704"/>
      <c r="CU42" s="704"/>
      <c r="CV42" s="704"/>
      <c r="CW42" s="704"/>
      <c r="CX42" s="704"/>
      <c r="CY42" s="705"/>
      <c r="CZ42" s="670">
        <v>12.1</v>
      </c>
      <c r="DA42" s="699"/>
      <c r="DB42" s="699"/>
      <c r="DC42" s="706"/>
      <c r="DD42" s="674">
        <v>2890717</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363</v>
      </c>
      <c r="C43" s="663"/>
      <c r="D43" s="663"/>
      <c r="E43" s="663"/>
      <c r="F43" s="663"/>
      <c r="G43" s="663"/>
      <c r="H43" s="663"/>
      <c r="I43" s="663"/>
      <c r="J43" s="663"/>
      <c r="K43" s="663"/>
      <c r="L43" s="663"/>
      <c r="M43" s="663"/>
      <c r="N43" s="663"/>
      <c r="O43" s="663"/>
      <c r="P43" s="663"/>
      <c r="Q43" s="664"/>
      <c r="R43" s="665" t="s">
        <v>241</v>
      </c>
      <c r="S43" s="666"/>
      <c r="T43" s="666"/>
      <c r="U43" s="666"/>
      <c r="V43" s="666"/>
      <c r="W43" s="666"/>
      <c r="X43" s="666"/>
      <c r="Y43" s="667"/>
      <c r="Z43" s="668" t="s">
        <v>252</v>
      </c>
      <c r="AA43" s="668"/>
      <c r="AB43" s="668"/>
      <c r="AC43" s="668"/>
      <c r="AD43" s="669" t="s">
        <v>252</v>
      </c>
      <c r="AE43" s="669"/>
      <c r="AF43" s="669"/>
      <c r="AG43" s="669"/>
      <c r="AH43" s="669"/>
      <c r="AI43" s="669"/>
      <c r="AJ43" s="669"/>
      <c r="AK43" s="669"/>
      <c r="AL43" s="670" t="s">
        <v>241</v>
      </c>
      <c r="AM43" s="671"/>
      <c r="AN43" s="671"/>
      <c r="AO43" s="672"/>
      <c r="BV43" s="224"/>
      <c r="BW43" s="224"/>
      <c r="BX43" s="224"/>
      <c r="BY43" s="224"/>
      <c r="BZ43" s="224"/>
      <c r="CA43" s="224"/>
      <c r="CB43" s="224"/>
      <c r="CD43" s="662" t="s">
        <v>364</v>
      </c>
      <c r="CE43" s="663"/>
      <c r="CF43" s="663"/>
      <c r="CG43" s="663"/>
      <c r="CH43" s="663"/>
      <c r="CI43" s="663"/>
      <c r="CJ43" s="663"/>
      <c r="CK43" s="663"/>
      <c r="CL43" s="663"/>
      <c r="CM43" s="663"/>
      <c r="CN43" s="663"/>
      <c r="CO43" s="663"/>
      <c r="CP43" s="663"/>
      <c r="CQ43" s="664"/>
      <c r="CR43" s="665">
        <v>238807</v>
      </c>
      <c r="CS43" s="704"/>
      <c r="CT43" s="704"/>
      <c r="CU43" s="704"/>
      <c r="CV43" s="704"/>
      <c r="CW43" s="704"/>
      <c r="CX43" s="704"/>
      <c r="CY43" s="705"/>
      <c r="CZ43" s="670">
        <v>0.5</v>
      </c>
      <c r="DA43" s="699"/>
      <c r="DB43" s="699"/>
      <c r="DC43" s="706"/>
      <c r="DD43" s="674">
        <v>238797</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365</v>
      </c>
      <c r="C44" s="716"/>
      <c r="D44" s="716"/>
      <c r="E44" s="716"/>
      <c r="F44" s="716"/>
      <c r="G44" s="716"/>
      <c r="H44" s="716"/>
      <c r="I44" s="716"/>
      <c r="J44" s="716"/>
      <c r="K44" s="716"/>
      <c r="L44" s="716"/>
      <c r="M44" s="716"/>
      <c r="N44" s="716"/>
      <c r="O44" s="716"/>
      <c r="P44" s="716"/>
      <c r="Q44" s="717"/>
      <c r="R44" s="759">
        <v>50558405</v>
      </c>
      <c r="S44" s="760"/>
      <c r="T44" s="760"/>
      <c r="U44" s="760"/>
      <c r="V44" s="760"/>
      <c r="W44" s="760"/>
      <c r="X44" s="760"/>
      <c r="Y44" s="761"/>
      <c r="Z44" s="762">
        <v>100</v>
      </c>
      <c r="AA44" s="762"/>
      <c r="AB44" s="762"/>
      <c r="AC44" s="762"/>
      <c r="AD44" s="763">
        <v>26754809</v>
      </c>
      <c r="AE44" s="763"/>
      <c r="AF44" s="763"/>
      <c r="AG44" s="763"/>
      <c r="AH44" s="763"/>
      <c r="AI44" s="763"/>
      <c r="AJ44" s="763"/>
      <c r="AK44" s="763"/>
      <c r="AL44" s="764">
        <v>100</v>
      </c>
      <c r="AM44" s="737"/>
      <c r="AN44" s="737"/>
      <c r="AO44" s="765"/>
      <c r="CD44" s="766" t="s">
        <v>312</v>
      </c>
      <c r="CE44" s="767"/>
      <c r="CF44" s="662" t="s">
        <v>366</v>
      </c>
      <c r="CG44" s="663"/>
      <c r="CH44" s="663"/>
      <c r="CI44" s="663"/>
      <c r="CJ44" s="663"/>
      <c r="CK44" s="663"/>
      <c r="CL44" s="663"/>
      <c r="CM44" s="663"/>
      <c r="CN44" s="663"/>
      <c r="CO44" s="663"/>
      <c r="CP44" s="663"/>
      <c r="CQ44" s="664"/>
      <c r="CR44" s="665">
        <v>5628664</v>
      </c>
      <c r="CS44" s="666"/>
      <c r="CT44" s="666"/>
      <c r="CU44" s="666"/>
      <c r="CV44" s="666"/>
      <c r="CW44" s="666"/>
      <c r="CX44" s="666"/>
      <c r="CY44" s="667"/>
      <c r="CZ44" s="670">
        <v>12.1</v>
      </c>
      <c r="DA44" s="671"/>
      <c r="DB44" s="671"/>
      <c r="DC44" s="683"/>
      <c r="DD44" s="674">
        <v>2890717</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367</v>
      </c>
      <c r="CG45" s="663"/>
      <c r="CH45" s="663"/>
      <c r="CI45" s="663"/>
      <c r="CJ45" s="663"/>
      <c r="CK45" s="663"/>
      <c r="CL45" s="663"/>
      <c r="CM45" s="663"/>
      <c r="CN45" s="663"/>
      <c r="CO45" s="663"/>
      <c r="CP45" s="663"/>
      <c r="CQ45" s="664"/>
      <c r="CR45" s="665">
        <v>3621805</v>
      </c>
      <c r="CS45" s="704"/>
      <c r="CT45" s="704"/>
      <c r="CU45" s="704"/>
      <c r="CV45" s="704"/>
      <c r="CW45" s="704"/>
      <c r="CX45" s="704"/>
      <c r="CY45" s="705"/>
      <c r="CZ45" s="670">
        <v>7.8</v>
      </c>
      <c r="DA45" s="699"/>
      <c r="DB45" s="699"/>
      <c r="DC45" s="706"/>
      <c r="DD45" s="674">
        <v>1309958</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369</v>
      </c>
      <c r="CG46" s="663"/>
      <c r="CH46" s="663"/>
      <c r="CI46" s="663"/>
      <c r="CJ46" s="663"/>
      <c r="CK46" s="663"/>
      <c r="CL46" s="663"/>
      <c r="CM46" s="663"/>
      <c r="CN46" s="663"/>
      <c r="CO46" s="663"/>
      <c r="CP46" s="663"/>
      <c r="CQ46" s="664"/>
      <c r="CR46" s="665">
        <v>1600658</v>
      </c>
      <c r="CS46" s="666"/>
      <c r="CT46" s="666"/>
      <c r="CU46" s="666"/>
      <c r="CV46" s="666"/>
      <c r="CW46" s="666"/>
      <c r="CX46" s="666"/>
      <c r="CY46" s="667"/>
      <c r="CZ46" s="670">
        <v>3.4</v>
      </c>
      <c r="DA46" s="671"/>
      <c r="DB46" s="671"/>
      <c r="DC46" s="683"/>
      <c r="DD46" s="674">
        <v>1177433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370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371</v>
      </c>
      <c r="CG47" s="663"/>
      <c r="CH47" s="663"/>
      <c r="CI47" s="663"/>
      <c r="CJ47" s="663"/>
      <c r="CK47" s="663"/>
      <c r="CL47" s="663"/>
      <c r="CM47" s="663"/>
      <c r="CN47" s="663"/>
      <c r="CO47" s="663"/>
      <c r="CP47" s="663"/>
      <c r="CQ47" s="664"/>
      <c r="CR47" s="665" t="s">
        <v>241</v>
      </c>
      <c r="CS47" s="704"/>
      <c r="CT47" s="704"/>
      <c r="CU47" s="704"/>
      <c r="CV47" s="704"/>
      <c r="CW47" s="704"/>
      <c r="CX47" s="704"/>
      <c r="CY47" s="705"/>
      <c r="CZ47" s="670" t="s">
        <v>252</v>
      </c>
      <c r="DA47" s="699"/>
      <c r="DB47" s="699"/>
      <c r="DC47" s="706"/>
      <c r="DD47" s="674" t="s">
        <v>252</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372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373</v>
      </c>
      <c r="CG48" s="663"/>
      <c r="CH48" s="663"/>
      <c r="CI48" s="663"/>
      <c r="CJ48" s="663"/>
      <c r="CK48" s="663"/>
      <c r="CL48" s="663"/>
      <c r="CM48" s="663"/>
      <c r="CN48" s="663"/>
      <c r="CO48" s="663"/>
      <c r="CP48" s="663"/>
      <c r="CQ48" s="664"/>
      <c r="CR48" s="665" t="s">
        <v>241</v>
      </c>
      <c r="CS48" s="666"/>
      <c r="CT48" s="666"/>
      <c r="CU48" s="666"/>
      <c r="CV48" s="666"/>
      <c r="CW48" s="666"/>
      <c r="CX48" s="666"/>
      <c r="CY48" s="667"/>
      <c r="CZ48" s="670" t="s">
        <v>241</v>
      </c>
      <c r="DA48" s="671"/>
      <c r="DB48" s="671"/>
      <c r="DC48" s="683"/>
      <c r="DD48" s="674" t="s">
        <v>241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374</v>
      </c>
      <c r="CE49" s="716"/>
      <c r="CF49" s="716"/>
      <c r="CG49" s="716"/>
      <c r="CH49" s="716"/>
      <c r="CI49" s="716"/>
      <c r="CJ49" s="716"/>
      <c r="CK49" s="716"/>
      <c r="CL49" s="716"/>
      <c r="CM49" s="716"/>
      <c r="CN49" s="716"/>
      <c r="CO49" s="716"/>
      <c r="CP49" s="716"/>
      <c r="CQ49" s="717"/>
      <c r="CR49" s="759">
        <v>46674303</v>
      </c>
      <c r="CS49" s="736"/>
      <c r="CT49" s="736"/>
      <c r="CU49" s="736"/>
      <c r="CV49" s="736"/>
      <c r="CW49" s="736"/>
      <c r="CX49" s="736"/>
      <c r="CY49" s="773"/>
      <c r="CZ49" s="764">
        <v>100</v>
      </c>
      <c r="DA49" s="774"/>
      <c r="DB49" s="774"/>
      <c r="DC49" s="775"/>
      <c r="DD49" s="776">
        <v>30602095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j4wSsQdN3g/Rw2FUhNf3Kw7iwCopVjFN3lvhvidU7zvamh7RTk++3bUPabeUBuaOwnjgP7wTt7p1ln23ZKRTQ==" saltValue="Mh7F5I4Q32lAzZRHKjY/5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376</v>
      </c>
      <c r="DK2" s="787"/>
      <c r="DL2" s="787"/>
      <c r="DM2" s="787"/>
      <c r="DN2" s="787"/>
      <c r="DO2" s="788"/>
      <c r="DP2" s="231"/>
      <c r="DQ2" s="786" t="s">
        <v>377</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380</v>
      </c>
      <c r="B5" s="792"/>
      <c r="C5" s="792"/>
      <c r="D5" s="792"/>
      <c r="E5" s="792"/>
      <c r="F5" s="792"/>
      <c r="G5" s="792"/>
      <c r="H5" s="792"/>
      <c r="I5" s="792"/>
      <c r="J5" s="792"/>
      <c r="K5" s="792"/>
      <c r="L5" s="792"/>
      <c r="M5" s="792"/>
      <c r="N5" s="792"/>
      <c r="O5" s="792"/>
      <c r="P5" s="793"/>
      <c r="Q5" s="797" t="s">
        <v>381</v>
      </c>
      <c r="R5" s="798"/>
      <c r="S5" s="798"/>
      <c r="T5" s="798"/>
      <c r="U5" s="799"/>
      <c r="V5" s="797" t="s">
        <v>382</v>
      </c>
      <c r="W5" s="798"/>
      <c r="X5" s="798"/>
      <c r="Y5" s="798"/>
      <c r="Z5" s="799"/>
      <c r="AA5" s="797" t="s">
        <v>383</v>
      </c>
      <c r="AB5" s="798"/>
      <c r="AC5" s="798"/>
      <c r="AD5" s="798"/>
      <c r="AE5" s="798"/>
      <c r="AF5" s="803" t="s">
        <v>384</v>
      </c>
      <c r="AG5" s="798"/>
      <c r="AH5" s="798"/>
      <c r="AI5" s="798"/>
      <c r="AJ5" s="804"/>
      <c r="AK5" s="798" t="s">
        <v>385</v>
      </c>
      <c r="AL5" s="798"/>
      <c r="AM5" s="798"/>
      <c r="AN5" s="798"/>
      <c r="AO5" s="799"/>
      <c r="AP5" s="797" t="s">
        <v>386</v>
      </c>
      <c r="AQ5" s="798"/>
      <c r="AR5" s="798"/>
      <c r="AS5" s="798"/>
      <c r="AT5" s="799"/>
      <c r="AU5" s="797" t="s">
        <v>387</v>
      </c>
      <c r="AV5" s="798"/>
      <c r="AW5" s="798"/>
      <c r="AX5" s="798"/>
      <c r="AY5" s="804"/>
      <c r="AZ5" s="235"/>
      <c r="BA5" s="235"/>
      <c r="BB5" s="235"/>
      <c r="BC5" s="235"/>
      <c r="BD5" s="235"/>
      <c r="BE5" s="236"/>
      <c r="BF5" s="236"/>
      <c r="BG5" s="236"/>
      <c r="BH5" s="236"/>
      <c r="BI5" s="236"/>
      <c r="BJ5" s="236"/>
      <c r="BK5" s="236"/>
      <c r="BL5" s="236"/>
      <c r="BM5" s="236"/>
      <c r="BN5" s="236"/>
      <c r="BO5" s="236"/>
      <c r="BP5" s="236"/>
      <c r="BQ5" s="791" t="s">
        <v>388</v>
      </c>
      <c r="BR5" s="792"/>
      <c r="BS5" s="792"/>
      <c r="BT5" s="792"/>
      <c r="BU5" s="792"/>
      <c r="BV5" s="792"/>
      <c r="BW5" s="792"/>
      <c r="BX5" s="792"/>
      <c r="BY5" s="792"/>
      <c r="BZ5" s="792"/>
      <c r="CA5" s="792"/>
      <c r="CB5" s="792"/>
      <c r="CC5" s="792"/>
      <c r="CD5" s="792"/>
      <c r="CE5" s="792"/>
      <c r="CF5" s="792"/>
      <c r="CG5" s="793"/>
      <c r="CH5" s="797" t="s">
        <v>389</v>
      </c>
      <c r="CI5" s="798"/>
      <c r="CJ5" s="798"/>
      <c r="CK5" s="798"/>
      <c r="CL5" s="799"/>
      <c r="CM5" s="797" t="s">
        <v>390</v>
      </c>
      <c r="CN5" s="798"/>
      <c r="CO5" s="798"/>
      <c r="CP5" s="798"/>
      <c r="CQ5" s="799"/>
      <c r="CR5" s="797" t="s">
        <v>391</v>
      </c>
      <c r="CS5" s="798"/>
      <c r="CT5" s="798"/>
      <c r="CU5" s="798"/>
      <c r="CV5" s="799"/>
      <c r="CW5" s="797" t="s">
        <v>392</v>
      </c>
      <c r="CX5" s="798"/>
      <c r="CY5" s="798"/>
      <c r="CZ5" s="798"/>
      <c r="DA5" s="799"/>
      <c r="DB5" s="797" t="s">
        <v>393</v>
      </c>
      <c r="DC5" s="798"/>
      <c r="DD5" s="798"/>
      <c r="DE5" s="798"/>
      <c r="DF5" s="799"/>
      <c r="DG5" s="827" t="s">
        <v>394</v>
      </c>
      <c r="DH5" s="828"/>
      <c r="DI5" s="828"/>
      <c r="DJ5" s="828"/>
      <c r="DK5" s="829"/>
      <c r="DL5" s="827" t="s">
        <v>395</v>
      </c>
      <c r="DM5" s="828"/>
      <c r="DN5" s="828"/>
      <c r="DO5" s="828"/>
      <c r="DP5" s="829"/>
      <c r="DQ5" s="797" t="s">
        <v>396</v>
      </c>
      <c r="DR5" s="798"/>
      <c r="DS5" s="798"/>
      <c r="DT5" s="798"/>
      <c r="DU5" s="799"/>
      <c r="DV5" s="797" t="s">
        <v>387</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397</v>
      </c>
      <c r="C7" s="814"/>
      <c r="D7" s="814"/>
      <c r="E7" s="814"/>
      <c r="F7" s="814"/>
      <c r="G7" s="814"/>
      <c r="H7" s="814"/>
      <c r="I7" s="814"/>
      <c r="J7" s="814"/>
      <c r="K7" s="814"/>
      <c r="L7" s="814"/>
      <c r="M7" s="814"/>
      <c r="N7" s="814"/>
      <c r="O7" s="814"/>
      <c r="P7" s="815"/>
      <c r="Q7" s="816">
        <v>48770</v>
      </c>
      <c r="R7" s="817"/>
      <c r="S7" s="817"/>
      <c r="T7" s="817"/>
      <c r="U7" s="817"/>
      <c r="V7" s="817">
        <v>45782</v>
      </c>
      <c r="W7" s="817"/>
      <c r="X7" s="817"/>
      <c r="Y7" s="817"/>
      <c r="Z7" s="817"/>
      <c r="AA7" s="817">
        <v>2987</v>
      </c>
      <c r="AB7" s="817"/>
      <c r="AC7" s="817"/>
      <c r="AD7" s="817"/>
      <c r="AE7" s="818"/>
      <c r="AF7" s="819">
        <v>2432</v>
      </c>
      <c r="AG7" s="820"/>
      <c r="AH7" s="820"/>
      <c r="AI7" s="820"/>
      <c r="AJ7" s="821"/>
      <c r="AK7" s="822" t="s">
        <v>591</v>
      </c>
      <c r="AL7" s="823"/>
      <c r="AM7" s="823"/>
      <c r="AN7" s="823"/>
      <c r="AO7" s="823"/>
      <c r="AP7" s="823">
        <v>6447</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599</v>
      </c>
      <c r="BT7" s="811"/>
      <c r="BU7" s="811"/>
      <c r="BV7" s="811"/>
      <c r="BW7" s="811"/>
      <c r="BX7" s="811"/>
      <c r="BY7" s="811"/>
      <c r="BZ7" s="811"/>
      <c r="CA7" s="811"/>
      <c r="CB7" s="811"/>
      <c r="CC7" s="811"/>
      <c r="CD7" s="811"/>
      <c r="CE7" s="811"/>
      <c r="CF7" s="811"/>
      <c r="CG7" s="826"/>
      <c r="CH7" s="807">
        <v>3</v>
      </c>
      <c r="CI7" s="808"/>
      <c r="CJ7" s="808"/>
      <c r="CK7" s="808"/>
      <c r="CL7" s="809"/>
      <c r="CM7" s="807">
        <v>477</v>
      </c>
      <c r="CN7" s="808"/>
      <c r="CO7" s="808"/>
      <c r="CP7" s="808"/>
      <c r="CQ7" s="809"/>
      <c r="CR7" s="807">
        <v>279</v>
      </c>
      <c r="CS7" s="808"/>
      <c r="CT7" s="808"/>
      <c r="CU7" s="808"/>
      <c r="CV7" s="809"/>
      <c r="CW7" s="807" t="s">
        <v>606</v>
      </c>
      <c r="CX7" s="808"/>
      <c r="CY7" s="808"/>
      <c r="CZ7" s="808"/>
      <c r="DA7" s="809"/>
      <c r="DB7" s="807" t="s">
        <v>606</v>
      </c>
      <c r="DC7" s="808"/>
      <c r="DD7" s="808"/>
      <c r="DE7" s="808"/>
      <c r="DF7" s="809"/>
      <c r="DG7" s="807" t="s">
        <v>606</v>
      </c>
      <c r="DH7" s="808"/>
      <c r="DI7" s="808"/>
      <c r="DJ7" s="808"/>
      <c r="DK7" s="809"/>
      <c r="DL7" s="807" t="s">
        <v>606</v>
      </c>
      <c r="DM7" s="808"/>
      <c r="DN7" s="808"/>
      <c r="DO7" s="808"/>
      <c r="DP7" s="809"/>
      <c r="DQ7" s="807" t="s">
        <v>606</v>
      </c>
      <c r="DR7" s="808"/>
      <c r="DS7" s="808"/>
      <c r="DT7" s="808"/>
      <c r="DU7" s="809"/>
      <c r="DV7" s="810"/>
      <c r="DW7" s="811"/>
      <c r="DX7" s="811"/>
      <c r="DY7" s="811"/>
      <c r="DZ7" s="812"/>
      <c r="EA7" s="237"/>
    </row>
    <row r="8" spans="1:131" s="238" customFormat="1" ht="26.25" customHeight="1" x14ac:dyDescent="0.15">
      <c r="A8" s="241">
        <v>2</v>
      </c>
      <c r="B8" s="844" t="s">
        <v>398</v>
      </c>
      <c r="C8" s="845"/>
      <c r="D8" s="845"/>
      <c r="E8" s="845"/>
      <c r="F8" s="845"/>
      <c r="G8" s="845"/>
      <c r="H8" s="845"/>
      <c r="I8" s="845"/>
      <c r="J8" s="845"/>
      <c r="K8" s="845"/>
      <c r="L8" s="845"/>
      <c r="M8" s="845"/>
      <c r="N8" s="845"/>
      <c r="O8" s="845"/>
      <c r="P8" s="846"/>
      <c r="Q8" s="847">
        <v>1788</v>
      </c>
      <c r="R8" s="848"/>
      <c r="S8" s="848"/>
      <c r="T8" s="848"/>
      <c r="U8" s="848"/>
      <c r="V8" s="848">
        <v>1485</v>
      </c>
      <c r="W8" s="848"/>
      <c r="X8" s="848"/>
      <c r="Y8" s="848"/>
      <c r="Z8" s="848"/>
      <c r="AA8" s="848">
        <v>303</v>
      </c>
      <c r="AB8" s="848"/>
      <c r="AC8" s="848"/>
      <c r="AD8" s="848"/>
      <c r="AE8" s="849"/>
      <c r="AF8" s="850">
        <v>47</v>
      </c>
      <c r="AG8" s="851"/>
      <c r="AH8" s="851"/>
      <c r="AI8" s="851"/>
      <c r="AJ8" s="852"/>
      <c r="AK8" s="833">
        <v>754</v>
      </c>
      <c r="AL8" s="834"/>
      <c r="AM8" s="834"/>
      <c r="AN8" s="834"/>
      <c r="AO8" s="834"/>
      <c r="AP8" s="834">
        <v>1348</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600</v>
      </c>
      <c r="BT8" s="838"/>
      <c r="BU8" s="838"/>
      <c r="BV8" s="838"/>
      <c r="BW8" s="838"/>
      <c r="BX8" s="838"/>
      <c r="BY8" s="838"/>
      <c r="BZ8" s="838"/>
      <c r="CA8" s="838"/>
      <c r="CB8" s="838"/>
      <c r="CC8" s="838"/>
      <c r="CD8" s="838"/>
      <c r="CE8" s="838"/>
      <c r="CF8" s="838"/>
      <c r="CG8" s="839"/>
      <c r="CH8" s="840">
        <v>-3</v>
      </c>
      <c r="CI8" s="841"/>
      <c r="CJ8" s="841"/>
      <c r="CK8" s="841"/>
      <c r="CL8" s="842"/>
      <c r="CM8" s="840">
        <v>96</v>
      </c>
      <c r="CN8" s="841"/>
      <c r="CO8" s="841"/>
      <c r="CP8" s="841"/>
      <c r="CQ8" s="842"/>
      <c r="CR8" s="840">
        <v>10</v>
      </c>
      <c r="CS8" s="841"/>
      <c r="CT8" s="841"/>
      <c r="CU8" s="841"/>
      <c r="CV8" s="842"/>
      <c r="CW8" s="840" t="s">
        <v>591</v>
      </c>
      <c r="CX8" s="841"/>
      <c r="CY8" s="841"/>
      <c r="CZ8" s="841"/>
      <c r="DA8" s="842"/>
      <c r="DB8" s="840" t="s">
        <v>591</v>
      </c>
      <c r="DC8" s="841"/>
      <c r="DD8" s="841"/>
      <c r="DE8" s="841"/>
      <c r="DF8" s="842"/>
      <c r="DG8" s="840">
        <v>309</v>
      </c>
      <c r="DH8" s="841"/>
      <c r="DI8" s="841"/>
      <c r="DJ8" s="841"/>
      <c r="DK8" s="842"/>
      <c r="DL8" s="840" t="s">
        <v>591</v>
      </c>
      <c r="DM8" s="841"/>
      <c r="DN8" s="841"/>
      <c r="DO8" s="841"/>
      <c r="DP8" s="842"/>
      <c r="DQ8" s="840">
        <v>213</v>
      </c>
      <c r="DR8" s="841"/>
      <c r="DS8" s="841"/>
      <c r="DT8" s="841"/>
      <c r="DU8" s="842"/>
      <c r="DV8" s="837"/>
      <c r="DW8" s="838"/>
      <c r="DX8" s="838"/>
      <c r="DY8" s="838"/>
      <c r="DZ8" s="843"/>
      <c r="EA8" s="237"/>
    </row>
    <row r="9" spans="1:131" s="238" customFormat="1" ht="26.25" customHeight="1" x14ac:dyDescent="0.15">
      <c r="A9" s="241">
        <v>3</v>
      </c>
      <c r="B9" s="844" t="s">
        <v>399</v>
      </c>
      <c r="C9" s="845"/>
      <c r="D9" s="845"/>
      <c r="E9" s="845"/>
      <c r="F9" s="845"/>
      <c r="G9" s="845"/>
      <c r="H9" s="845"/>
      <c r="I9" s="845"/>
      <c r="J9" s="845"/>
      <c r="K9" s="845"/>
      <c r="L9" s="845"/>
      <c r="M9" s="845"/>
      <c r="N9" s="845"/>
      <c r="O9" s="845"/>
      <c r="P9" s="846"/>
      <c r="Q9" s="847">
        <v>1488</v>
      </c>
      <c r="R9" s="848"/>
      <c r="S9" s="848"/>
      <c r="T9" s="848"/>
      <c r="U9" s="848"/>
      <c r="V9" s="848">
        <v>894</v>
      </c>
      <c r="W9" s="848"/>
      <c r="X9" s="848"/>
      <c r="Y9" s="848"/>
      <c r="Z9" s="848"/>
      <c r="AA9" s="848">
        <v>594</v>
      </c>
      <c r="AB9" s="848"/>
      <c r="AC9" s="848"/>
      <c r="AD9" s="848"/>
      <c r="AE9" s="849"/>
      <c r="AF9" s="850">
        <v>175</v>
      </c>
      <c r="AG9" s="851"/>
      <c r="AH9" s="851"/>
      <c r="AI9" s="851"/>
      <c r="AJ9" s="852"/>
      <c r="AK9" s="833">
        <v>734</v>
      </c>
      <c r="AL9" s="834"/>
      <c r="AM9" s="834"/>
      <c r="AN9" s="834"/>
      <c r="AO9" s="834"/>
      <c r="AP9" s="834">
        <v>200</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400</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401</v>
      </c>
      <c r="B23" s="853" t="s">
        <v>402</v>
      </c>
      <c r="C23" s="854"/>
      <c r="D23" s="854"/>
      <c r="E23" s="854"/>
      <c r="F23" s="854"/>
      <c r="G23" s="854"/>
      <c r="H23" s="854"/>
      <c r="I23" s="854"/>
      <c r="J23" s="854"/>
      <c r="K23" s="854"/>
      <c r="L23" s="854"/>
      <c r="M23" s="854"/>
      <c r="N23" s="854"/>
      <c r="O23" s="854"/>
      <c r="P23" s="855"/>
      <c r="Q23" s="856">
        <v>50558</v>
      </c>
      <c r="R23" s="857"/>
      <c r="S23" s="857"/>
      <c r="T23" s="857"/>
      <c r="U23" s="857"/>
      <c r="V23" s="857">
        <v>46674</v>
      </c>
      <c r="W23" s="857"/>
      <c r="X23" s="857"/>
      <c r="Y23" s="857"/>
      <c r="Z23" s="857"/>
      <c r="AA23" s="857">
        <v>3884</v>
      </c>
      <c r="AB23" s="857"/>
      <c r="AC23" s="857"/>
      <c r="AD23" s="857"/>
      <c r="AE23" s="858"/>
      <c r="AF23" s="859">
        <v>2654</v>
      </c>
      <c r="AG23" s="857"/>
      <c r="AH23" s="857"/>
      <c r="AI23" s="857"/>
      <c r="AJ23" s="860"/>
      <c r="AK23" s="861"/>
      <c r="AL23" s="862"/>
      <c r="AM23" s="862"/>
      <c r="AN23" s="862"/>
      <c r="AO23" s="862"/>
      <c r="AP23" s="857">
        <v>7995</v>
      </c>
      <c r="AQ23" s="857"/>
      <c r="AR23" s="857"/>
      <c r="AS23" s="857"/>
      <c r="AT23" s="857"/>
      <c r="AU23" s="873"/>
      <c r="AV23" s="873"/>
      <c r="AW23" s="873"/>
      <c r="AX23" s="873"/>
      <c r="AY23" s="874"/>
      <c r="AZ23" s="875" t="s">
        <v>241</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380</v>
      </c>
      <c r="B26" s="792"/>
      <c r="C26" s="792"/>
      <c r="D26" s="792"/>
      <c r="E26" s="792"/>
      <c r="F26" s="792"/>
      <c r="G26" s="792"/>
      <c r="H26" s="792"/>
      <c r="I26" s="792"/>
      <c r="J26" s="792"/>
      <c r="K26" s="792"/>
      <c r="L26" s="792"/>
      <c r="M26" s="792"/>
      <c r="N26" s="792"/>
      <c r="O26" s="792"/>
      <c r="P26" s="793"/>
      <c r="Q26" s="797" t="s">
        <v>405</v>
      </c>
      <c r="R26" s="798"/>
      <c r="S26" s="798"/>
      <c r="T26" s="798"/>
      <c r="U26" s="799"/>
      <c r="V26" s="797" t="s">
        <v>406</v>
      </c>
      <c r="W26" s="798"/>
      <c r="X26" s="798"/>
      <c r="Y26" s="798"/>
      <c r="Z26" s="799"/>
      <c r="AA26" s="797" t="s">
        <v>407</v>
      </c>
      <c r="AB26" s="798"/>
      <c r="AC26" s="798"/>
      <c r="AD26" s="798"/>
      <c r="AE26" s="798"/>
      <c r="AF26" s="878" t="s">
        <v>408</v>
      </c>
      <c r="AG26" s="879"/>
      <c r="AH26" s="879"/>
      <c r="AI26" s="879"/>
      <c r="AJ26" s="880"/>
      <c r="AK26" s="798" t="s">
        <v>409</v>
      </c>
      <c r="AL26" s="798"/>
      <c r="AM26" s="798"/>
      <c r="AN26" s="798"/>
      <c r="AO26" s="799"/>
      <c r="AP26" s="797" t="s">
        <v>410</v>
      </c>
      <c r="AQ26" s="798"/>
      <c r="AR26" s="798"/>
      <c r="AS26" s="798"/>
      <c r="AT26" s="799"/>
      <c r="AU26" s="797" t="s">
        <v>411</v>
      </c>
      <c r="AV26" s="798"/>
      <c r="AW26" s="798"/>
      <c r="AX26" s="798"/>
      <c r="AY26" s="799"/>
      <c r="AZ26" s="797" t="s">
        <v>412</v>
      </c>
      <c r="BA26" s="798"/>
      <c r="BB26" s="798"/>
      <c r="BC26" s="798"/>
      <c r="BD26" s="799"/>
      <c r="BE26" s="797" t="s">
        <v>387</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413</v>
      </c>
      <c r="C28" s="814"/>
      <c r="D28" s="814"/>
      <c r="E28" s="814"/>
      <c r="F28" s="814"/>
      <c r="G28" s="814"/>
      <c r="H28" s="814"/>
      <c r="I28" s="814"/>
      <c r="J28" s="814"/>
      <c r="K28" s="814"/>
      <c r="L28" s="814"/>
      <c r="M28" s="814"/>
      <c r="N28" s="814"/>
      <c r="O28" s="814"/>
      <c r="P28" s="815"/>
      <c r="Q28" s="886">
        <v>33</v>
      </c>
      <c r="R28" s="887"/>
      <c r="S28" s="887"/>
      <c r="T28" s="887"/>
      <c r="U28" s="887"/>
      <c r="V28" s="887">
        <v>33</v>
      </c>
      <c r="W28" s="887"/>
      <c r="X28" s="887"/>
      <c r="Y28" s="887"/>
      <c r="Z28" s="887"/>
      <c r="AA28" s="887" t="s">
        <v>608</v>
      </c>
      <c r="AB28" s="887"/>
      <c r="AC28" s="887"/>
      <c r="AD28" s="887"/>
      <c r="AE28" s="888"/>
      <c r="AF28" s="889" t="s">
        <v>414</v>
      </c>
      <c r="AG28" s="887"/>
      <c r="AH28" s="887"/>
      <c r="AI28" s="887"/>
      <c r="AJ28" s="890"/>
      <c r="AK28" s="891">
        <v>15</v>
      </c>
      <c r="AL28" s="892"/>
      <c r="AM28" s="892"/>
      <c r="AN28" s="892"/>
      <c r="AO28" s="892"/>
      <c r="AP28" s="892" t="s">
        <v>591</v>
      </c>
      <c r="AQ28" s="892"/>
      <c r="AR28" s="892"/>
      <c r="AS28" s="892"/>
      <c r="AT28" s="892"/>
      <c r="AU28" s="892" t="s">
        <v>591</v>
      </c>
      <c r="AV28" s="892"/>
      <c r="AW28" s="892"/>
      <c r="AX28" s="892"/>
      <c r="AY28" s="892"/>
      <c r="AZ28" s="893" t="s">
        <v>591</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415</v>
      </c>
      <c r="C29" s="845"/>
      <c r="D29" s="845"/>
      <c r="E29" s="845"/>
      <c r="F29" s="845"/>
      <c r="G29" s="845"/>
      <c r="H29" s="845"/>
      <c r="I29" s="845"/>
      <c r="J29" s="845"/>
      <c r="K29" s="845"/>
      <c r="L29" s="845"/>
      <c r="M29" s="845"/>
      <c r="N29" s="845"/>
      <c r="O29" s="845"/>
      <c r="P29" s="846"/>
      <c r="Q29" s="847">
        <v>31</v>
      </c>
      <c r="R29" s="848"/>
      <c r="S29" s="848"/>
      <c r="T29" s="848"/>
      <c r="U29" s="848"/>
      <c r="V29" s="848">
        <v>31</v>
      </c>
      <c r="W29" s="848"/>
      <c r="X29" s="848"/>
      <c r="Y29" s="848"/>
      <c r="Z29" s="848"/>
      <c r="AA29" s="848" t="s">
        <v>608</v>
      </c>
      <c r="AB29" s="848"/>
      <c r="AC29" s="848"/>
      <c r="AD29" s="848"/>
      <c r="AE29" s="849"/>
      <c r="AF29" s="850" t="s">
        <v>416</v>
      </c>
      <c r="AG29" s="851"/>
      <c r="AH29" s="851"/>
      <c r="AI29" s="851"/>
      <c r="AJ29" s="852"/>
      <c r="AK29" s="898" t="s">
        <v>591</v>
      </c>
      <c r="AL29" s="894"/>
      <c r="AM29" s="894"/>
      <c r="AN29" s="894"/>
      <c r="AO29" s="894"/>
      <c r="AP29" s="894" t="s">
        <v>591</v>
      </c>
      <c r="AQ29" s="894"/>
      <c r="AR29" s="894"/>
      <c r="AS29" s="894"/>
      <c r="AT29" s="894"/>
      <c r="AU29" s="894" t="s">
        <v>591</v>
      </c>
      <c r="AV29" s="894"/>
      <c r="AW29" s="894"/>
      <c r="AX29" s="894"/>
      <c r="AY29" s="894"/>
      <c r="AZ29" s="895" t="s">
        <v>591</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417</v>
      </c>
      <c r="C30" s="845"/>
      <c r="D30" s="845"/>
      <c r="E30" s="845"/>
      <c r="F30" s="845"/>
      <c r="G30" s="845"/>
      <c r="H30" s="845"/>
      <c r="I30" s="845"/>
      <c r="J30" s="845"/>
      <c r="K30" s="845"/>
      <c r="L30" s="845"/>
      <c r="M30" s="845"/>
      <c r="N30" s="845"/>
      <c r="O30" s="845"/>
      <c r="P30" s="846"/>
      <c r="Q30" s="847">
        <v>9848</v>
      </c>
      <c r="R30" s="848"/>
      <c r="S30" s="848"/>
      <c r="T30" s="848"/>
      <c r="U30" s="848"/>
      <c r="V30" s="848">
        <v>9748</v>
      </c>
      <c r="W30" s="848"/>
      <c r="X30" s="848"/>
      <c r="Y30" s="848"/>
      <c r="Z30" s="848"/>
      <c r="AA30" s="848">
        <v>100</v>
      </c>
      <c r="AB30" s="848"/>
      <c r="AC30" s="848"/>
      <c r="AD30" s="848"/>
      <c r="AE30" s="849"/>
      <c r="AF30" s="850">
        <v>100</v>
      </c>
      <c r="AG30" s="851"/>
      <c r="AH30" s="851"/>
      <c r="AI30" s="851"/>
      <c r="AJ30" s="852"/>
      <c r="AK30" s="898">
        <v>504</v>
      </c>
      <c r="AL30" s="894"/>
      <c r="AM30" s="894"/>
      <c r="AN30" s="894"/>
      <c r="AO30" s="894"/>
      <c r="AP30" s="894" t="s">
        <v>591</v>
      </c>
      <c r="AQ30" s="894"/>
      <c r="AR30" s="894"/>
      <c r="AS30" s="894"/>
      <c r="AT30" s="894"/>
      <c r="AU30" s="894" t="s">
        <v>591</v>
      </c>
      <c r="AV30" s="894"/>
      <c r="AW30" s="894"/>
      <c r="AX30" s="894"/>
      <c r="AY30" s="894"/>
      <c r="AZ30" s="895" t="s">
        <v>591</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418</v>
      </c>
      <c r="C31" s="845"/>
      <c r="D31" s="845"/>
      <c r="E31" s="845"/>
      <c r="F31" s="845"/>
      <c r="G31" s="845"/>
      <c r="H31" s="845"/>
      <c r="I31" s="845"/>
      <c r="J31" s="845"/>
      <c r="K31" s="845"/>
      <c r="L31" s="845"/>
      <c r="M31" s="845"/>
      <c r="N31" s="845"/>
      <c r="O31" s="845"/>
      <c r="P31" s="846"/>
      <c r="Q31" s="847">
        <v>8847</v>
      </c>
      <c r="R31" s="848"/>
      <c r="S31" s="848"/>
      <c r="T31" s="848"/>
      <c r="U31" s="848"/>
      <c r="V31" s="848">
        <v>8676</v>
      </c>
      <c r="W31" s="848"/>
      <c r="X31" s="848"/>
      <c r="Y31" s="848"/>
      <c r="Z31" s="848"/>
      <c r="AA31" s="848">
        <v>170</v>
      </c>
      <c r="AB31" s="848"/>
      <c r="AC31" s="848"/>
      <c r="AD31" s="848"/>
      <c r="AE31" s="849"/>
      <c r="AF31" s="850">
        <v>170</v>
      </c>
      <c r="AG31" s="851"/>
      <c r="AH31" s="851"/>
      <c r="AI31" s="851"/>
      <c r="AJ31" s="852"/>
      <c r="AK31" s="898">
        <v>1292</v>
      </c>
      <c r="AL31" s="894"/>
      <c r="AM31" s="894"/>
      <c r="AN31" s="894"/>
      <c r="AO31" s="894"/>
      <c r="AP31" s="894" t="s">
        <v>591</v>
      </c>
      <c r="AQ31" s="894"/>
      <c r="AR31" s="894"/>
      <c r="AS31" s="894"/>
      <c r="AT31" s="894"/>
      <c r="AU31" s="894" t="s">
        <v>591</v>
      </c>
      <c r="AV31" s="894"/>
      <c r="AW31" s="894"/>
      <c r="AX31" s="894"/>
      <c r="AY31" s="894"/>
      <c r="AZ31" s="895" t="s">
        <v>591</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419</v>
      </c>
      <c r="C32" s="845"/>
      <c r="D32" s="845"/>
      <c r="E32" s="845"/>
      <c r="F32" s="845"/>
      <c r="G32" s="845"/>
      <c r="H32" s="845"/>
      <c r="I32" s="845"/>
      <c r="J32" s="845"/>
      <c r="K32" s="845"/>
      <c r="L32" s="845"/>
      <c r="M32" s="845"/>
      <c r="N32" s="845"/>
      <c r="O32" s="845"/>
      <c r="P32" s="846"/>
      <c r="Q32" s="847">
        <v>1565</v>
      </c>
      <c r="R32" s="848"/>
      <c r="S32" s="848"/>
      <c r="T32" s="848"/>
      <c r="U32" s="848"/>
      <c r="V32" s="848">
        <v>1562</v>
      </c>
      <c r="W32" s="848"/>
      <c r="X32" s="848"/>
      <c r="Y32" s="848"/>
      <c r="Z32" s="848"/>
      <c r="AA32" s="848">
        <v>3</v>
      </c>
      <c r="AB32" s="848"/>
      <c r="AC32" s="848"/>
      <c r="AD32" s="848"/>
      <c r="AE32" s="849"/>
      <c r="AF32" s="850">
        <v>3</v>
      </c>
      <c r="AG32" s="851"/>
      <c r="AH32" s="851"/>
      <c r="AI32" s="851"/>
      <c r="AJ32" s="852"/>
      <c r="AK32" s="898">
        <v>252</v>
      </c>
      <c r="AL32" s="894"/>
      <c r="AM32" s="894"/>
      <c r="AN32" s="894"/>
      <c r="AO32" s="894"/>
      <c r="AP32" s="894" t="s">
        <v>591</v>
      </c>
      <c r="AQ32" s="894"/>
      <c r="AR32" s="894"/>
      <c r="AS32" s="894"/>
      <c r="AT32" s="894"/>
      <c r="AU32" s="894" t="s">
        <v>591</v>
      </c>
      <c r="AV32" s="894"/>
      <c r="AW32" s="894"/>
      <c r="AX32" s="894"/>
      <c r="AY32" s="894"/>
      <c r="AZ32" s="895" t="s">
        <v>591</v>
      </c>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420</v>
      </c>
      <c r="C33" s="845"/>
      <c r="D33" s="845"/>
      <c r="E33" s="845"/>
      <c r="F33" s="845"/>
      <c r="G33" s="845"/>
      <c r="H33" s="845"/>
      <c r="I33" s="845"/>
      <c r="J33" s="845"/>
      <c r="K33" s="845"/>
      <c r="L33" s="845"/>
      <c r="M33" s="845"/>
      <c r="N33" s="845"/>
      <c r="O33" s="845"/>
      <c r="P33" s="846"/>
      <c r="Q33" s="847">
        <v>14375</v>
      </c>
      <c r="R33" s="848"/>
      <c r="S33" s="848"/>
      <c r="T33" s="848"/>
      <c r="U33" s="848"/>
      <c r="V33" s="848">
        <v>13591</v>
      </c>
      <c r="W33" s="848"/>
      <c r="X33" s="848"/>
      <c r="Y33" s="848"/>
      <c r="Z33" s="848"/>
      <c r="AA33" s="848">
        <v>784</v>
      </c>
      <c r="AB33" s="848"/>
      <c r="AC33" s="848"/>
      <c r="AD33" s="848"/>
      <c r="AE33" s="849"/>
      <c r="AF33" s="850">
        <v>6538</v>
      </c>
      <c r="AG33" s="851"/>
      <c r="AH33" s="851"/>
      <c r="AI33" s="851"/>
      <c r="AJ33" s="852"/>
      <c r="AK33" s="898">
        <v>914</v>
      </c>
      <c r="AL33" s="894"/>
      <c r="AM33" s="894"/>
      <c r="AN33" s="894"/>
      <c r="AO33" s="894"/>
      <c r="AP33" s="894">
        <v>1914</v>
      </c>
      <c r="AQ33" s="894"/>
      <c r="AR33" s="894"/>
      <c r="AS33" s="894"/>
      <c r="AT33" s="894"/>
      <c r="AU33" s="894">
        <v>1070</v>
      </c>
      <c r="AV33" s="894"/>
      <c r="AW33" s="894"/>
      <c r="AX33" s="894"/>
      <c r="AY33" s="894"/>
      <c r="AZ33" s="895" t="s">
        <v>591</v>
      </c>
      <c r="BA33" s="895"/>
      <c r="BB33" s="895"/>
      <c r="BC33" s="895"/>
      <c r="BD33" s="895"/>
      <c r="BE33" s="896" t="s">
        <v>421</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422</v>
      </c>
      <c r="C34" s="845"/>
      <c r="D34" s="845"/>
      <c r="E34" s="845"/>
      <c r="F34" s="845"/>
      <c r="G34" s="845"/>
      <c r="H34" s="845"/>
      <c r="I34" s="845"/>
      <c r="J34" s="845"/>
      <c r="K34" s="845"/>
      <c r="L34" s="845"/>
      <c r="M34" s="845"/>
      <c r="N34" s="845"/>
      <c r="O34" s="845"/>
      <c r="P34" s="846"/>
      <c r="Q34" s="847">
        <v>2118</v>
      </c>
      <c r="R34" s="848"/>
      <c r="S34" s="848"/>
      <c r="T34" s="848"/>
      <c r="U34" s="848"/>
      <c r="V34" s="848">
        <v>1852</v>
      </c>
      <c r="W34" s="848"/>
      <c r="X34" s="848"/>
      <c r="Y34" s="848"/>
      <c r="Z34" s="848"/>
      <c r="AA34" s="848">
        <v>266</v>
      </c>
      <c r="AB34" s="848"/>
      <c r="AC34" s="848"/>
      <c r="AD34" s="848"/>
      <c r="AE34" s="849"/>
      <c r="AF34" s="850">
        <v>1445</v>
      </c>
      <c r="AG34" s="851"/>
      <c r="AH34" s="851"/>
      <c r="AI34" s="851"/>
      <c r="AJ34" s="852"/>
      <c r="AK34" s="898">
        <v>2</v>
      </c>
      <c r="AL34" s="894"/>
      <c r="AM34" s="894"/>
      <c r="AN34" s="894"/>
      <c r="AO34" s="894"/>
      <c r="AP34" s="894">
        <v>300</v>
      </c>
      <c r="AQ34" s="894"/>
      <c r="AR34" s="894"/>
      <c r="AS34" s="894"/>
      <c r="AT34" s="894"/>
      <c r="AU34" s="894">
        <v>1</v>
      </c>
      <c r="AV34" s="894"/>
      <c r="AW34" s="894"/>
      <c r="AX34" s="894"/>
      <c r="AY34" s="894"/>
      <c r="AZ34" s="895" t="s">
        <v>591</v>
      </c>
      <c r="BA34" s="895"/>
      <c r="BB34" s="895"/>
      <c r="BC34" s="895"/>
      <c r="BD34" s="895"/>
      <c r="BE34" s="896" t="s">
        <v>421</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t="s">
        <v>423</v>
      </c>
      <c r="C35" s="845"/>
      <c r="D35" s="845"/>
      <c r="E35" s="845"/>
      <c r="F35" s="845"/>
      <c r="G35" s="845"/>
      <c r="H35" s="845"/>
      <c r="I35" s="845"/>
      <c r="J35" s="845"/>
      <c r="K35" s="845"/>
      <c r="L35" s="845"/>
      <c r="M35" s="845"/>
      <c r="N35" s="845"/>
      <c r="O35" s="845"/>
      <c r="P35" s="846"/>
      <c r="Q35" s="847">
        <v>3396</v>
      </c>
      <c r="R35" s="848"/>
      <c r="S35" s="848"/>
      <c r="T35" s="848"/>
      <c r="U35" s="848"/>
      <c r="V35" s="848">
        <v>3348</v>
      </c>
      <c r="W35" s="848"/>
      <c r="X35" s="848"/>
      <c r="Y35" s="848"/>
      <c r="Z35" s="848"/>
      <c r="AA35" s="848">
        <v>48</v>
      </c>
      <c r="AB35" s="848"/>
      <c r="AC35" s="848"/>
      <c r="AD35" s="848"/>
      <c r="AE35" s="849"/>
      <c r="AF35" s="850">
        <v>390</v>
      </c>
      <c r="AG35" s="851"/>
      <c r="AH35" s="851"/>
      <c r="AI35" s="851"/>
      <c r="AJ35" s="852"/>
      <c r="AK35" s="898">
        <v>2351</v>
      </c>
      <c r="AL35" s="894"/>
      <c r="AM35" s="894"/>
      <c r="AN35" s="894"/>
      <c r="AO35" s="894"/>
      <c r="AP35" s="894">
        <v>16191</v>
      </c>
      <c r="AQ35" s="894"/>
      <c r="AR35" s="894"/>
      <c r="AS35" s="894"/>
      <c r="AT35" s="894"/>
      <c r="AU35" s="894">
        <v>11997</v>
      </c>
      <c r="AV35" s="894"/>
      <c r="AW35" s="894"/>
      <c r="AX35" s="894"/>
      <c r="AY35" s="894"/>
      <c r="AZ35" s="895" t="s">
        <v>591</v>
      </c>
      <c r="BA35" s="895"/>
      <c r="BB35" s="895"/>
      <c r="BC35" s="895"/>
      <c r="BD35" s="895"/>
      <c r="BE35" s="896" t="s">
        <v>421</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424</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401</v>
      </c>
      <c r="B63" s="853" t="s">
        <v>425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8646</v>
      </c>
      <c r="AG63" s="908"/>
      <c r="AH63" s="908"/>
      <c r="AI63" s="908"/>
      <c r="AJ63" s="909"/>
      <c r="AK63" s="910"/>
      <c r="AL63" s="905"/>
      <c r="AM63" s="905"/>
      <c r="AN63" s="905"/>
      <c r="AO63" s="905"/>
      <c r="AP63" s="908">
        <v>18405</v>
      </c>
      <c r="AQ63" s="908"/>
      <c r="AR63" s="908"/>
      <c r="AS63" s="908"/>
      <c r="AT63" s="908"/>
      <c r="AU63" s="908">
        <v>13068</v>
      </c>
      <c r="AV63" s="908"/>
      <c r="AW63" s="908"/>
      <c r="AX63" s="908"/>
      <c r="AY63" s="908"/>
      <c r="AZ63" s="912"/>
      <c r="BA63" s="912"/>
      <c r="BB63" s="912"/>
      <c r="BC63" s="912"/>
      <c r="BD63" s="912"/>
      <c r="BE63" s="913"/>
      <c r="BF63" s="913"/>
      <c r="BG63" s="913"/>
      <c r="BH63" s="913"/>
      <c r="BI63" s="914"/>
      <c r="BJ63" s="915" t="s">
        <v>426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428</v>
      </c>
      <c r="B66" s="792"/>
      <c r="C66" s="792"/>
      <c r="D66" s="792"/>
      <c r="E66" s="792"/>
      <c r="F66" s="792"/>
      <c r="G66" s="792"/>
      <c r="H66" s="792"/>
      <c r="I66" s="792"/>
      <c r="J66" s="792"/>
      <c r="K66" s="792"/>
      <c r="L66" s="792"/>
      <c r="M66" s="792"/>
      <c r="N66" s="792"/>
      <c r="O66" s="792"/>
      <c r="P66" s="793"/>
      <c r="Q66" s="797" t="s">
        <v>429</v>
      </c>
      <c r="R66" s="798"/>
      <c r="S66" s="798"/>
      <c r="T66" s="798"/>
      <c r="U66" s="799"/>
      <c r="V66" s="797" t="s">
        <v>430</v>
      </c>
      <c r="W66" s="798"/>
      <c r="X66" s="798"/>
      <c r="Y66" s="798"/>
      <c r="Z66" s="799"/>
      <c r="AA66" s="797" t="s">
        <v>407</v>
      </c>
      <c r="AB66" s="798"/>
      <c r="AC66" s="798"/>
      <c r="AD66" s="798"/>
      <c r="AE66" s="799"/>
      <c r="AF66" s="918" t="s">
        <v>431</v>
      </c>
      <c r="AG66" s="879"/>
      <c r="AH66" s="879"/>
      <c r="AI66" s="879"/>
      <c r="AJ66" s="919"/>
      <c r="AK66" s="797" t="s">
        <v>409</v>
      </c>
      <c r="AL66" s="792"/>
      <c r="AM66" s="792"/>
      <c r="AN66" s="792"/>
      <c r="AO66" s="793"/>
      <c r="AP66" s="797" t="s">
        <v>432</v>
      </c>
      <c r="AQ66" s="798"/>
      <c r="AR66" s="798"/>
      <c r="AS66" s="798"/>
      <c r="AT66" s="799"/>
      <c r="AU66" s="797" t="s">
        <v>433</v>
      </c>
      <c r="AV66" s="798"/>
      <c r="AW66" s="798"/>
      <c r="AX66" s="798"/>
      <c r="AY66" s="799"/>
      <c r="AZ66" s="797" t="s">
        <v>387</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592</v>
      </c>
      <c r="C68" s="934"/>
      <c r="D68" s="934"/>
      <c r="E68" s="934"/>
      <c r="F68" s="934"/>
      <c r="G68" s="934"/>
      <c r="H68" s="934"/>
      <c r="I68" s="934"/>
      <c r="J68" s="934"/>
      <c r="K68" s="934"/>
      <c r="L68" s="934"/>
      <c r="M68" s="934"/>
      <c r="N68" s="934"/>
      <c r="O68" s="934"/>
      <c r="P68" s="935"/>
      <c r="Q68" s="936">
        <v>2749</v>
      </c>
      <c r="R68" s="930"/>
      <c r="S68" s="930"/>
      <c r="T68" s="930"/>
      <c r="U68" s="930"/>
      <c r="V68" s="930">
        <v>2716</v>
      </c>
      <c r="W68" s="930"/>
      <c r="X68" s="930"/>
      <c r="Y68" s="930"/>
      <c r="Z68" s="930"/>
      <c r="AA68" s="930">
        <v>33</v>
      </c>
      <c r="AB68" s="930"/>
      <c r="AC68" s="930"/>
      <c r="AD68" s="930"/>
      <c r="AE68" s="930"/>
      <c r="AF68" s="930">
        <v>33</v>
      </c>
      <c r="AG68" s="930"/>
      <c r="AH68" s="930"/>
      <c r="AI68" s="930"/>
      <c r="AJ68" s="930"/>
      <c r="AK68" s="930">
        <v>1</v>
      </c>
      <c r="AL68" s="930"/>
      <c r="AM68" s="930"/>
      <c r="AN68" s="930"/>
      <c r="AO68" s="930"/>
      <c r="AP68" s="930">
        <v>594</v>
      </c>
      <c r="AQ68" s="930"/>
      <c r="AR68" s="930"/>
      <c r="AS68" s="930"/>
      <c r="AT68" s="930"/>
      <c r="AU68" s="930">
        <v>159</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593</v>
      </c>
      <c r="C69" s="938"/>
      <c r="D69" s="938"/>
      <c r="E69" s="938"/>
      <c r="F69" s="938"/>
      <c r="G69" s="938"/>
      <c r="H69" s="938"/>
      <c r="I69" s="938"/>
      <c r="J69" s="938"/>
      <c r="K69" s="938"/>
      <c r="L69" s="938"/>
      <c r="M69" s="938"/>
      <c r="N69" s="938"/>
      <c r="O69" s="938"/>
      <c r="P69" s="939"/>
      <c r="Q69" s="940">
        <v>365</v>
      </c>
      <c r="R69" s="894"/>
      <c r="S69" s="894"/>
      <c r="T69" s="894"/>
      <c r="U69" s="894"/>
      <c r="V69" s="894">
        <v>356</v>
      </c>
      <c r="W69" s="894"/>
      <c r="X69" s="894"/>
      <c r="Y69" s="894"/>
      <c r="Z69" s="894"/>
      <c r="AA69" s="894">
        <v>9</v>
      </c>
      <c r="AB69" s="894"/>
      <c r="AC69" s="894"/>
      <c r="AD69" s="894"/>
      <c r="AE69" s="894"/>
      <c r="AF69" s="894">
        <v>9</v>
      </c>
      <c r="AG69" s="894"/>
      <c r="AH69" s="894"/>
      <c r="AI69" s="894"/>
      <c r="AJ69" s="894"/>
      <c r="AK69" s="894">
        <v>114</v>
      </c>
      <c r="AL69" s="894"/>
      <c r="AM69" s="894"/>
      <c r="AN69" s="894"/>
      <c r="AO69" s="894"/>
      <c r="AP69" s="894">
        <v>345</v>
      </c>
      <c r="AQ69" s="894"/>
      <c r="AR69" s="894"/>
      <c r="AS69" s="894"/>
      <c r="AT69" s="894"/>
      <c r="AU69" s="894">
        <v>49</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594</v>
      </c>
      <c r="C70" s="938"/>
      <c r="D70" s="938"/>
      <c r="E70" s="938"/>
      <c r="F70" s="938"/>
      <c r="G70" s="938"/>
      <c r="H70" s="938"/>
      <c r="I70" s="938"/>
      <c r="J70" s="938"/>
      <c r="K70" s="938"/>
      <c r="L70" s="938"/>
      <c r="M70" s="938"/>
      <c r="N70" s="938"/>
      <c r="O70" s="938"/>
      <c r="P70" s="939"/>
      <c r="Q70" s="940">
        <v>164</v>
      </c>
      <c r="R70" s="894"/>
      <c r="S70" s="894"/>
      <c r="T70" s="894"/>
      <c r="U70" s="894"/>
      <c r="V70" s="894">
        <v>156</v>
      </c>
      <c r="W70" s="894"/>
      <c r="X70" s="894"/>
      <c r="Y70" s="894"/>
      <c r="Z70" s="894"/>
      <c r="AA70" s="894">
        <v>8</v>
      </c>
      <c r="AB70" s="894"/>
      <c r="AC70" s="894"/>
      <c r="AD70" s="894"/>
      <c r="AE70" s="894"/>
      <c r="AF70" s="894">
        <v>8</v>
      </c>
      <c r="AG70" s="894"/>
      <c r="AH70" s="894"/>
      <c r="AI70" s="894"/>
      <c r="AJ70" s="894"/>
      <c r="AK70" s="894" t="s">
        <v>591</v>
      </c>
      <c r="AL70" s="894"/>
      <c r="AM70" s="894"/>
      <c r="AN70" s="894"/>
      <c r="AO70" s="894"/>
      <c r="AP70" s="894" t="s">
        <v>591</v>
      </c>
      <c r="AQ70" s="894"/>
      <c r="AR70" s="894"/>
      <c r="AS70" s="894"/>
      <c r="AT70" s="894"/>
      <c r="AU70" s="894" t="s">
        <v>591</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595</v>
      </c>
      <c r="C71" s="938"/>
      <c r="D71" s="938"/>
      <c r="E71" s="938"/>
      <c r="F71" s="938"/>
      <c r="G71" s="938"/>
      <c r="H71" s="938"/>
      <c r="I71" s="938"/>
      <c r="J71" s="938"/>
      <c r="K71" s="938"/>
      <c r="L71" s="938"/>
      <c r="M71" s="938"/>
      <c r="N71" s="938"/>
      <c r="O71" s="938"/>
      <c r="P71" s="939"/>
      <c r="Q71" s="940">
        <v>1446</v>
      </c>
      <c r="R71" s="894"/>
      <c r="S71" s="894"/>
      <c r="T71" s="894"/>
      <c r="U71" s="894"/>
      <c r="V71" s="894">
        <v>1375</v>
      </c>
      <c r="W71" s="894"/>
      <c r="X71" s="894"/>
      <c r="Y71" s="894"/>
      <c r="Z71" s="894"/>
      <c r="AA71" s="894">
        <v>71</v>
      </c>
      <c r="AB71" s="894"/>
      <c r="AC71" s="894"/>
      <c r="AD71" s="894"/>
      <c r="AE71" s="894"/>
      <c r="AF71" s="894">
        <v>16</v>
      </c>
      <c r="AG71" s="894"/>
      <c r="AH71" s="894"/>
      <c r="AI71" s="894"/>
      <c r="AJ71" s="894"/>
      <c r="AK71" s="894" t="s">
        <v>591</v>
      </c>
      <c r="AL71" s="894"/>
      <c r="AM71" s="894"/>
      <c r="AN71" s="894"/>
      <c r="AO71" s="894"/>
      <c r="AP71" s="894">
        <v>902</v>
      </c>
      <c r="AQ71" s="894"/>
      <c r="AR71" s="894"/>
      <c r="AS71" s="894"/>
      <c r="AT71" s="894"/>
      <c r="AU71" s="894">
        <v>337</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596</v>
      </c>
      <c r="C72" s="938"/>
      <c r="D72" s="938"/>
      <c r="E72" s="938"/>
      <c r="F72" s="938"/>
      <c r="G72" s="938"/>
      <c r="H72" s="938"/>
      <c r="I72" s="938"/>
      <c r="J72" s="938"/>
      <c r="K72" s="938"/>
      <c r="L72" s="938"/>
      <c r="M72" s="938"/>
      <c r="N72" s="938"/>
      <c r="O72" s="938"/>
      <c r="P72" s="939"/>
      <c r="Q72" s="940">
        <v>13045</v>
      </c>
      <c r="R72" s="894"/>
      <c r="S72" s="894"/>
      <c r="T72" s="894"/>
      <c r="U72" s="894"/>
      <c r="V72" s="894">
        <v>13003</v>
      </c>
      <c r="W72" s="894"/>
      <c r="X72" s="894"/>
      <c r="Y72" s="894"/>
      <c r="Z72" s="894"/>
      <c r="AA72" s="894">
        <v>42</v>
      </c>
      <c r="AB72" s="894"/>
      <c r="AC72" s="894"/>
      <c r="AD72" s="894"/>
      <c r="AE72" s="894"/>
      <c r="AF72" s="894">
        <v>42</v>
      </c>
      <c r="AG72" s="894"/>
      <c r="AH72" s="894"/>
      <c r="AI72" s="894"/>
      <c r="AJ72" s="894"/>
      <c r="AK72" s="894" t="s">
        <v>591</v>
      </c>
      <c r="AL72" s="894"/>
      <c r="AM72" s="894"/>
      <c r="AN72" s="894"/>
      <c r="AO72" s="894"/>
      <c r="AP72" s="894">
        <v>12966</v>
      </c>
      <c r="AQ72" s="894"/>
      <c r="AR72" s="894"/>
      <c r="AS72" s="894"/>
      <c r="AT72" s="894"/>
      <c r="AU72" s="894">
        <v>5589</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597</v>
      </c>
      <c r="C73" s="938"/>
      <c r="D73" s="938"/>
      <c r="E73" s="938"/>
      <c r="F73" s="938"/>
      <c r="G73" s="938"/>
      <c r="H73" s="938"/>
      <c r="I73" s="938"/>
      <c r="J73" s="938"/>
      <c r="K73" s="938"/>
      <c r="L73" s="938"/>
      <c r="M73" s="938"/>
      <c r="N73" s="938"/>
      <c r="O73" s="938"/>
      <c r="P73" s="939"/>
      <c r="Q73" s="940">
        <v>1598</v>
      </c>
      <c r="R73" s="894"/>
      <c r="S73" s="894"/>
      <c r="T73" s="894"/>
      <c r="U73" s="894"/>
      <c r="V73" s="894">
        <v>1456</v>
      </c>
      <c r="W73" s="894"/>
      <c r="X73" s="894"/>
      <c r="Y73" s="894"/>
      <c r="Z73" s="894"/>
      <c r="AA73" s="894">
        <v>142</v>
      </c>
      <c r="AB73" s="894"/>
      <c r="AC73" s="894"/>
      <c r="AD73" s="894"/>
      <c r="AE73" s="894"/>
      <c r="AF73" s="894">
        <v>142</v>
      </c>
      <c r="AG73" s="894"/>
      <c r="AH73" s="894"/>
      <c r="AI73" s="894"/>
      <c r="AJ73" s="894"/>
      <c r="AK73" s="894" t="s">
        <v>591</v>
      </c>
      <c r="AL73" s="894"/>
      <c r="AM73" s="894"/>
      <c r="AN73" s="894"/>
      <c r="AO73" s="894"/>
      <c r="AP73" s="894" t="s">
        <v>591</v>
      </c>
      <c r="AQ73" s="894"/>
      <c r="AR73" s="894"/>
      <c r="AS73" s="894"/>
      <c r="AT73" s="894"/>
      <c r="AU73" s="894" t="s">
        <v>591</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598</v>
      </c>
      <c r="C74" s="938"/>
      <c r="D74" s="938"/>
      <c r="E74" s="938"/>
      <c r="F74" s="938"/>
      <c r="G74" s="938"/>
      <c r="H74" s="938"/>
      <c r="I74" s="938"/>
      <c r="J74" s="938"/>
      <c r="K74" s="938"/>
      <c r="L74" s="938"/>
      <c r="M74" s="938"/>
      <c r="N74" s="938"/>
      <c r="O74" s="938"/>
      <c r="P74" s="939"/>
      <c r="Q74" s="940">
        <v>956629</v>
      </c>
      <c r="R74" s="894"/>
      <c r="S74" s="894"/>
      <c r="T74" s="894"/>
      <c r="U74" s="894"/>
      <c r="V74" s="894">
        <v>904884</v>
      </c>
      <c r="W74" s="894"/>
      <c r="X74" s="894"/>
      <c r="Y74" s="894"/>
      <c r="Z74" s="894"/>
      <c r="AA74" s="894">
        <v>51745</v>
      </c>
      <c r="AB74" s="894"/>
      <c r="AC74" s="894"/>
      <c r="AD74" s="894"/>
      <c r="AE74" s="894"/>
      <c r="AF74" s="894">
        <v>51745</v>
      </c>
      <c r="AG74" s="894"/>
      <c r="AH74" s="894"/>
      <c r="AI74" s="894"/>
      <c r="AJ74" s="894"/>
      <c r="AK74" s="894">
        <v>1</v>
      </c>
      <c r="AL74" s="894"/>
      <c r="AM74" s="894"/>
      <c r="AN74" s="894"/>
      <c r="AO74" s="894"/>
      <c r="AP74" s="894" t="s">
        <v>591</v>
      </c>
      <c r="AQ74" s="894"/>
      <c r="AR74" s="894"/>
      <c r="AS74" s="894"/>
      <c r="AT74" s="894"/>
      <c r="AU74" s="894" t="s">
        <v>591</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401</v>
      </c>
      <c r="B88" s="853" t="s">
        <v>434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51994</v>
      </c>
      <c r="AG88" s="908"/>
      <c r="AH88" s="908"/>
      <c r="AI88" s="908"/>
      <c r="AJ88" s="908"/>
      <c r="AK88" s="905"/>
      <c r="AL88" s="905"/>
      <c r="AM88" s="905"/>
      <c r="AN88" s="905"/>
      <c r="AO88" s="905"/>
      <c r="AP88" s="908">
        <v>14807</v>
      </c>
      <c r="AQ88" s="908"/>
      <c r="AR88" s="908"/>
      <c r="AS88" s="908"/>
      <c r="AT88" s="908"/>
      <c r="AU88" s="908">
        <v>6133</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53" t="s">
        <v>435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440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442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443</v>
      </c>
      <c r="AB109" s="957"/>
      <c r="AC109" s="957"/>
      <c r="AD109" s="957"/>
      <c r="AE109" s="958"/>
      <c r="AF109" s="956" t="s">
        <v>444</v>
      </c>
      <c r="AG109" s="957"/>
      <c r="AH109" s="957"/>
      <c r="AI109" s="957"/>
      <c r="AJ109" s="958"/>
      <c r="AK109" s="956" t="s">
        <v>314</v>
      </c>
      <c r="AL109" s="957"/>
      <c r="AM109" s="957"/>
      <c r="AN109" s="957"/>
      <c r="AO109" s="958"/>
      <c r="AP109" s="956" t="s">
        <v>445</v>
      </c>
      <c r="AQ109" s="957"/>
      <c r="AR109" s="957"/>
      <c r="AS109" s="957"/>
      <c r="AT109" s="959"/>
      <c r="AU109" s="976" t="s">
        <v>442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443</v>
      </c>
      <c r="BR109" s="957"/>
      <c r="BS109" s="957"/>
      <c r="BT109" s="957"/>
      <c r="BU109" s="958"/>
      <c r="BV109" s="956" t="s">
        <v>444</v>
      </c>
      <c r="BW109" s="957"/>
      <c r="BX109" s="957"/>
      <c r="BY109" s="957"/>
      <c r="BZ109" s="958"/>
      <c r="CA109" s="956" t="s">
        <v>314</v>
      </c>
      <c r="CB109" s="957"/>
      <c r="CC109" s="957"/>
      <c r="CD109" s="957"/>
      <c r="CE109" s="958"/>
      <c r="CF109" s="977" t="s">
        <v>445</v>
      </c>
      <c r="CG109" s="977"/>
      <c r="CH109" s="977"/>
      <c r="CI109" s="977"/>
      <c r="CJ109" s="977"/>
      <c r="CK109" s="956" t="s">
        <v>446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443</v>
      </c>
      <c r="DH109" s="957"/>
      <c r="DI109" s="957"/>
      <c r="DJ109" s="957"/>
      <c r="DK109" s="958"/>
      <c r="DL109" s="956" t="s">
        <v>444</v>
      </c>
      <c r="DM109" s="957"/>
      <c r="DN109" s="957"/>
      <c r="DO109" s="957"/>
      <c r="DP109" s="958"/>
      <c r="DQ109" s="956" t="s">
        <v>314</v>
      </c>
      <c r="DR109" s="957"/>
      <c r="DS109" s="957"/>
      <c r="DT109" s="957"/>
      <c r="DU109" s="958"/>
      <c r="DV109" s="956" t="s">
        <v>445</v>
      </c>
      <c r="DW109" s="957"/>
      <c r="DX109" s="957"/>
      <c r="DY109" s="957"/>
      <c r="DZ109" s="959"/>
    </row>
    <row r="110" spans="1:131" s="233" customFormat="1" ht="26.25" customHeight="1" x14ac:dyDescent="0.15">
      <c r="A110" s="960" t="s">
        <v>447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2349427</v>
      </c>
      <c r="AB110" s="964"/>
      <c r="AC110" s="964"/>
      <c r="AD110" s="964"/>
      <c r="AE110" s="965"/>
      <c r="AF110" s="966">
        <v>2134757</v>
      </c>
      <c r="AG110" s="964"/>
      <c r="AH110" s="964"/>
      <c r="AI110" s="964"/>
      <c r="AJ110" s="965"/>
      <c r="AK110" s="966">
        <v>2071520</v>
      </c>
      <c r="AL110" s="964"/>
      <c r="AM110" s="964"/>
      <c r="AN110" s="964"/>
      <c r="AO110" s="965"/>
      <c r="AP110" s="967">
        <v>8.6</v>
      </c>
      <c r="AQ110" s="968"/>
      <c r="AR110" s="968"/>
      <c r="AS110" s="968"/>
      <c r="AT110" s="969"/>
      <c r="AU110" s="970" t="s">
        <v>72</v>
      </c>
      <c r="AV110" s="971"/>
      <c r="AW110" s="971"/>
      <c r="AX110" s="971"/>
      <c r="AY110" s="971"/>
      <c r="AZ110" s="993" t="s">
        <v>448</v>
      </c>
      <c r="BA110" s="961"/>
      <c r="BB110" s="961"/>
      <c r="BC110" s="961"/>
      <c r="BD110" s="961"/>
      <c r="BE110" s="961"/>
      <c r="BF110" s="961"/>
      <c r="BG110" s="961"/>
      <c r="BH110" s="961"/>
      <c r="BI110" s="961"/>
      <c r="BJ110" s="961"/>
      <c r="BK110" s="961"/>
      <c r="BL110" s="961"/>
      <c r="BM110" s="961"/>
      <c r="BN110" s="961"/>
      <c r="BO110" s="961"/>
      <c r="BP110" s="962"/>
      <c r="BQ110" s="994">
        <v>11545578</v>
      </c>
      <c r="BR110" s="995"/>
      <c r="BS110" s="995"/>
      <c r="BT110" s="995"/>
      <c r="BU110" s="995"/>
      <c r="BV110" s="995">
        <v>10010276</v>
      </c>
      <c r="BW110" s="995"/>
      <c r="BX110" s="995"/>
      <c r="BY110" s="995"/>
      <c r="BZ110" s="995"/>
      <c r="CA110" s="995">
        <v>7995435</v>
      </c>
      <c r="CB110" s="995"/>
      <c r="CC110" s="995"/>
      <c r="CD110" s="995"/>
      <c r="CE110" s="995"/>
      <c r="CF110" s="1008">
        <v>33.299999999999997</v>
      </c>
      <c r="CG110" s="1009"/>
      <c r="CH110" s="1009"/>
      <c r="CI110" s="1009"/>
      <c r="CJ110" s="1009"/>
      <c r="CK110" s="1010" t="s">
        <v>449</v>
      </c>
      <c r="CL110" s="1011"/>
      <c r="CM110" s="993" t="s">
        <v>450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241</v>
      </c>
      <c r="DH110" s="995"/>
      <c r="DI110" s="995"/>
      <c r="DJ110" s="995"/>
      <c r="DK110" s="995"/>
      <c r="DL110" s="995" t="s">
        <v>416</v>
      </c>
      <c r="DM110" s="995"/>
      <c r="DN110" s="995"/>
      <c r="DO110" s="995"/>
      <c r="DP110" s="995"/>
      <c r="DQ110" s="995" t="s">
        <v>241</v>
      </c>
      <c r="DR110" s="995"/>
      <c r="DS110" s="995"/>
      <c r="DT110" s="995"/>
      <c r="DU110" s="995"/>
      <c r="DV110" s="996" t="s">
        <v>416</v>
      </c>
      <c r="DW110" s="996"/>
      <c r="DX110" s="996"/>
      <c r="DY110" s="996"/>
      <c r="DZ110" s="997"/>
    </row>
    <row r="111" spans="1:131" s="233" customFormat="1" ht="26.25" customHeight="1" x14ac:dyDescent="0.15">
      <c r="A111" s="998" t="s">
        <v>451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416</v>
      </c>
      <c r="AB111" s="1002"/>
      <c r="AC111" s="1002"/>
      <c r="AD111" s="1002"/>
      <c r="AE111" s="1003"/>
      <c r="AF111" s="1004" t="s">
        <v>452</v>
      </c>
      <c r="AG111" s="1002"/>
      <c r="AH111" s="1002"/>
      <c r="AI111" s="1002"/>
      <c r="AJ111" s="1003"/>
      <c r="AK111" s="1004" t="s">
        <v>453</v>
      </c>
      <c r="AL111" s="1002"/>
      <c r="AM111" s="1002"/>
      <c r="AN111" s="1002"/>
      <c r="AO111" s="1003"/>
      <c r="AP111" s="1005" t="s">
        <v>241</v>
      </c>
      <c r="AQ111" s="1006"/>
      <c r="AR111" s="1006"/>
      <c r="AS111" s="1006"/>
      <c r="AT111" s="1007"/>
      <c r="AU111" s="972"/>
      <c r="AV111" s="973"/>
      <c r="AW111" s="973"/>
      <c r="AX111" s="973"/>
      <c r="AY111" s="973"/>
      <c r="AZ111" s="986" t="s">
        <v>454</v>
      </c>
      <c r="BA111" s="987"/>
      <c r="BB111" s="987"/>
      <c r="BC111" s="987"/>
      <c r="BD111" s="987"/>
      <c r="BE111" s="987"/>
      <c r="BF111" s="987"/>
      <c r="BG111" s="987"/>
      <c r="BH111" s="987"/>
      <c r="BI111" s="987"/>
      <c r="BJ111" s="987"/>
      <c r="BK111" s="987"/>
      <c r="BL111" s="987"/>
      <c r="BM111" s="987"/>
      <c r="BN111" s="987"/>
      <c r="BO111" s="987"/>
      <c r="BP111" s="988"/>
      <c r="BQ111" s="989" t="s">
        <v>453</v>
      </c>
      <c r="BR111" s="990"/>
      <c r="BS111" s="990"/>
      <c r="BT111" s="990"/>
      <c r="BU111" s="990"/>
      <c r="BV111" s="990">
        <v>531670</v>
      </c>
      <c r="BW111" s="990"/>
      <c r="BX111" s="990"/>
      <c r="BY111" s="990"/>
      <c r="BZ111" s="990"/>
      <c r="CA111" s="990">
        <v>517038</v>
      </c>
      <c r="CB111" s="990"/>
      <c r="CC111" s="990"/>
      <c r="CD111" s="990"/>
      <c r="CE111" s="990"/>
      <c r="CF111" s="984">
        <v>2.2000000000000002</v>
      </c>
      <c r="CG111" s="985"/>
      <c r="CH111" s="985"/>
      <c r="CI111" s="985"/>
      <c r="CJ111" s="985"/>
      <c r="CK111" s="1012"/>
      <c r="CL111" s="1013"/>
      <c r="CM111" s="986" t="s">
        <v>455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453</v>
      </c>
      <c r="DH111" s="990"/>
      <c r="DI111" s="990"/>
      <c r="DJ111" s="990"/>
      <c r="DK111" s="990"/>
      <c r="DL111" s="990" t="s">
        <v>241</v>
      </c>
      <c r="DM111" s="990"/>
      <c r="DN111" s="990"/>
      <c r="DO111" s="990"/>
      <c r="DP111" s="990"/>
      <c r="DQ111" s="990" t="s">
        <v>241</v>
      </c>
      <c r="DR111" s="990"/>
      <c r="DS111" s="990"/>
      <c r="DT111" s="990"/>
      <c r="DU111" s="990"/>
      <c r="DV111" s="991" t="s">
        <v>453</v>
      </c>
      <c r="DW111" s="991"/>
      <c r="DX111" s="991"/>
      <c r="DY111" s="991"/>
      <c r="DZ111" s="992"/>
    </row>
    <row r="112" spans="1:131" s="233" customFormat="1" ht="26.25" customHeight="1" x14ac:dyDescent="0.15">
      <c r="A112" s="1016" t="s">
        <v>456</v>
      </c>
      <c r="B112" s="1017"/>
      <c r="C112" s="987" t="s">
        <v>457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416</v>
      </c>
      <c r="AB112" s="1023"/>
      <c r="AC112" s="1023"/>
      <c r="AD112" s="1023"/>
      <c r="AE112" s="1024"/>
      <c r="AF112" s="1025" t="s">
        <v>453</v>
      </c>
      <c r="AG112" s="1023"/>
      <c r="AH112" s="1023"/>
      <c r="AI112" s="1023"/>
      <c r="AJ112" s="1024"/>
      <c r="AK112" s="1025" t="s">
        <v>453</v>
      </c>
      <c r="AL112" s="1023"/>
      <c r="AM112" s="1023"/>
      <c r="AN112" s="1023"/>
      <c r="AO112" s="1024"/>
      <c r="AP112" s="1026" t="s">
        <v>453</v>
      </c>
      <c r="AQ112" s="1027"/>
      <c r="AR112" s="1027"/>
      <c r="AS112" s="1027"/>
      <c r="AT112" s="1028"/>
      <c r="AU112" s="972"/>
      <c r="AV112" s="973"/>
      <c r="AW112" s="973"/>
      <c r="AX112" s="973"/>
      <c r="AY112" s="973"/>
      <c r="AZ112" s="986" t="s">
        <v>458</v>
      </c>
      <c r="BA112" s="987"/>
      <c r="BB112" s="987"/>
      <c r="BC112" s="987"/>
      <c r="BD112" s="987"/>
      <c r="BE112" s="987"/>
      <c r="BF112" s="987"/>
      <c r="BG112" s="987"/>
      <c r="BH112" s="987"/>
      <c r="BI112" s="987"/>
      <c r="BJ112" s="987"/>
      <c r="BK112" s="987"/>
      <c r="BL112" s="987"/>
      <c r="BM112" s="987"/>
      <c r="BN112" s="987"/>
      <c r="BO112" s="987"/>
      <c r="BP112" s="988"/>
      <c r="BQ112" s="989">
        <v>15931336</v>
      </c>
      <c r="BR112" s="990"/>
      <c r="BS112" s="990"/>
      <c r="BT112" s="990"/>
      <c r="BU112" s="990"/>
      <c r="BV112" s="990">
        <v>14613471</v>
      </c>
      <c r="BW112" s="990"/>
      <c r="BX112" s="990"/>
      <c r="BY112" s="990"/>
      <c r="BZ112" s="990"/>
      <c r="CA112" s="990">
        <v>13067751</v>
      </c>
      <c r="CB112" s="990"/>
      <c r="CC112" s="990"/>
      <c r="CD112" s="990"/>
      <c r="CE112" s="990"/>
      <c r="CF112" s="984">
        <v>54.5</v>
      </c>
      <c r="CG112" s="985"/>
      <c r="CH112" s="985"/>
      <c r="CI112" s="985"/>
      <c r="CJ112" s="985"/>
      <c r="CK112" s="1012"/>
      <c r="CL112" s="1013"/>
      <c r="CM112" s="986" t="s">
        <v>459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241</v>
      </c>
      <c r="DH112" s="990"/>
      <c r="DI112" s="990"/>
      <c r="DJ112" s="990"/>
      <c r="DK112" s="990"/>
      <c r="DL112" s="990" t="s">
        <v>241</v>
      </c>
      <c r="DM112" s="990"/>
      <c r="DN112" s="990"/>
      <c r="DO112" s="990"/>
      <c r="DP112" s="990"/>
      <c r="DQ112" s="990" t="s">
        <v>416</v>
      </c>
      <c r="DR112" s="990"/>
      <c r="DS112" s="990"/>
      <c r="DT112" s="990"/>
      <c r="DU112" s="990"/>
      <c r="DV112" s="991" t="s">
        <v>241</v>
      </c>
      <c r="DW112" s="991"/>
      <c r="DX112" s="991"/>
      <c r="DY112" s="991"/>
      <c r="DZ112" s="992"/>
    </row>
    <row r="113" spans="1:130" s="233" customFormat="1" ht="26.25" customHeight="1" x14ac:dyDescent="0.15">
      <c r="A113" s="1018"/>
      <c r="B113" s="1019"/>
      <c r="C113" s="987" t="s">
        <v>460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2245285</v>
      </c>
      <c r="AB113" s="1002"/>
      <c r="AC113" s="1002"/>
      <c r="AD113" s="1002"/>
      <c r="AE113" s="1003"/>
      <c r="AF113" s="1004">
        <v>2246844</v>
      </c>
      <c r="AG113" s="1002"/>
      <c r="AH113" s="1002"/>
      <c r="AI113" s="1002"/>
      <c r="AJ113" s="1003"/>
      <c r="AK113" s="1004">
        <v>2116786</v>
      </c>
      <c r="AL113" s="1002"/>
      <c r="AM113" s="1002"/>
      <c r="AN113" s="1002"/>
      <c r="AO113" s="1003"/>
      <c r="AP113" s="1005">
        <v>8.8000000000000007</v>
      </c>
      <c r="AQ113" s="1006"/>
      <c r="AR113" s="1006"/>
      <c r="AS113" s="1006"/>
      <c r="AT113" s="1007"/>
      <c r="AU113" s="972"/>
      <c r="AV113" s="973"/>
      <c r="AW113" s="973"/>
      <c r="AX113" s="973"/>
      <c r="AY113" s="973"/>
      <c r="AZ113" s="986" t="s">
        <v>461</v>
      </c>
      <c r="BA113" s="987"/>
      <c r="BB113" s="987"/>
      <c r="BC113" s="987"/>
      <c r="BD113" s="987"/>
      <c r="BE113" s="987"/>
      <c r="BF113" s="987"/>
      <c r="BG113" s="987"/>
      <c r="BH113" s="987"/>
      <c r="BI113" s="987"/>
      <c r="BJ113" s="987"/>
      <c r="BK113" s="987"/>
      <c r="BL113" s="987"/>
      <c r="BM113" s="987"/>
      <c r="BN113" s="987"/>
      <c r="BO113" s="987"/>
      <c r="BP113" s="988"/>
      <c r="BQ113" s="989">
        <v>881945</v>
      </c>
      <c r="BR113" s="990"/>
      <c r="BS113" s="990"/>
      <c r="BT113" s="990"/>
      <c r="BU113" s="990"/>
      <c r="BV113" s="990">
        <v>2220034</v>
      </c>
      <c r="BW113" s="990"/>
      <c r="BX113" s="990"/>
      <c r="BY113" s="990"/>
      <c r="BZ113" s="990"/>
      <c r="CA113" s="990">
        <v>6132811</v>
      </c>
      <c r="CB113" s="990"/>
      <c r="CC113" s="990"/>
      <c r="CD113" s="990"/>
      <c r="CE113" s="990"/>
      <c r="CF113" s="984">
        <v>25.6</v>
      </c>
      <c r="CG113" s="985"/>
      <c r="CH113" s="985"/>
      <c r="CI113" s="985"/>
      <c r="CJ113" s="985"/>
      <c r="CK113" s="1012"/>
      <c r="CL113" s="1013"/>
      <c r="CM113" s="986" t="s">
        <v>462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416</v>
      </c>
      <c r="DH113" s="1023"/>
      <c r="DI113" s="1023"/>
      <c r="DJ113" s="1023"/>
      <c r="DK113" s="1024"/>
      <c r="DL113" s="1025" t="s">
        <v>453</v>
      </c>
      <c r="DM113" s="1023"/>
      <c r="DN113" s="1023"/>
      <c r="DO113" s="1023"/>
      <c r="DP113" s="1024"/>
      <c r="DQ113" s="1025" t="s">
        <v>241</v>
      </c>
      <c r="DR113" s="1023"/>
      <c r="DS113" s="1023"/>
      <c r="DT113" s="1023"/>
      <c r="DU113" s="1024"/>
      <c r="DV113" s="1026" t="s">
        <v>453</v>
      </c>
      <c r="DW113" s="1027"/>
      <c r="DX113" s="1027"/>
      <c r="DY113" s="1027"/>
      <c r="DZ113" s="1028"/>
    </row>
    <row r="114" spans="1:130" s="233" customFormat="1" ht="26.25" customHeight="1" x14ac:dyDescent="0.15">
      <c r="A114" s="1018"/>
      <c r="B114" s="1019"/>
      <c r="C114" s="987" t="s">
        <v>463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57713</v>
      </c>
      <c r="AB114" s="1023"/>
      <c r="AC114" s="1023"/>
      <c r="AD114" s="1023"/>
      <c r="AE114" s="1024"/>
      <c r="AF114" s="1025">
        <v>57609</v>
      </c>
      <c r="AG114" s="1023"/>
      <c r="AH114" s="1023"/>
      <c r="AI114" s="1023"/>
      <c r="AJ114" s="1024"/>
      <c r="AK114" s="1025">
        <v>66766</v>
      </c>
      <c r="AL114" s="1023"/>
      <c r="AM114" s="1023"/>
      <c r="AN114" s="1023"/>
      <c r="AO114" s="1024"/>
      <c r="AP114" s="1026">
        <v>0.3</v>
      </c>
      <c r="AQ114" s="1027"/>
      <c r="AR114" s="1027"/>
      <c r="AS114" s="1027"/>
      <c r="AT114" s="1028"/>
      <c r="AU114" s="972"/>
      <c r="AV114" s="973"/>
      <c r="AW114" s="973"/>
      <c r="AX114" s="973"/>
      <c r="AY114" s="973"/>
      <c r="AZ114" s="986" t="s">
        <v>464</v>
      </c>
      <c r="BA114" s="987"/>
      <c r="BB114" s="987"/>
      <c r="BC114" s="987"/>
      <c r="BD114" s="987"/>
      <c r="BE114" s="987"/>
      <c r="BF114" s="987"/>
      <c r="BG114" s="987"/>
      <c r="BH114" s="987"/>
      <c r="BI114" s="987"/>
      <c r="BJ114" s="987"/>
      <c r="BK114" s="987"/>
      <c r="BL114" s="987"/>
      <c r="BM114" s="987"/>
      <c r="BN114" s="987"/>
      <c r="BO114" s="987"/>
      <c r="BP114" s="988"/>
      <c r="BQ114" s="989">
        <v>3955800</v>
      </c>
      <c r="BR114" s="990"/>
      <c r="BS114" s="990"/>
      <c r="BT114" s="990"/>
      <c r="BU114" s="990"/>
      <c r="BV114" s="990">
        <v>3896628</v>
      </c>
      <c r="BW114" s="990"/>
      <c r="BX114" s="990"/>
      <c r="BY114" s="990"/>
      <c r="BZ114" s="990"/>
      <c r="CA114" s="990">
        <v>3816115</v>
      </c>
      <c r="CB114" s="990"/>
      <c r="CC114" s="990"/>
      <c r="CD114" s="990"/>
      <c r="CE114" s="990"/>
      <c r="CF114" s="984">
        <v>15.9</v>
      </c>
      <c r="CG114" s="985"/>
      <c r="CH114" s="985"/>
      <c r="CI114" s="985"/>
      <c r="CJ114" s="985"/>
      <c r="CK114" s="1012"/>
      <c r="CL114" s="1013"/>
      <c r="CM114" s="986" t="s">
        <v>465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241</v>
      </c>
      <c r="DH114" s="1023"/>
      <c r="DI114" s="1023"/>
      <c r="DJ114" s="1023"/>
      <c r="DK114" s="1024"/>
      <c r="DL114" s="1025" t="s">
        <v>453</v>
      </c>
      <c r="DM114" s="1023"/>
      <c r="DN114" s="1023"/>
      <c r="DO114" s="1023"/>
      <c r="DP114" s="1024"/>
      <c r="DQ114" s="1025" t="s">
        <v>453</v>
      </c>
      <c r="DR114" s="1023"/>
      <c r="DS114" s="1023"/>
      <c r="DT114" s="1023"/>
      <c r="DU114" s="1024"/>
      <c r="DV114" s="1026" t="s">
        <v>241</v>
      </c>
      <c r="DW114" s="1027"/>
      <c r="DX114" s="1027"/>
      <c r="DY114" s="1027"/>
      <c r="DZ114" s="1028"/>
    </row>
    <row r="115" spans="1:130" s="233" customFormat="1" ht="26.25" customHeight="1" x14ac:dyDescent="0.15">
      <c r="A115" s="1018"/>
      <c r="B115" s="1019"/>
      <c r="C115" s="987" t="s">
        <v>466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453</v>
      </c>
      <c r="AB115" s="1002"/>
      <c r="AC115" s="1002"/>
      <c r="AD115" s="1002"/>
      <c r="AE115" s="1003"/>
      <c r="AF115" s="1004" t="s">
        <v>416</v>
      </c>
      <c r="AG115" s="1002"/>
      <c r="AH115" s="1002"/>
      <c r="AI115" s="1002"/>
      <c r="AJ115" s="1003"/>
      <c r="AK115" s="1004" t="s">
        <v>416</v>
      </c>
      <c r="AL115" s="1002"/>
      <c r="AM115" s="1002"/>
      <c r="AN115" s="1002"/>
      <c r="AO115" s="1003"/>
      <c r="AP115" s="1005" t="s">
        <v>241</v>
      </c>
      <c r="AQ115" s="1006"/>
      <c r="AR115" s="1006"/>
      <c r="AS115" s="1006"/>
      <c r="AT115" s="1007"/>
      <c r="AU115" s="972"/>
      <c r="AV115" s="973"/>
      <c r="AW115" s="973"/>
      <c r="AX115" s="973"/>
      <c r="AY115" s="973"/>
      <c r="AZ115" s="986" t="s">
        <v>467</v>
      </c>
      <c r="BA115" s="987"/>
      <c r="BB115" s="987"/>
      <c r="BC115" s="987"/>
      <c r="BD115" s="987"/>
      <c r="BE115" s="987"/>
      <c r="BF115" s="987"/>
      <c r="BG115" s="987"/>
      <c r="BH115" s="987"/>
      <c r="BI115" s="987"/>
      <c r="BJ115" s="987"/>
      <c r="BK115" s="987"/>
      <c r="BL115" s="987"/>
      <c r="BM115" s="987"/>
      <c r="BN115" s="987"/>
      <c r="BO115" s="987"/>
      <c r="BP115" s="988"/>
      <c r="BQ115" s="989">
        <v>630808</v>
      </c>
      <c r="BR115" s="990"/>
      <c r="BS115" s="990"/>
      <c r="BT115" s="990"/>
      <c r="BU115" s="990"/>
      <c r="BV115" s="990">
        <v>362777</v>
      </c>
      <c r="BW115" s="990"/>
      <c r="BX115" s="990"/>
      <c r="BY115" s="990"/>
      <c r="BZ115" s="990"/>
      <c r="CA115" s="990">
        <v>212601</v>
      </c>
      <c r="CB115" s="990"/>
      <c r="CC115" s="990"/>
      <c r="CD115" s="990"/>
      <c r="CE115" s="990"/>
      <c r="CF115" s="984">
        <v>0.9</v>
      </c>
      <c r="CG115" s="985"/>
      <c r="CH115" s="985"/>
      <c r="CI115" s="985"/>
      <c r="CJ115" s="985"/>
      <c r="CK115" s="1012"/>
      <c r="CL115" s="1013"/>
      <c r="CM115" s="986" t="s">
        <v>468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241</v>
      </c>
      <c r="DH115" s="1023"/>
      <c r="DI115" s="1023"/>
      <c r="DJ115" s="1023"/>
      <c r="DK115" s="1024"/>
      <c r="DL115" s="1025" t="s">
        <v>453</v>
      </c>
      <c r="DM115" s="1023"/>
      <c r="DN115" s="1023"/>
      <c r="DO115" s="1023"/>
      <c r="DP115" s="1024"/>
      <c r="DQ115" s="1025" t="s">
        <v>453</v>
      </c>
      <c r="DR115" s="1023"/>
      <c r="DS115" s="1023"/>
      <c r="DT115" s="1023"/>
      <c r="DU115" s="1024"/>
      <c r="DV115" s="1026" t="s">
        <v>241</v>
      </c>
      <c r="DW115" s="1027"/>
      <c r="DX115" s="1027"/>
      <c r="DY115" s="1027"/>
      <c r="DZ115" s="1028"/>
    </row>
    <row r="116" spans="1:130" s="233" customFormat="1" ht="26.25" customHeight="1" x14ac:dyDescent="0.15">
      <c r="A116" s="1020"/>
      <c r="B116" s="1021"/>
      <c r="C116" s="1029" t="s">
        <v>469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241</v>
      </c>
      <c r="AB116" s="1023"/>
      <c r="AC116" s="1023"/>
      <c r="AD116" s="1023"/>
      <c r="AE116" s="1024"/>
      <c r="AF116" s="1025" t="s">
        <v>241</v>
      </c>
      <c r="AG116" s="1023"/>
      <c r="AH116" s="1023"/>
      <c r="AI116" s="1023"/>
      <c r="AJ116" s="1024"/>
      <c r="AK116" s="1025" t="s">
        <v>453</v>
      </c>
      <c r="AL116" s="1023"/>
      <c r="AM116" s="1023"/>
      <c r="AN116" s="1023"/>
      <c r="AO116" s="1024"/>
      <c r="AP116" s="1026" t="s">
        <v>426</v>
      </c>
      <c r="AQ116" s="1027"/>
      <c r="AR116" s="1027"/>
      <c r="AS116" s="1027"/>
      <c r="AT116" s="1028"/>
      <c r="AU116" s="972"/>
      <c r="AV116" s="973"/>
      <c r="AW116" s="973"/>
      <c r="AX116" s="973"/>
      <c r="AY116" s="973"/>
      <c r="AZ116" s="1031" t="s">
        <v>470</v>
      </c>
      <c r="BA116" s="1032"/>
      <c r="BB116" s="1032"/>
      <c r="BC116" s="1032"/>
      <c r="BD116" s="1032"/>
      <c r="BE116" s="1032"/>
      <c r="BF116" s="1032"/>
      <c r="BG116" s="1032"/>
      <c r="BH116" s="1032"/>
      <c r="BI116" s="1032"/>
      <c r="BJ116" s="1032"/>
      <c r="BK116" s="1032"/>
      <c r="BL116" s="1032"/>
      <c r="BM116" s="1032"/>
      <c r="BN116" s="1032"/>
      <c r="BO116" s="1032"/>
      <c r="BP116" s="1033"/>
      <c r="BQ116" s="989" t="s">
        <v>453</v>
      </c>
      <c r="BR116" s="990"/>
      <c r="BS116" s="990"/>
      <c r="BT116" s="990"/>
      <c r="BU116" s="990"/>
      <c r="BV116" s="990" t="s">
        <v>416</v>
      </c>
      <c r="BW116" s="990"/>
      <c r="BX116" s="990"/>
      <c r="BY116" s="990"/>
      <c r="BZ116" s="990"/>
      <c r="CA116" s="990" t="s">
        <v>241</v>
      </c>
      <c r="CB116" s="990"/>
      <c r="CC116" s="990"/>
      <c r="CD116" s="990"/>
      <c r="CE116" s="990"/>
      <c r="CF116" s="984" t="s">
        <v>416</v>
      </c>
      <c r="CG116" s="985"/>
      <c r="CH116" s="985"/>
      <c r="CI116" s="985"/>
      <c r="CJ116" s="985"/>
      <c r="CK116" s="1012"/>
      <c r="CL116" s="1013"/>
      <c r="CM116" s="986" t="s">
        <v>471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453</v>
      </c>
      <c r="DH116" s="1023"/>
      <c r="DI116" s="1023"/>
      <c r="DJ116" s="1023"/>
      <c r="DK116" s="1024"/>
      <c r="DL116" s="1025" t="s">
        <v>241</v>
      </c>
      <c r="DM116" s="1023"/>
      <c r="DN116" s="1023"/>
      <c r="DO116" s="1023"/>
      <c r="DP116" s="1024"/>
      <c r="DQ116" s="1025" t="s">
        <v>416</v>
      </c>
      <c r="DR116" s="1023"/>
      <c r="DS116" s="1023"/>
      <c r="DT116" s="1023"/>
      <c r="DU116" s="1024"/>
      <c r="DV116" s="1026" t="s">
        <v>416</v>
      </c>
      <c r="DW116" s="1027"/>
      <c r="DX116" s="1027"/>
      <c r="DY116" s="1027"/>
      <c r="DZ116" s="1028"/>
    </row>
    <row r="117" spans="1:130" s="233" customFormat="1" ht="26.25" customHeight="1" x14ac:dyDescent="0.15">
      <c r="A117" s="976" t="s">
        <v>193</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472</v>
      </c>
      <c r="Z117" s="958"/>
      <c r="AA117" s="1042">
        <v>4652425</v>
      </c>
      <c r="AB117" s="1043"/>
      <c r="AC117" s="1043"/>
      <c r="AD117" s="1043"/>
      <c r="AE117" s="1044"/>
      <c r="AF117" s="1045">
        <v>4439210</v>
      </c>
      <c r="AG117" s="1043"/>
      <c r="AH117" s="1043"/>
      <c r="AI117" s="1043"/>
      <c r="AJ117" s="1044"/>
      <c r="AK117" s="1045">
        <v>4255072</v>
      </c>
      <c r="AL117" s="1043"/>
      <c r="AM117" s="1043"/>
      <c r="AN117" s="1043"/>
      <c r="AO117" s="1044"/>
      <c r="AP117" s="1046"/>
      <c r="AQ117" s="1047"/>
      <c r="AR117" s="1047"/>
      <c r="AS117" s="1047"/>
      <c r="AT117" s="1048"/>
      <c r="AU117" s="972"/>
      <c r="AV117" s="973"/>
      <c r="AW117" s="973"/>
      <c r="AX117" s="973"/>
      <c r="AY117" s="973"/>
      <c r="AZ117" s="1038" t="s">
        <v>473</v>
      </c>
      <c r="BA117" s="1039"/>
      <c r="BB117" s="1039"/>
      <c r="BC117" s="1039"/>
      <c r="BD117" s="1039"/>
      <c r="BE117" s="1039"/>
      <c r="BF117" s="1039"/>
      <c r="BG117" s="1039"/>
      <c r="BH117" s="1039"/>
      <c r="BI117" s="1039"/>
      <c r="BJ117" s="1039"/>
      <c r="BK117" s="1039"/>
      <c r="BL117" s="1039"/>
      <c r="BM117" s="1039"/>
      <c r="BN117" s="1039"/>
      <c r="BO117" s="1039"/>
      <c r="BP117" s="1040"/>
      <c r="BQ117" s="989" t="s">
        <v>241</v>
      </c>
      <c r="BR117" s="990"/>
      <c r="BS117" s="990"/>
      <c r="BT117" s="990"/>
      <c r="BU117" s="990"/>
      <c r="BV117" s="990" t="s">
        <v>241</v>
      </c>
      <c r="BW117" s="990"/>
      <c r="BX117" s="990"/>
      <c r="BY117" s="990"/>
      <c r="BZ117" s="990"/>
      <c r="CA117" s="990" t="s">
        <v>241</v>
      </c>
      <c r="CB117" s="990"/>
      <c r="CC117" s="990"/>
      <c r="CD117" s="990"/>
      <c r="CE117" s="990"/>
      <c r="CF117" s="984" t="s">
        <v>241</v>
      </c>
      <c r="CG117" s="985"/>
      <c r="CH117" s="985"/>
      <c r="CI117" s="985"/>
      <c r="CJ117" s="985"/>
      <c r="CK117" s="1012"/>
      <c r="CL117" s="1013"/>
      <c r="CM117" s="986" t="s">
        <v>474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241</v>
      </c>
      <c r="DH117" s="1023"/>
      <c r="DI117" s="1023"/>
      <c r="DJ117" s="1023"/>
      <c r="DK117" s="1024"/>
      <c r="DL117" s="1025" t="s">
        <v>241</v>
      </c>
      <c r="DM117" s="1023"/>
      <c r="DN117" s="1023"/>
      <c r="DO117" s="1023"/>
      <c r="DP117" s="1024"/>
      <c r="DQ117" s="1025" t="s">
        <v>426</v>
      </c>
      <c r="DR117" s="1023"/>
      <c r="DS117" s="1023"/>
      <c r="DT117" s="1023"/>
      <c r="DU117" s="1024"/>
      <c r="DV117" s="1026" t="s">
        <v>241</v>
      </c>
      <c r="DW117" s="1027"/>
      <c r="DX117" s="1027"/>
      <c r="DY117" s="1027"/>
      <c r="DZ117" s="1028"/>
    </row>
    <row r="118" spans="1:130" s="233" customFormat="1" ht="26.25" customHeight="1" x14ac:dyDescent="0.15">
      <c r="A118" s="976" t="s">
        <v>446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443</v>
      </c>
      <c r="AB118" s="957"/>
      <c r="AC118" s="957"/>
      <c r="AD118" s="957"/>
      <c r="AE118" s="958"/>
      <c r="AF118" s="956" t="s">
        <v>444</v>
      </c>
      <c r="AG118" s="957"/>
      <c r="AH118" s="957"/>
      <c r="AI118" s="957"/>
      <c r="AJ118" s="958"/>
      <c r="AK118" s="956" t="s">
        <v>314</v>
      </c>
      <c r="AL118" s="957"/>
      <c r="AM118" s="957"/>
      <c r="AN118" s="957"/>
      <c r="AO118" s="958"/>
      <c r="AP118" s="1034" t="s">
        <v>445</v>
      </c>
      <c r="AQ118" s="1035"/>
      <c r="AR118" s="1035"/>
      <c r="AS118" s="1035"/>
      <c r="AT118" s="1036"/>
      <c r="AU118" s="972"/>
      <c r="AV118" s="973"/>
      <c r="AW118" s="973"/>
      <c r="AX118" s="973"/>
      <c r="AY118" s="973"/>
      <c r="AZ118" s="1037" t="s">
        <v>475</v>
      </c>
      <c r="BA118" s="1029"/>
      <c r="BB118" s="1029"/>
      <c r="BC118" s="1029"/>
      <c r="BD118" s="1029"/>
      <c r="BE118" s="1029"/>
      <c r="BF118" s="1029"/>
      <c r="BG118" s="1029"/>
      <c r="BH118" s="1029"/>
      <c r="BI118" s="1029"/>
      <c r="BJ118" s="1029"/>
      <c r="BK118" s="1029"/>
      <c r="BL118" s="1029"/>
      <c r="BM118" s="1029"/>
      <c r="BN118" s="1029"/>
      <c r="BO118" s="1029"/>
      <c r="BP118" s="1030"/>
      <c r="BQ118" s="1063" t="s">
        <v>476</v>
      </c>
      <c r="BR118" s="1064"/>
      <c r="BS118" s="1064"/>
      <c r="BT118" s="1064"/>
      <c r="BU118" s="1064"/>
      <c r="BV118" s="1064" t="s">
        <v>241</v>
      </c>
      <c r="BW118" s="1064"/>
      <c r="BX118" s="1064"/>
      <c r="BY118" s="1064"/>
      <c r="BZ118" s="1064"/>
      <c r="CA118" s="1064" t="s">
        <v>241</v>
      </c>
      <c r="CB118" s="1064"/>
      <c r="CC118" s="1064"/>
      <c r="CD118" s="1064"/>
      <c r="CE118" s="1064"/>
      <c r="CF118" s="984" t="s">
        <v>241</v>
      </c>
      <c r="CG118" s="985"/>
      <c r="CH118" s="985"/>
      <c r="CI118" s="985"/>
      <c r="CJ118" s="985"/>
      <c r="CK118" s="1012"/>
      <c r="CL118" s="1013"/>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241</v>
      </c>
      <c r="DH118" s="1023"/>
      <c r="DI118" s="1023"/>
      <c r="DJ118" s="1023"/>
      <c r="DK118" s="1024"/>
      <c r="DL118" s="1025" t="s">
        <v>241</v>
      </c>
      <c r="DM118" s="1023"/>
      <c r="DN118" s="1023"/>
      <c r="DO118" s="1023"/>
      <c r="DP118" s="1024"/>
      <c r="DQ118" s="1025" t="s">
        <v>241</v>
      </c>
      <c r="DR118" s="1023"/>
      <c r="DS118" s="1023"/>
      <c r="DT118" s="1023"/>
      <c r="DU118" s="1024"/>
      <c r="DV118" s="1026" t="s">
        <v>241</v>
      </c>
      <c r="DW118" s="1027"/>
      <c r="DX118" s="1027"/>
      <c r="DY118" s="1027"/>
      <c r="DZ118" s="1028"/>
    </row>
    <row r="119" spans="1:130" s="233" customFormat="1" ht="26.25" customHeight="1" x14ac:dyDescent="0.15">
      <c r="A119" s="1120" t="s">
        <v>449</v>
      </c>
      <c r="B119" s="1011"/>
      <c r="C119" s="993" t="s">
        <v>450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241</v>
      </c>
      <c r="AB119" s="964"/>
      <c r="AC119" s="964"/>
      <c r="AD119" s="964"/>
      <c r="AE119" s="965"/>
      <c r="AF119" s="966" t="s">
        <v>478</v>
      </c>
      <c r="AG119" s="964"/>
      <c r="AH119" s="964"/>
      <c r="AI119" s="964"/>
      <c r="AJ119" s="965"/>
      <c r="AK119" s="966" t="s">
        <v>241</v>
      </c>
      <c r="AL119" s="964"/>
      <c r="AM119" s="964"/>
      <c r="AN119" s="964"/>
      <c r="AO119" s="965"/>
      <c r="AP119" s="967" t="s">
        <v>241</v>
      </c>
      <c r="AQ119" s="968"/>
      <c r="AR119" s="968"/>
      <c r="AS119" s="968"/>
      <c r="AT119" s="969"/>
      <c r="AU119" s="974"/>
      <c r="AV119" s="975"/>
      <c r="AW119" s="975"/>
      <c r="AX119" s="975"/>
      <c r="AY119" s="975"/>
      <c r="AZ119" s="254" t="s">
        <v>193</v>
      </c>
      <c r="BA119" s="254"/>
      <c r="BB119" s="254"/>
      <c r="BC119" s="254"/>
      <c r="BD119" s="254"/>
      <c r="BE119" s="254"/>
      <c r="BF119" s="254"/>
      <c r="BG119" s="254"/>
      <c r="BH119" s="254"/>
      <c r="BI119" s="254"/>
      <c r="BJ119" s="254"/>
      <c r="BK119" s="254"/>
      <c r="BL119" s="254"/>
      <c r="BM119" s="254"/>
      <c r="BN119" s="254"/>
      <c r="BO119" s="1041" t="s">
        <v>479</v>
      </c>
      <c r="BP119" s="1069"/>
      <c r="BQ119" s="1063">
        <v>32945467</v>
      </c>
      <c r="BR119" s="1064"/>
      <c r="BS119" s="1064"/>
      <c r="BT119" s="1064"/>
      <c r="BU119" s="1064"/>
      <c r="BV119" s="1064">
        <v>31634856</v>
      </c>
      <c r="BW119" s="1064"/>
      <c r="BX119" s="1064"/>
      <c r="BY119" s="1064"/>
      <c r="BZ119" s="1064"/>
      <c r="CA119" s="1064">
        <v>31741751</v>
      </c>
      <c r="CB119" s="1064"/>
      <c r="CC119" s="1064"/>
      <c r="CD119" s="1064"/>
      <c r="CE119" s="1064"/>
      <c r="CF119" s="1065"/>
      <c r="CG119" s="1066"/>
      <c r="CH119" s="1066"/>
      <c r="CI119" s="1066"/>
      <c r="CJ119" s="1067"/>
      <c r="CK119" s="1014"/>
      <c r="CL119" s="1015"/>
      <c r="CM119" s="1037" t="s">
        <v>480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478</v>
      </c>
      <c r="DH119" s="1050"/>
      <c r="DI119" s="1050"/>
      <c r="DJ119" s="1050"/>
      <c r="DK119" s="1051"/>
      <c r="DL119" s="1049">
        <v>531670</v>
      </c>
      <c r="DM119" s="1050"/>
      <c r="DN119" s="1050"/>
      <c r="DO119" s="1050"/>
      <c r="DP119" s="1051"/>
      <c r="DQ119" s="1049">
        <v>517038</v>
      </c>
      <c r="DR119" s="1050"/>
      <c r="DS119" s="1050"/>
      <c r="DT119" s="1050"/>
      <c r="DU119" s="1051"/>
      <c r="DV119" s="1052">
        <v>2.2000000000000002</v>
      </c>
      <c r="DW119" s="1053"/>
      <c r="DX119" s="1053"/>
      <c r="DY119" s="1053"/>
      <c r="DZ119" s="1054"/>
    </row>
    <row r="120" spans="1:130" s="233" customFormat="1" ht="26.25" customHeight="1" x14ac:dyDescent="0.15">
      <c r="A120" s="1121"/>
      <c r="B120" s="1013"/>
      <c r="C120" s="986" t="s">
        <v>455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241</v>
      </c>
      <c r="AB120" s="1023"/>
      <c r="AC120" s="1023"/>
      <c r="AD120" s="1023"/>
      <c r="AE120" s="1024"/>
      <c r="AF120" s="1025" t="s">
        <v>241</v>
      </c>
      <c r="AG120" s="1023"/>
      <c r="AH120" s="1023"/>
      <c r="AI120" s="1023"/>
      <c r="AJ120" s="1024"/>
      <c r="AK120" s="1025" t="s">
        <v>426</v>
      </c>
      <c r="AL120" s="1023"/>
      <c r="AM120" s="1023"/>
      <c r="AN120" s="1023"/>
      <c r="AO120" s="1024"/>
      <c r="AP120" s="1026" t="s">
        <v>241</v>
      </c>
      <c r="AQ120" s="1027"/>
      <c r="AR120" s="1027"/>
      <c r="AS120" s="1027"/>
      <c r="AT120" s="1028"/>
      <c r="AU120" s="1055" t="s">
        <v>481</v>
      </c>
      <c r="AV120" s="1056"/>
      <c r="AW120" s="1056"/>
      <c r="AX120" s="1056"/>
      <c r="AY120" s="1057"/>
      <c r="AZ120" s="993" t="s">
        <v>482</v>
      </c>
      <c r="BA120" s="961"/>
      <c r="BB120" s="961"/>
      <c r="BC120" s="961"/>
      <c r="BD120" s="961"/>
      <c r="BE120" s="961"/>
      <c r="BF120" s="961"/>
      <c r="BG120" s="961"/>
      <c r="BH120" s="961"/>
      <c r="BI120" s="961"/>
      <c r="BJ120" s="961"/>
      <c r="BK120" s="961"/>
      <c r="BL120" s="961"/>
      <c r="BM120" s="961"/>
      <c r="BN120" s="961"/>
      <c r="BO120" s="961"/>
      <c r="BP120" s="962"/>
      <c r="BQ120" s="994">
        <v>10463046</v>
      </c>
      <c r="BR120" s="995"/>
      <c r="BS120" s="995"/>
      <c r="BT120" s="995"/>
      <c r="BU120" s="995"/>
      <c r="BV120" s="995">
        <v>11438844</v>
      </c>
      <c r="BW120" s="995"/>
      <c r="BX120" s="995"/>
      <c r="BY120" s="995"/>
      <c r="BZ120" s="995"/>
      <c r="CA120" s="995">
        <v>11143374</v>
      </c>
      <c r="CB120" s="995"/>
      <c r="CC120" s="995"/>
      <c r="CD120" s="995"/>
      <c r="CE120" s="995"/>
      <c r="CF120" s="1008">
        <v>46.4</v>
      </c>
      <c r="CG120" s="1009"/>
      <c r="CH120" s="1009"/>
      <c r="CI120" s="1009"/>
      <c r="CJ120" s="1009"/>
      <c r="CK120" s="1070" t="s">
        <v>483</v>
      </c>
      <c r="CL120" s="1071"/>
      <c r="CM120" s="1071"/>
      <c r="CN120" s="1071"/>
      <c r="CO120" s="1072"/>
      <c r="CP120" s="1078" t="s">
        <v>423</v>
      </c>
      <c r="CQ120" s="1079"/>
      <c r="CR120" s="1079"/>
      <c r="CS120" s="1079"/>
      <c r="CT120" s="1079"/>
      <c r="CU120" s="1079"/>
      <c r="CV120" s="1079"/>
      <c r="CW120" s="1079"/>
      <c r="CX120" s="1079"/>
      <c r="CY120" s="1079"/>
      <c r="CZ120" s="1079"/>
      <c r="DA120" s="1079"/>
      <c r="DB120" s="1079"/>
      <c r="DC120" s="1079"/>
      <c r="DD120" s="1079"/>
      <c r="DE120" s="1079"/>
      <c r="DF120" s="1080"/>
      <c r="DG120" s="994">
        <v>14907352</v>
      </c>
      <c r="DH120" s="995"/>
      <c r="DI120" s="995"/>
      <c r="DJ120" s="995"/>
      <c r="DK120" s="995"/>
      <c r="DL120" s="995">
        <v>13323113</v>
      </c>
      <c r="DM120" s="995"/>
      <c r="DN120" s="995"/>
      <c r="DO120" s="995"/>
      <c r="DP120" s="995"/>
      <c r="DQ120" s="995">
        <v>11997238</v>
      </c>
      <c r="DR120" s="995"/>
      <c r="DS120" s="995"/>
      <c r="DT120" s="995"/>
      <c r="DU120" s="995"/>
      <c r="DV120" s="996">
        <v>50</v>
      </c>
      <c r="DW120" s="996"/>
      <c r="DX120" s="996"/>
      <c r="DY120" s="996"/>
      <c r="DZ120" s="997"/>
    </row>
    <row r="121" spans="1:130" s="233" customFormat="1" ht="26.25" customHeight="1" x14ac:dyDescent="0.15">
      <c r="A121" s="1121"/>
      <c r="B121" s="1013"/>
      <c r="C121" s="1038" t="s">
        <v>484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241</v>
      </c>
      <c r="AB121" s="1023"/>
      <c r="AC121" s="1023"/>
      <c r="AD121" s="1023"/>
      <c r="AE121" s="1024"/>
      <c r="AF121" s="1025" t="s">
        <v>241</v>
      </c>
      <c r="AG121" s="1023"/>
      <c r="AH121" s="1023"/>
      <c r="AI121" s="1023"/>
      <c r="AJ121" s="1024"/>
      <c r="AK121" s="1025" t="s">
        <v>241</v>
      </c>
      <c r="AL121" s="1023"/>
      <c r="AM121" s="1023"/>
      <c r="AN121" s="1023"/>
      <c r="AO121" s="1024"/>
      <c r="AP121" s="1026" t="s">
        <v>478</v>
      </c>
      <c r="AQ121" s="1027"/>
      <c r="AR121" s="1027"/>
      <c r="AS121" s="1027"/>
      <c r="AT121" s="1028"/>
      <c r="AU121" s="1058"/>
      <c r="AV121" s="1059"/>
      <c r="AW121" s="1059"/>
      <c r="AX121" s="1059"/>
      <c r="AY121" s="1060"/>
      <c r="AZ121" s="986" t="s">
        <v>485</v>
      </c>
      <c r="BA121" s="987"/>
      <c r="BB121" s="987"/>
      <c r="BC121" s="987"/>
      <c r="BD121" s="987"/>
      <c r="BE121" s="987"/>
      <c r="BF121" s="987"/>
      <c r="BG121" s="987"/>
      <c r="BH121" s="987"/>
      <c r="BI121" s="987"/>
      <c r="BJ121" s="987"/>
      <c r="BK121" s="987"/>
      <c r="BL121" s="987"/>
      <c r="BM121" s="987"/>
      <c r="BN121" s="987"/>
      <c r="BO121" s="987"/>
      <c r="BP121" s="988"/>
      <c r="BQ121" s="989">
        <v>8517353</v>
      </c>
      <c r="BR121" s="990"/>
      <c r="BS121" s="990"/>
      <c r="BT121" s="990"/>
      <c r="BU121" s="990"/>
      <c r="BV121" s="990">
        <v>8201698</v>
      </c>
      <c r="BW121" s="990"/>
      <c r="BX121" s="990"/>
      <c r="BY121" s="990"/>
      <c r="BZ121" s="990"/>
      <c r="CA121" s="990">
        <v>6889301</v>
      </c>
      <c r="CB121" s="990"/>
      <c r="CC121" s="990"/>
      <c r="CD121" s="990"/>
      <c r="CE121" s="990"/>
      <c r="CF121" s="984">
        <v>28.7</v>
      </c>
      <c r="CG121" s="985"/>
      <c r="CH121" s="985"/>
      <c r="CI121" s="985"/>
      <c r="CJ121" s="985"/>
      <c r="CK121" s="1073"/>
      <c r="CL121" s="1074"/>
      <c r="CM121" s="1074"/>
      <c r="CN121" s="1074"/>
      <c r="CO121" s="1075"/>
      <c r="CP121" s="1083" t="s">
        <v>420</v>
      </c>
      <c r="CQ121" s="1084"/>
      <c r="CR121" s="1084"/>
      <c r="CS121" s="1084"/>
      <c r="CT121" s="1084"/>
      <c r="CU121" s="1084"/>
      <c r="CV121" s="1084"/>
      <c r="CW121" s="1084"/>
      <c r="CX121" s="1084"/>
      <c r="CY121" s="1084"/>
      <c r="CZ121" s="1084"/>
      <c r="DA121" s="1084"/>
      <c r="DB121" s="1084"/>
      <c r="DC121" s="1084"/>
      <c r="DD121" s="1084"/>
      <c r="DE121" s="1084"/>
      <c r="DF121" s="1085"/>
      <c r="DG121" s="989">
        <v>1022992</v>
      </c>
      <c r="DH121" s="990"/>
      <c r="DI121" s="990"/>
      <c r="DJ121" s="990"/>
      <c r="DK121" s="990"/>
      <c r="DL121" s="990">
        <v>1289565</v>
      </c>
      <c r="DM121" s="990"/>
      <c r="DN121" s="990"/>
      <c r="DO121" s="990"/>
      <c r="DP121" s="990"/>
      <c r="DQ121" s="990">
        <v>1069913</v>
      </c>
      <c r="DR121" s="990"/>
      <c r="DS121" s="990"/>
      <c r="DT121" s="990"/>
      <c r="DU121" s="990"/>
      <c r="DV121" s="991">
        <v>4.5</v>
      </c>
      <c r="DW121" s="991"/>
      <c r="DX121" s="991"/>
      <c r="DY121" s="991"/>
      <c r="DZ121" s="992"/>
    </row>
    <row r="122" spans="1:130" s="233" customFormat="1" ht="26.25" customHeight="1" x14ac:dyDescent="0.15">
      <c r="A122" s="1121"/>
      <c r="B122" s="1013"/>
      <c r="C122" s="986" t="s">
        <v>465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241</v>
      </c>
      <c r="AB122" s="1023"/>
      <c r="AC122" s="1023"/>
      <c r="AD122" s="1023"/>
      <c r="AE122" s="1024"/>
      <c r="AF122" s="1025" t="s">
        <v>241</v>
      </c>
      <c r="AG122" s="1023"/>
      <c r="AH122" s="1023"/>
      <c r="AI122" s="1023"/>
      <c r="AJ122" s="1024"/>
      <c r="AK122" s="1025" t="s">
        <v>241</v>
      </c>
      <c r="AL122" s="1023"/>
      <c r="AM122" s="1023"/>
      <c r="AN122" s="1023"/>
      <c r="AO122" s="1024"/>
      <c r="AP122" s="1026" t="s">
        <v>241</v>
      </c>
      <c r="AQ122" s="1027"/>
      <c r="AR122" s="1027"/>
      <c r="AS122" s="1027"/>
      <c r="AT122" s="1028"/>
      <c r="AU122" s="1058"/>
      <c r="AV122" s="1059"/>
      <c r="AW122" s="1059"/>
      <c r="AX122" s="1059"/>
      <c r="AY122" s="1060"/>
      <c r="AZ122" s="1037" t="s">
        <v>486</v>
      </c>
      <c r="BA122" s="1029"/>
      <c r="BB122" s="1029"/>
      <c r="BC122" s="1029"/>
      <c r="BD122" s="1029"/>
      <c r="BE122" s="1029"/>
      <c r="BF122" s="1029"/>
      <c r="BG122" s="1029"/>
      <c r="BH122" s="1029"/>
      <c r="BI122" s="1029"/>
      <c r="BJ122" s="1029"/>
      <c r="BK122" s="1029"/>
      <c r="BL122" s="1029"/>
      <c r="BM122" s="1029"/>
      <c r="BN122" s="1029"/>
      <c r="BO122" s="1029"/>
      <c r="BP122" s="1030"/>
      <c r="BQ122" s="1063">
        <v>26176199</v>
      </c>
      <c r="BR122" s="1064"/>
      <c r="BS122" s="1064"/>
      <c r="BT122" s="1064"/>
      <c r="BU122" s="1064"/>
      <c r="BV122" s="1064">
        <v>26522094</v>
      </c>
      <c r="BW122" s="1064"/>
      <c r="BX122" s="1064"/>
      <c r="BY122" s="1064"/>
      <c r="BZ122" s="1064"/>
      <c r="CA122" s="1064">
        <v>25077637</v>
      </c>
      <c r="CB122" s="1064"/>
      <c r="CC122" s="1064"/>
      <c r="CD122" s="1064"/>
      <c r="CE122" s="1064"/>
      <c r="CF122" s="1081">
        <v>104.5</v>
      </c>
      <c r="CG122" s="1082"/>
      <c r="CH122" s="1082"/>
      <c r="CI122" s="1082"/>
      <c r="CJ122" s="1082"/>
      <c r="CK122" s="1073"/>
      <c r="CL122" s="1074"/>
      <c r="CM122" s="1074"/>
      <c r="CN122" s="1074"/>
      <c r="CO122" s="1075"/>
      <c r="CP122" s="1083" t="s">
        <v>487</v>
      </c>
      <c r="CQ122" s="1084"/>
      <c r="CR122" s="1084"/>
      <c r="CS122" s="1084"/>
      <c r="CT122" s="1084"/>
      <c r="CU122" s="1084"/>
      <c r="CV122" s="1084"/>
      <c r="CW122" s="1084"/>
      <c r="CX122" s="1084"/>
      <c r="CY122" s="1084"/>
      <c r="CZ122" s="1084"/>
      <c r="DA122" s="1084"/>
      <c r="DB122" s="1084"/>
      <c r="DC122" s="1084"/>
      <c r="DD122" s="1084"/>
      <c r="DE122" s="1084"/>
      <c r="DF122" s="1085"/>
      <c r="DG122" s="989">
        <v>992</v>
      </c>
      <c r="DH122" s="990"/>
      <c r="DI122" s="990"/>
      <c r="DJ122" s="990"/>
      <c r="DK122" s="990"/>
      <c r="DL122" s="990">
        <v>793</v>
      </c>
      <c r="DM122" s="990"/>
      <c r="DN122" s="990"/>
      <c r="DO122" s="990"/>
      <c r="DP122" s="990"/>
      <c r="DQ122" s="990">
        <v>600</v>
      </c>
      <c r="DR122" s="990"/>
      <c r="DS122" s="990"/>
      <c r="DT122" s="990"/>
      <c r="DU122" s="990"/>
      <c r="DV122" s="991">
        <v>0</v>
      </c>
      <c r="DW122" s="991"/>
      <c r="DX122" s="991"/>
      <c r="DY122" s="991"/>
      <c r="DZ122" s="992"/>
    </row>
    <row r="123" spans="1:130" s="233" customFormat="1" ht="26.25" customHeight="1" x14ac:dyDescent="0.15">
      <c r="A123" s="1121"/>
      <c r="B123" s="1013"/>
      <c r="C123" s="986" t="s">
        <v>471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488</v>
      </c>
      <c r="AB123" s="1023"/>
      <c r="AC123" s="1023"/>
      <c r="AD123" s="1023"/>
      <c r="AE123" s="1024"/>
      <c r="AF123" s="1025" t="s">
        <v>241</v>
      </c>
      <c r="AG123" s="1023"/>
      <c r="AH123" s="1023"/>
      <c r="AI123" s="1023"/>
      <c r="AJ123" s="1024"/>
      <c r="AK123" s="1025" t="s">
        <v>426</v>
      </c>
      <c r="AL123" s="1023"/>
      <c r="AM123" s="1023"/>
      <c r="AN123" s="1023"/>
      <c r="AO123" s="1024"/>
      <c r="AP123" s="1026" t="s">
        <v>488</v>
      </c>
      <c r="AQ123" s="1027"/>
      <c r="AR123" s="1027"/>
      <c r="AS123" s="1027"/>
      <c r="AT123" s="1028"/>
      <c r="AU123" s="1061"/>
      <c r="AV123" s="1062"/>
      <c r="AW123" s="1062"/>
      <c r="AX123" s="1062"/>
      <c r="AY123" s="1062"/>
      <c r="AZ123" s="254" t="s">
        <v>193</v>
      </c>
      <c r="BA123" s="254"/>
      <c r="BB123" s="254"/>
      <c r="BC123" s="254"/>
      <c r="BD123" s="254"/>
      <c r="BE123" s="254"/>
      <c r="BF123" s="254"/>
      <c r="BG123" s="254"/>
      <c r="BH123" s="254"/>
      <c r="BI123" s="254"/>
      <c r="BJ123" s="254"/>
      <c r="BK123" s="254"/>
      <c r="BL123" s="254"/>
      <c r="BM123" s="254"/>
      <c r="BN123" s="254"/>
      <c r="BO123" s="1041" t="s">
        <v>489</v>
      </c>
      <c r="BP123" s="1069"/>
      <c r="BQ123" s="1127">
        <v>45156598</v>
      </c>
      <c r="BR123" s="1128"/>
      <c r="BS123" s="1128"/>
      <c r="BT123" s="1128"/>
      <c r="BU123" s="1128"/>
      <c r="BV123" s="1128">
        <v>46162636</v>
      </c>
      <c r="BW123" s="1128"/>
      <c r="BX123" s="1128"/>
      <c r="BY123" s="1128"/>
      <c r="BZ123" s="1128"/>
      <c r="CA123" s="1128">
        <v>43110312</v>
      </c>
      <c r="CB123" s="1128"/>
      <c r="CC123" s="1128"/>
      <c r="CD123" s="1128"/>
      <c r="CE123" s="1128"/>
      <c r="CF123" s="1065"/>
      <c r="CG123" s="1066"/>
      <c r="CH123" s="1066"/>
      <c r="CI123" s="1066"/>
      <c r="CJ123" s="1067"/>
      <c r="CK123" s="1073"/>
      <c r="CL123" s="1074"/>
      <c r="CM123" s="1074"/>
      <c r="CN123" s="1074"/>
      <c r="CO123" s="1075"/>
      <c r="CP123" s="1083" t="s">
        <v>490</v>
      </c>
      <c r="CQ123" s="1084"/>
      <c r="CR123" s="1084"/>
      <c r="CS123" s="1084"/>
      <c r="CT123" s="1084"/>
      <c r="CU123" s="1084"/>
      <c r="CV123" s="1084"/>
      <c r="CW123" s="1084"/>
      <c r="CX123" s="1084"/>
      <c r="CY123" s="1084"/>
      <c r="CZ123" s="1084"/>
      <c r="DA123" s="1084"/>
      <c r="DB123" s="1084"/>
      <c r="DC123" s="1084"/>
      <c r="DD123" s="1084"/>
      <c r="DE123" s="1084"/>
      <c r="DF123" s="1085"/>
      <c r="DG123" s="1022" t="s">
        <v>426</v>
      </c>
      <c r="DH123" s="1023"/>
      <c r="DI123" s="1023"/>
      <c r="DJ123" s="1023"/>
      <c r="DK123" s="1024"/>
      <c r="DL123" s="1025" t="s">
        <v>241</v>
      </c>
      <c r="DM123" s="1023"/>
      <c r="DN123" s="1023"/>
      <c r="DO123" s="1023"/>
      <c r="DP123" s="1024"/>
      <c r="DQ123" s="1025" t="s">
        <v>241</v>
      </c>
      <c r="DR123" s="1023"/>
      <c r="DS123" s="1023"/>
      <c r="DT123" s="1023"/>
      <c r="DU123" s="1024"/>
      <c r="DV123" s="1026" t="s">
        <v>478</v>
      </c>
      <c r="DW123" s="1027"/>
      <c r="DX123" s="1027"/>
      <c r="DY123" s="1027"/>
      <c r="DZ123" s="1028"/>
    </row>
    <row r="124" spans="1:130" s="233" customFormat="1" ht="26.25" customHeight="1" thickBot="1" x14ac:dyDescent="0.2">
      <c r="A124" s="1121"/>
      <c r="B124" s="1013"/>
      <c r="C124" s="986" t="s">
        <v>474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241</v>
      </c>
      <c r="AB124" s="1023"/>
      <c r="AC124" s="1023"/>
      <c r="AD124" s="1023"/>
      <c r="AE124" s="1024"/>
      <c r="AF124" s="1025" t="s">
        <v>241</v>
      </c>
      <c r="AG124" s="1023"/>
      <c r="AH124" s="1023"/>
      <c r="AI124" s="1023"/>
      <c r="AJ124" s="1024"/>
      <c r="AK124" s="1025" t="s">
        <v>478</v>
      </c>
      <c r="AL124" s="1023"/>
      <c r="AM124" s="1023"/>
      <c r="AN124" s="1023"/>
      <c r="AO124" s="1024"/>
      <c r="AP124" s="1026" t="s">
        <v>241</v>
      </c>
      <c r="AQ124" s="1027"/>
      <c r="AR124" s="1027"/>
      <c r="AS124" s="1027"/>
      <c r="AT124" s="1028"/>
      <c r="AU124" s="1123" t="s">
        <v>491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478</v>
      </c>
      <c r="BR124" s="1091"/>
      <c r="BS124" s="1091"/>
      <c r="BT124" s="1091"/>
      <c r="BU124" s="1091"/>
      <c r="BV124" s="1091" t="s">
        <v>241</v>
      </c>
      <c r="BW124" s="1091"/>
      <c r="BX124" s="1091"/>
      <c r="BY124" s="1091"/>
      <c r="BZ124" s="1091"/>
      <c r="CA124" s="1091" t="s">
        <v>241</v>
      </c>
      <c r="CB124" s="1091"/>
      <c r="CC124" s="1091"/>
      <c r="CD124" s="1091"/>
      <c r="CE124" s="1091"/>
      <c r="CF124" s="1092"/>
      <c r="CG124" s="1093"/>
      <c r="CH124" s="1093"/>
      <c r="CI124" s="1093"/>
      <c r="CJ124" s="1094"/>
      <c r="CK124" s="1076"/>
      <c r="CL124" s="1076"/>
      <c r="CM124" s="1076"/>
      <c r="CN124" s="1076"/>
      <c r="CO124" s="1077"/>
      <c r="CP124" s="1083" t="s">
        <v>492</v>
      </c>
      <c r="CQ124" s="1084"/>
      <c r="CR124" s="1084"/>
      <c r="CS124" s="1084"/>
      <c r="CT124" s="1084"/>
      <c r="CU124" s="1084"/>
      <c r="CV124" s="1084"/>
      <c r="CW124" s="1084"/>
      <c r="CX124" s="1084"/>
      <c r="CY124" s="1084"/>
      <c r="CZ124" s="1084"/>
      <c r="DA124" s="1084"/>
      <c r="DB124" s="1084"/>
      <c r="DC124" s="1084"/>
      <c r="DD124" s="1084"/>
      <c r="DE124" s="1084"/>
      <c r="DF124" s="1085"/>
      <c r="DG124" s="1068" t="s">
        <v>241</v>
      </c>
      <c r="DH124" s="1050"/>
      <c r="DI124" s="1050"/>
      <c r="DJ124" s="1050"/>
      <c r="DK124" s="1051"/>
      <c r="DL124" s="1049" t="s">
        <v>488</v>
      </c>
      <c r="DM124" s="1050"/>
      <c r="DN124" s="1050"/>
      <c r="DO124" s="1050"/>
      <c r="DP124" s="1051"/>
      <c r="DQ124" s="1049" t="s">
        <v>476</v>
      </c>
      <c r="DR124" s="1050"/>
      <c r="DS124" s="1050"/>
      <c r="DT124" s="1050"/>
      <c r="DU124" s="1051"/>
      <c r="DV124" s="1052" t="s">
        <v>478</v>
      </c>
      <c r="DW124" s="1053"/>
      <c r="DX124" s="1053"/>
      <c r="DY124" s="1053"/>
      <c r="DZ124" s="1054"/>
    </row>
    <row r="125" spans="1:130" s="233" customFormat="1" ht="26.25" customHeight="1" x14ac:dyDescent="0.15">
      <c r="A125" s="1121"/>
      <c r="B125" s="1013"/>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476</v>
      </c>
      <c r="AB125" s="1023"/>
      <c r="AC125" s="1023"/>
      <c r="AD125" s="1023"/>
      <c r="AE125" s="1024"/>
      <c r="AF125" s="1025" t="s">
        <v>241</v>
      </c>
      <c r="AG125" s="1023"/>
      <c r="AH125" s="1023"/>
      <c r="AI125" s="1023"/>
      <c r="AJ125" s="1024"/>
      <c r="AK125" s="1025" t="s">
        <v>241</v>
      </c>
      <c r="AL125" s="1023"/>
      <c r="AM125" s="1023"/>
      <c r="AN125" s="1023"/>
      <c r="AO125" s="1024"/>
      <c r="AP125" s="1026" t="s">
        <v>478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493</v>
      </c>
      <c r="CL125" s="1071"/>
      <c r="CM125" s="1071"/>
      <c r="CN125" s="1071"/>
      <c r="CO125" s="1072"/>
      <c r="CP125" s="993" t="s">
        <v>494</v>
      </c>
      <c r="CQ125" s="961"/>
      <c r="CR125" s="961"/>
      <c r="CS125" s="961"/>
      <c r="CT125" s="961"/>
      <c r="CU125" s="961"/>
      <c r="CV125" s="961"/>
      <c r="CW125" s="961"/>
      <c r="CX125" s="961"/>
      <c r="CY125" s="961"/>
      <c r="CZ125" s="961"/>
      <c r="DA125" s="961"/>
      <c r="DB125" s="961"/>
      <c r="DC125" s="961"/>
      <c r="DD125" s="961"/>
      <c r="DE125" s="961"/>
      <c r="DF125" s="962"/>
      <c r="DG125" s="994" t="s">
        <v>426</v>
      </c>
      <c r="DH125" s="995"/>
      <c r="DI125" s="995"/>
      <c r="DJ125" s="995"/>
      <c r="DK125" s="995"/>
      <c r="DL125" s="995" t="s">
        <v>478</v>
      </c>
      <c r="DM125" s="995"/>
      <c r="DN125" s="995"/>
      <c r="DO125" s="995"/>
      <c r="DP125" s="995"/>
      <c r="DQ125" s="995" t="s">
        <v>488</v>
      </c>
      <c r="DR125" s="995"/>
      <c r="DS125" s="995"/>
      <c r="DT125" s="995"/>
      <c r="DU125" s="995"/>
      <c r="DV125" s="996" t="s">
        <v>426</v>
      </c>
      <c r="DW125" s="996"/>
      <c r="DX125" s="996"/>
      <c r="DY125" s="996"/>
      <c r="DZ125" s="997"/>
    </row>
    <row r="126" spans="1:130" s="233" customFormat="1" ht="26.25" customHeight="1" thickBot="1" x14ac:dyDescent="0.2">
      <c r="A126" s="1121"/>
      <c r="B126" s="1013"/>
      <c r="C126" s="986" t="s">
        <v>480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241</v>
      </c>
      <c r="AB126" s="1023"/>
      <c r="AC126" s="1023"/>
      <c r="AD126" s="1023"/>
      <c r="AE126" s="1024"/>
      <c r="AF126" s="1025" t="s">
        <v>478</v>
      </c>
      <c r="AG126" s="1023"/>
      <c r="AH126" s="1023"/>
      <c r="AI126" s="1023"/>
      <c r="AJ126" s="1024"/>
      <c r="AK126" s="1025" t="s">
        <v>241</v>
      </c>
      <c r="AL126" s="1023"/>
      <c r="AM126" s="1023"/>
      <c r="AN126" s="1023"/>
      <c r="AO126" s="1024"/>
      <c r="AP126" s="1026" t="s">
        <v>241</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495</v>
      </c>
      <c r="CQ126" s="987"/>
      <c r="CR126" s="987"/>
      <c r="CS126" s="987"/>
      <c r="CT126" s="987"/>
      <c r="CU126" s="987"/>
      <c r="CV126" s="987"/>
      <c r="CW126" s="987"/>
      <c r="CX126" s="987"/>
      <c r="CY126" s="987"/>
      <c r="CZ126" s="987"/>
      <c r="DA126" s="987"/>
      <c r="DB126" s="987"/>
      <c r="DC126" s="987"/>
      <c r="DD126" s="987"/>
      <c r="DE126" s="987"/>
      <c r="DF126" s="988"/>
      <c r="DG126" s="989">
        <v>630808</v>
      </c>
      <c r="DH126" s="990"/>
      <c r="DI126" s="990"/>
      <c r="DJ126" s="990"/>
      <c r="DK126" s="990"/>
      <c r="DL126" s="990">
        <v>362777</v>
      </c>
      <c r="DM126" s="990"/>
      <c r="DN126" s="990"/>
      <c r="DO126" s="990"/>
      <c r="DP126" s="990"/>
      <c r="DQ126" s="990">
        <v>212601</v>
      </c>
      <c r="DR126" s="990"/>
      <c r="DS126" s="990"/>
      <c r="DT126" s="990"/>
      <c r="DU126" s="990"/>
      <c r="DV126" s="991">
        <v>0.9</v>
      </c>
      <c r="DW126" s="991"/>
      <c r="DX126" s="991"/>
      <c r="DY126" s="991"/>
      <c r="DZ126" s="992"/>
    </row>
    <row r="127" spans="1:130" s="233" customFormat="1" ht="26.25" customHeight="1" x14ac:dyDescent="0.15">
      <c r="A127" s="1122"/>
      <c r="B127" s="1015"/>
      <c r="C127" s="1037" t="s">
        <v>496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241</v>
      </c>
      <c r="AB127" s="1023"/>
      <c r="AC127" s="1023"/>
      <c r="AD127" s="1023"/>
      <c r="AE127" s="1024"/>
      <c r="AF127" s="1025" t="s">
        <v>241</v>
      </c>
      <c r="AG127" s="1023"/>
      <c r="AH127" s="1023"/>
      <c r="AI127" s="1023"/>
      <c r="AJ127" s="1024"/>
      <c r="AK127" s="1025" t="s">
        <v>476</v>
      </c>
      <c r="AL127" s="1023"/>
      <c r="AM127" s="1023"/>
      <c r="AN127" s="1023"/>
      <c r="AO127" s="1024"/>
      <c r="AP127" s="1026" t="s">
        <v>241</v>
      </c>
      <c r="AQ127" s="1027"/>
      <c r="AR127" s="1027"/>
      <c r="AS127" s="1027"/>
      <c r="AT127" s="1028"/>
      <c r="AU127" s="235"/>
      <c r="AV127" s="235"/>
      <c r="AW127" s="235"/>
      <c r="AX127" s="1095" t="s">
        <v>497</v>
      </c>
      <c r="AY127" s="1096"/>
      <c r="AZ127" s="1096"/>
      <c r="BA127" s="1096"/>
      <c r="BB127" s="1096"/>
      <c r="BC127" s="1096"/>
      <c r="BD127" s="1096"/>
      <c r="BE127" s="1097"/>
      <c r="BF127" s="1098" t="s">
        <v>498</v>
      </c>
      <c r="BG127" s="1096"/>
      <c r="BH127" s="1096"/>
      <c r="BI127" s="1096"/>
      <c r="BJ127" s="1096"/>
      <c r="BK127" s="1096"/>
      <c r="BL127" s="1097"/>
      <c r="BM127" s="1098" t="s">
        <v>499</v>
      </c>
      <c r="BN127" s="1096"/>
      <c r="BO127" s="1096"/>
      <c r="BP127" s="1096"/>
      <c r="BQ127" s="1096"/>
      <c r="BR127" s="1096"/>
      <c r="BS127" s="1097"/>
      <c r="BT127" s="1098" t="s">
        <v>500</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501</v>
      </c>
      <c r="CQ127" s="987"/>
      <c r="CR127" s="987"/>
      <c r="CS127" s="987"/>
      <c r="CT127" s="987"/>
      <c r="CU127" s="987"/>
      <c r="CV127" s="987"/>
      <c r="CW127" s="987"/>
      <c r="CX127" s="987"/>
      <c r="CY127" s="987"/>
      <c r="CZ127" s="987"/>
      <c r="DA127" s="987"/>
      <c r="DB127" s="987"/>
      <c r="DC127" s="987"/>
      <c r="DD127" s="987"/>
      <c r="DE127" s="987"/>
      <c r="DF127" s="988"/>
      <c r="DG127" s="989" t="s">
        <v>241</v>
      </c>
      <c r="DH127" s="990"/>
      <c r="DI127" s="990"/>
      <c r="DJ127" s="990"/>
      <c r="DK127" s="990"/>
      <c r="DL127" s="990" t="s">
        <v>241</v>
      </c>
      <c r="DM127" s="990"/>
      <c r="DN127" s="990"/>
      <c r="DO127" s="990"/>
      <c r="DP127" s="990"/>
      <c r="DQ127" s="990" t="s">
        <v>478</v>
      </c>
      <c r="DR127" s="990"/>
      <c r="DS127" s="990"/>
      <c r="DT127" s="990"/>
      <c r="DU127" s="990"/>
      <c r="DV127" s="991" t="s">
        <v>241</v>
      </c>
      <c r="DW127" s="991"/>
      <c r="DX127" s="991"/>
      <c r="DY127" s="991"/>
      <c r="DZ127" s="992"/>
    </row>
    <row r="128" spans="1:130" s="233" customFormat="1" ht="26.25" customHeight="1" thickBot="1" x14ac:dyDescent="0.2">
      <c r="A128" s="1105" t="s">
        <v>502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503</v>
      </c>
      <c r="X128" s="1107"/>
      <c r="Y128" s="1107"/>
      <c r="Z128" s="1108"/>
      <c r="AA128" s="1109">
        <v>1257373</v>
      </c>
      <c r="AB128" s="1110"/>
      <c r="AC128" s="1110"/>
      <c r="AD128" s="1110"/>
      <c r="AE128" s="1111"/>
      <c r="AF128" s="1112">
        <v>1536533</v>
      </c>
      <c r="AG128" s="1110"/>
      <c r="AH128" s="1110"/>
      <c r="AI128" s="1110"/>
      <c r="AJ128" s="1111"/>
      <c r="AK128" s="1112">
        <v>1136313</v>
      </c>
      <c r="AL128" s="1110"/>
      <c r="AM128" s="1110"/>
      <c r="AN128" s="1110"/>
      <c r="AO128" s="1111"/>
      <c r="AP128" s="1113"/>
      <c r="AQ128" s="1114"/>
      <c r="AR128" s="1114"/>
      <c r="AS128" s="1114"/>
      <c r="AT128" s="1115"/>
      <c r="AU128" s="235"/>
      <c r="AV128" s="235"/>
      <c r="AW128" s="235"/>
      <c r="AX128" s="960" t="s">
        <v>504</v>
      </c>
      <c r="AY128" s="961"/>
      <c r="AZ128" s="961"/>
      <c r="BA128" s="961"/>
      <c r="BB128" s="961"/>
      <c r="BC128" s="961"/>
      <c r="BD128" s="961"/>
      <c r="BE128" s="962"/>
      <c r="BF128" s="1116" t="s">
        <v>241</v>
      </c>
      <c r="BG128" s="1117"/>
      <c r="BH128" s="1117"/>
      <c r="BI128" s="1117"/>
      <c r="BJ128" s="1117"/>
      <c r="BK128" s="1117"/>
      <c r="BL128" s="1118"/>
      <c r="BM128" s="1116">
        <v>11.96</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505</v>
      </c>
      <c r="CQ128" s="790"/>
      <c r="CR128" s="790"/>
      <c r="CS128" s="790"/>
      <c r="CT128" s="790"/>
      <c r="CU128" s="790"/>
      <c r="CV128" s="790"/>
      <c r="CW128" s="790"/>
      <c r="CX128" s="790"/>
      <c r="CY128" s="790"/>
      <c r="CZ128" s="790"/>
      <c r="DA128" s="790"/>
      <c r="DB128" s="790"/>
      <c r="DC128" s="790"/>
      <c r="DD128" s="790"/>
      <c r="DE128" s="790"/>
      <c r="DF128" s="1100"/>
      <c r="DG128" s="1101" t="s">
        <v>476</v>
      </c>
      <c r="DH128" s="1102"/>
      <c r="DI128" s="1102"/>
      <c r="DJ128" s="1102"/>
      <c r="DK128" s="1102"/>
      <c r="DL128" s="1102" t="s">
        <v>241</v>
      </c>
      <c r="DM128" s="1102"/>
      <c r="DN128" s="1102"/>
      <c r="DO128" s="1102"/>
      <c r="DP128" s="1102"/>
      <c r="DQ128" s="1102" t="s">
        <v>476</v>
      </c>
      <c r="DR128" s="1102"/>
      <c r="DS128" s="1102"/>
      <c r="DT128" s="1102"/>
      <c r="DU128" s="1102"/>
      <c r="DV128" s="1103" t="s">
        <v>426</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506</v>
      </c>
      <c r="X129" s="1135"/>
      <c r="Y129" s="1135"/>
      <c r="Z129" s="1136"/>
      <c r="AA129" s="1022">
        <v>25175747</v>
      </c>
      <c r="AB129" s="1023"/>
      <c r="AC129" s="1023"/>
      <c r="AD129" s="1023"/>
      <c r="AE129" s="1024"/>
      <c r="AF129" s="1025">
        <v>26042591</v>
      </c>
      <c r="AG129" s="1023"/>
      <c r="AH129" s="1023"/>
      <c r="AI129" s="1023"/>
      <c r="AJ129" s="1024"/>
      <c r="AK129" s="1025">
        <v>26939822</v>
      </c>
      <c r="AL129" s="1023"/>
      <c r="AM129" s="1023"/>
      <c r="AN129" s="1023"/>
      <c r="AO129" s="1024"/>
      <c r="AP129" s="1137"/>
      <c r="AQ129" s="1138"/>
      <c r="AR129" s="1138"/>
      <c r="AS129" s="1138"/>
      <c r="AT129" s="1139"/>
      <c r="AU129" s="236"/>
      <c r="AV129" s="236"/>
      <c r="AW129" s="236"/>
      <c r="AX129" s="1129" t="s">
        <v>507</v>
      </c>
      <c r="AY129" s="987"/>
      <c r="AZ129" s="987"/>
      <c r="BA129" s="987"/>
      <c r="BB129" s="987"/>
      <c r="BC129" s="987"/>
      <c r="BD129" s="987"/>
      <c r="BE129" s="988"/>
      <c r="BF129" s="1130" t="s">
        <v>488</v>
      </c>
      <c r="BG129" s="1131"/>
      <c r="BH129" s="1131"/>
      <c r="BI129" s="1131"/>
      <c r="BJ129" s="1131"/>
      <c r="BK129" s="1131"/>
      <c r="BL129" s="1132"/>
      <c r="BM129" s="1130">
        <v>16.96</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509</v>
      </c>
      <c r="X130" s="1135"/>
      <c r="Y130" s="1135"/>
      <c r="Z130" s="1136"/>
      <c r="AA130" s="1022">
        <v>3253778</v>
      </c>
      <c r="AB130" s="1023"/>
      <c r="AC130" s="1023"/>
      <c r="AD130" s="1023"/>
      <c r="AE130" s="1024"/>
      <c r="AF130" s="1025">
        <v>3112381</v>
      </c>
      <c r="AG130" s="1023"/>
      <c r="AH130" s="1023"/>
      <c r="AI130" s="1023"/>
      <c r="AJ130" s="1024"/>
      <c r="AK130" s="1025">
        <v>2944665</v>
      </c>
      <c r="AL130" s="1023"/>
      <c r="AM130" s="1023"/>
      <c r="AN130" s="1023"/>
      <c r="AO130" s="1024"/>
      <c r="AP130" s="1137"/>
      <c r="AQ130" s="1138"/>
      <c r="AR130" s="1138"/>
      <c r="AS130" s="1138"/>
      <c r="AT130" s="1139"/>
      <c r="AU130" s="236"/>
      <c r="AV130" s="236"/>
      <c r="AW130" s="236"/>
      <c r="AX130" s="1129" t="s">
        <v>510</v>
      </c>
      <c r="AY130" s="987"/>
      <c r="AZ130" s="987"/>
      <c r="BA130" s="987"/>
      <c r="BB130" s="987"/>
      <c r="BC130" s="987"/>
      <c r="BD130" s="987"/>
      <c r="BE130" s="988"/>
      <c r="BF130" s="1165">
        <v>0.1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511</v>
      </c>
      <c r="X131" s="1172"/>
      <c r="Y131" s="1172"/>
      <c r="Z131" s="1173"/>
      <c r="AA131" s="1068">
        <v>21921969</v>
      </c>
      <c r="AB131" s="1050"/>
      <c r="AC131" s="1050"/>
      <c r="AD131" s="1050"/>
      <c r="AE131" s="1051"/>
      <c r="AF131" s="1049">
        <v>22930210</v>
      </c>
      <c r="AG131" s="1050"/>
      <c r="AH131" s="1050"/>
      <c r="AI131" s="1050"/>
      <c r="AJ131" s="1051"/>
      <c r="AK131" s="1049">
        <v>23995157</v>
      </c>
      <c r="AL131" s="1050"/>
      <c r="AM131" s="1050"/>
      <c r="AN131" s="1050"/>
      <c r="AO131" s="1051"/>
      <c r="AP131" s="1174"/>
      <c r="AQ131" s="1175"/>
      <c r="AR131" s="1175"/>
      <c r="AS131" s="1175"/>
      <c r="AT131" s="1176"/>
      <c r="AU131" s="236"/>
      <c r="AV131" s="236"/>
      <c r="AW131" s="236"/>
      <c r="AX131" s="1147" t="s">
        <v>512</v>
      </c>
      <c r="AY131" s="790"/>
      <c r="AZ131" s="790"/>
      <c r="BA131" s="790"/>
      <c r="BB131" s="790"/>
      <c r="BC131" s="790"/>
      <c r="BD131" s="790"/>
      <c r="BE131" s="1100"/>
      <c r="BF131" s="1148" t="s">
        <v>488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514</v>
      </c>
      <c r="W132" s="1158"/>
      <c r="X132" s="1158"/>
      <c r="Y132" s="1158"/>
      <c r="Z132" s="1159"/>
      <c r="AA132" s="1160">
        <v>0.644440287</v>
      </c>
      <c r="AB132" s="1161"/>
      <c r="AC132" s="1161"/>
      <c r="AD132" s="1161"/>
      <c r="AE132" s="1162"/>
      <c r="AF132" s="1163">
        <v>-0.91453152800000004</v>
      </c>
      <c r="AG132" s="1161"/>
      <c r="AH132" s="1161"/>
      <c r="AI132" s="1161"/>
      <c r="AJ132" s="1162"/>
      <c r="AK132" s="1163">
        <v>0.72553807400000003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515</v>
      </c>
      <c r="W133" s="1141"/>
      <c r="X133" s="1141"/>
      <c r="Y133" s="1141"/>
      <c r="Z133" s="1142"/>
      <c r="AA133" s="1143">
        <v>0.6</v>
      </c>
      <c r="AB133" s="1144"/>
      <c r="AC133" s="1144"/>
      <c r="AD133" s="1144"/>
      <c r="AE133" s="1145"/>
      <c r="AF133" s="1143">
        <v>0</v>
      </c>
      <c r="AG133" s="1144"/>
      <c r="AH133" s="1144"/>
      <c r="AI133" s="1144"/>
      <c r="AJ133" s="1145"/>
      <c r="AK133" s="1143">
        <v>0.1</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MmRJuN2lpAhezxOam/bHAXPURqI+TXH7IsBg1D2FybOt9Zm7KwFUGq+ipw55xEOHNElstsH+/058qs4ETUUeg==" saltValue="0pcvuEtKu4te8bFI7JX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DSh45R1Tcmvx0Ux4NV259mKt6d1+RbrkxHHERiudp5qpoh/R6DgVA9wfWzrmlckQsaLsjT+86Hcr7bdbj5TFdQ==" saltValue="t81cAVPrAYHrCOMQ0/JJq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AYpOry4GQJMOm76npRyCQP7mF0/GfAtSrCYCS3Z/7nGMkbQzgIQs29TCrJeS8ijSAcbr0gb5Igt/LPSa799iw==" saltValue="7QHU1Tiin0sd0UyU+BwU/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524</v>
      </c>
      <c r="AL9" s="1181"/>
      <c r="AM9" s="1181"/>
      <c r="AN9" s="1182"/>
      <c r="AO9" s="284">
        <v>6155628</v>
      </c>
      <c r="AP9" s="284">
        <v>51931</v>
      </c>
      <c r="AQ9" s="285">
        <v>66231</v>
      </c>
      <c r="AR9" s="286">
        <v>-21.6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525</v>
      </c>
      <c r="AL10" s="1181"/>
      <c r="AM10" s="1181"/>
      <c r="AN10" s="1182"/>
      <c r="AO10" s="287">
        <v>950670</v>
      </c>
      <c r="AP10" s="287">
        <v>8020</v>
      </c>
      <c r="AQ10" s="288">
        <v>3837</v>
      </c>
      <c r="AR10" s="289">
        <v>109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526</v>
      </c>
      <c r="AL11" s="1181"/>
      <c r="AM11" s="1181"/>
      <c r="AN11" s="1182"/>
      <c r="AO11" s="287">
        <v>367375</v>
      </c>
      <c r="AP11" s="287">
        <v>3099</v>
      </c>
      <c r="AQ11" s="288">
        <v>2036</v>
      </c>
      <c r="AR11" s="289">
        <v>52.2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527</v>
      </c>
      <c r="AL12" s="1181"/>
      <c r="AM12" s="1181"/>
      <c r="AN12" s="1182"/>
      <c r="AO12" s="287">
        <v>15944</v>
      </c>
      <c r="AP12" s="287">
        <v>135</v>
      </c>
      <c r="AQ12" s="288">
        <v>22</v>
      </c>
      <c r="AR12" s="289">
        <v>513.6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528</v>
      </c>
      <c r="AL13" s="1181"/>
      <c r="AM13" s="1181"/>
      <c r="AN13" s="1182"/>
      <c r="AO13" s="287">
        <v>211934</v>
      </c>
      <c r="AP13" s="287">
        <v>1788</v>
      </c>
      <c r="AQ13" s="288">
        <v>2446</v>
      </c>
      <c r="AR13" s="289">
        <v>-26.9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529</v>
      </c>
      <c r="AL14" s="1181"/>
      <c r="AM14" s="1181"/>
      <c r="AN14" s="1182"/>
      <c r="AO14" s="287">
        <v>238807</v>
      </c>
      <c r="AP14" s="287">
        <v>2015</v>
      </c>
      <c r="AQ14" s="288">
        <v>1539</v>
      </c>
      <c r="AR14" s="289">
        <v>30.9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530</v>
      </c>
      <c r="AL15" s="1184"/>
      <c r="AM15" s="1184"/>
      <c r="AN15" s="1185"/>
      <c r="AO15" s="287">
        <v>-425850</v>
      </c>
      <c r="AP15" s="287">
        <v>-3593</v>
      </c>
      <c r="AQ15" s="288">
        <v>-4027</v>
      </c>
      <c r="AR15" s="289">
        <v>-10.8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193</v>
      </c>
      <c r="AL16" s="1184"/>
      <c r="AM16" s="1184"/>
      <c r="AN16" s="1185"/>
      <c r="AO16" s="287">
        <v>7514508</v>
      </c>
      <c r="AP16" s="287">
        <v>63395</v>
      </c>
      <c r="AQ16" s="288">
        <v>72085</v>
      </c>
      <c r="AR16" s="289">
        <v>-12.1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535</v>
      </c>
      <c r="AL21" s="1187"/>
      <c r="AM21" s="1187"/>
      <c r="AN21" s="1188"/>
      <c r="AO21" s="300">
        <v>5.98</v>
      </c>
      <c r="AP21" s="301">
        <v>6.79</v>
      </c>
      <c r="AQ21" s="302">
        <v>-0.81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536</v>
      </c>
      <c r="AL22" s="1187"/>
      <c r="AM22" s="1187"/>
      <c r="AN22" s="1188"/>
      <c r="AO22" s="305">
        <v>98.8</v>
      </c>
      <c r="AP22" s="306">
        <v>99.5</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540</v>
      </c>
      <c r="AL32" s="1195"/>
      <c r="AM32" s="1195"/>
      <c r="AN32" s="1196"/>
      <c r="AO32" s="315">
        <v>2071520</v>
      </c>
      <c r="AP32" s="315">
        <v>17476</v>
      </c>
      <c r="AQ32" s="316">
        <v>37860</v>
      </c>
      <c r="AR32" s="317">
        <v>-53.8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541</v>
      </c>
      <c r="AL33" s="1195"/>
      <c r="AM33" s="1195"/>
      <c r="AN33" s="1196"/>
      <c r="AO33" s="315" t="s">
        <v>542</v>
      </c>
      <c r="AP33" s="315" t="s">
        <v>542</v>
      </c>
      <c r="AQ33" s="316" t="s">
        <v>542</v>
      </c>
      <c r="AR33" s="317" t="s">
        <v>542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543</v>
      </c>
      <c r="AL34" s="1195"/>
      <c r="AM34" s="1195"/>
      <c r="AN34" s="1196"/>
      <c r="AO34" s="315" t="s">
        <v>542</v>
      </c>
      <c r="AP34" s="315" t="s">
        <v>542</v>
      </c>
      <c r="AQ34" s="316">
        <v>17</v>
      </c>
      <c r="AR34" s="317" t="s">
        <v>542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544</v>
      </c>
      <c r="AL35" s="1195"/>
      <c r="AM35" s="1195"/>
      <c r="AN35" s="1196"/>
      <c r="AO35" s="315">
        <v>2116786</v>
      </c>
      <c r="AP35" s="315">
        <v>17858</v>
      </c>
      <c r="AQ35" s="316">
        <v>11532</v>
      </c>
      <c r="AR35" s="317">
        <v>54.9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545</v>
      </c>
      <c r="AL36" s="1195"/>
      <c r="AM36" s="1195"/>
      <c r="AN36" s="1196"/>
      <c r="AO36" s="315">
        <v>66766</v>
      </c>
      <c r="AP36" s="315">
        <v>563</v>
      </c>
      <c r="AQ36" s="316">
        <v>1356</v>
      </c>
      <c r="AR36" s="317">
        <v>-58.5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546</v>
      </c>
      <c r="AL37" s="1195"/>
      <c r="AM37" s="1195"/>
      <c r="AN37" s="1196"/>
      <c r="AO37" s="315" t="s">
        <v>542</v>
      </c>
      <c r="AP37" s="315" t="s">
        <v>542</v>
      </c>
      <c r="AQ37" s="316">
        <v>431</v>
      </c>
      <c r="AR37" s="317" t="s">
        <v>542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547</v>
      </c>
      <c r="AL38" s="1198"/>
      <c r="AM38" s="1198"/>
      <c r="AN38" s="1199"/>
      <c r="AO38" s="318" t="s">
        <v>542</v>
      </c>
      <c r="AP38" s="318" t="s">
        <v>542</v>
      </c>
      <c r="AQ38" s="319">
        <v>0</v>
      </c>
      <c r="AR38" s="307" t="s">
        <v>542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548</v>
      </c>
      <c r="AL39" s="1198"/>
      <c r="AM39" s="1198"/>
      <c r="AN39" s="1199"/>
      <c r="AO39" s="315">
        <v>-1136313</v>
      </c>
      <c r="AP39" s="315">
        <v>-9586</v>
      </c>
      <c r="AQ39" s="316">
        <v>-7223</v>
      </c>
      <c r="AR39" s="317">
        <v>32.700000000000003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549</v>
      </c>
      <c r="AL40" s="1195"/>
      <c r="AM40" s="1195"/>
      <c r="AN40" s="1196"/>
      <c r="AO40" s="315">
        <v>-2944665</v>
      </c>
      <c r="AP40" s="315">
        <v>-24842</v>
      </c>
      <c r="AQ40" s="316">
        <v>-33224</v>
      </c>
      <c r="AR40" s="317">
        <v>-25.2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307</v>
      </c>
      <c r="AL41" s="1201"/>
      <c r="AM41" s="1201"/>
      <c r="AN41" s="1202"/>
      <c r="AO41" s="315">
        <v>174094</v>
      </c>
      <c r="AP41" s="315">
        <v>1469</v>
      </c>
      <c r="AQ41" s="316">
        <v>10748</v>
      </c>
      <c r="AR41" s="317">
        <v>-86.3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519</v>
      </c>
      <c r="AN49" s="1191" t="s">
        <v>553</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3607297</v>
      </c>
      <c r="AN51" s="337">
        <v>30231</v>
      </c>
      <c r="AO51" s="338">
        <v>-14</v>
      </c>
      <c r="AP51" s="339">
        <v>52308</v>
      </c>
      <c r="AQ51" s="340">
        <v>-17.3</v>
      </c>
      <c r="AR51" s="341">
        <v>3.3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2167140</v>
      </c>
      <c r="AN52" s="345">
        <v>18162</v>
      </c>
      <c r="AO52" s="346">
        <v>-16.7</v>
      </c>
      <c r="AP52" s="347">
        <v>28695</v>
      </c>
      <c r="AQ52" s="348">
        <v>5.3</v>
      </c>
      <c r="AR52" s="349">
        <v>-22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4083439</v>
      </c>
      <c r="AN53" s="337">
        <v>34058</v>
      </c>
      <c r="AO53" s="338">
        <v>12.7</v>
      </c>
      <c r="AP53" s="339">
        <v>46402</v>
      </c>
      <c r="AQ53" s="340">
        <v>-11.3</v>
      </c>
      <c r="AR53" s="341">
        <v>24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2398107</v>
      </c>
      <c r="AN54" s="345">
        <v>20001</v>
      </c>
      <c r="AO54" s="346">
        <v>10.1</v>
      </c>
      <c r="AP54" s="347">
        <v>26897</v>
      </c>
      <c r="AQ54" s="348">
        <v>-6.3</v>
      </c>
      <c r="AR54" s="349">
        <v>16.399999999999999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5742252</v>
      </c>
      <c r="AN55" s="337">
        <v>47821</v>
      </c>
      <c r="AO55" s="338">
        <v>40.4</v>
      </c>
      <c r="AP55" s="339">
        <v>66343</v>
      </c>
      <c r="AQ55" s="340">
        <v>43</v>
      </c>
      <c r="AR55" s="341">
        <v>-2.6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2982657</v>
      </c>
      <c r="AN56" s="345">
        <v>24839</v>
      </c>
      <c r="AO56" s="346">
        <v>24.2</v>
      </c>
      <c r="AP56" s="347">
        <v>34529</v>
      </c>
      <c r="AQ56" s="348">
        <v>28.4</v>
      </c>
      <c r="AR56" s="349">
        <v>-4.2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4678483</v>
      </c>
      <c r="AN57" s="337">
        <v>39177</v>
      </c>
      <c r="AO57" s="338">
        <v>-18.100000000000001</v>
      </c>
      <c r="AP57" s="339">
        <v>56416</v>
      </c>
      <c r="AQ57" s="340">
        <v>-15</v>
      </c>
      <c r="AR57" s="341">
        <v>-3.1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2762340</v>
      </c>
      <c r="AN58" s="345">
        <v>23132</v>
      </c>
      <c r="AO58" s="346">
        <v>-6.9</v>
      </c>
      <c r="AP58" s="347">
        <v>32623</v>
      </c>
      <c r="AQ58" s="348">
        <v>-5.5</v>
      </c>
      <c r="AR58" s="349">
        <v>-1.4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5628664</v>
      </c>
      <c r="AN59" s="337">
        <v>47485</v>
      </c>
      <c r="AO59" s="338">
        <v>21.2</v>
      </c>
      <c r="AP59" s="339">
        <v>49217</v>
      </c>
      <c r="AQ59" s="340">
        <v>-12.8</v>
      </c>
      <c r="AR59" s="341">
        <v>34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1600658</v>
      </c>
      <c r="AN60" s="345">
        <v>13504</v>
      </c>
      <c r="AO60" s="346">
        <v>-41.6</v>
      </c>
      <c r="AP60" s="347">
        <v>27232</v>
      </c>
      <c r="AQ60" s="348">
        <v>-16.5</v>
      </c>
      <c r="AR60" s="349">
        <v>-25.1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4748027</v>
      </c>
      <c r="AN61" s="352">
        <v>39754</v>
      </c>
      <c r="AO61" s="353">
        <v>8.4</v>
      </c>
      <c r="AP61" s="354">
        <v>54137</v>
      </c>
      <c r="AQ61" s="355">
        <v>-2.7</v>
      </c>
      <c r="AR61" s="341">
        <v>11.1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2382180</v>
      </c>
      <c r="AN62" s="345">
        <v>19928</v>
      </c>
      <c r="AO62" s="346">
        <v>-6.2</v>
      </c>
      <c r="AP62" s="347">
        <v>29995</v>
      </c>
      <c r="AQ62" s="348">
        <v>1.1000000000000001</v>
      </c>
      <c r="AR62" s="349">
        <v>-7.3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WEOK4av5dTLmxbcDMkXnQndT40DMUbbdogXm0kgswOTh09BHWpDYVyw0o3KhZtoxYMTxTuvIZeEez31SyR/c1Q==" saltValue="sAYbh2yWQXDBwS8ofjn+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1" spans="125:125" ht="13.5" hidden="1" customHeight="1" x14ac:dyDescent="0.15">
      <c r="DU121" s="262"/>
    </row>
  </sheetData>
  <sheetProtection algorithmName="SHA-512" hashValue="eZt5YVxu7G7rPa9dqfvlfp1kknJ8eojTE/SMDK82Ts3PwkIVmCzriWgCrP4qU/W/x3XBb2mnOFjQ2fxk/BjFjQ==" saltValue="u2dz7nf/XqvV1q35CMkHg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ZHur3nk08oHSqC7ZO8IXv3hU4iWcJX+9lh8u1hdyT7flUOYP4LWZKW26jrwDPZr8pby+cy04VbVq9qCl+aMpbg==" saltValue="BRMqbaX0zPrbsrxDYGUId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16.86</v>
      </c>
      <c r="G47" s="12">
        <v>17.05</v>
      </c>
      <c r="H47" s="12">
        <v>16.45</v>
      </c>
      <c r="I47" s="12">
        <v>19.690000000000001</v>
      </c>
      <c r="J47" s="13">
        <v>19.03</v>
      </c>
    </row>
    <row r="48" spans="2:10" ht="57.75" customHeight="1" x14ac:dyDescent="0.15">
      <c r="B48" s="14"/>
      <c r="C48" s="1205" t="s">
        <v>4</v>
      </c>
      <c r="D48" s="1205"/>
      <c r="E48" s="1206"/>
      <c r="F48" s="15">
        <v>3.63</v>
      </c>
      <c r="G48" s="16">
        <v>6.11</v>
      </c>
      <c r="H48" s="16">
        <v>5.31</v>
      </c>
      <c r="I48" s="16">
        <v>5.41</v>
      </c>
      <c r="J48" s="17">
        <v>9.85</v>
      </c>
    </row>
    <row r="49" spans="2:10" ht="57.75" customHeight="1" thickBot="1" x14ac:dyDescent="0.2">
      <c r="B49" s="18"/>
      <c r="C49" s="1207" t="s">
        <v>5</v>
      </c>
      <c r="D49" s="1207"/>
      <c r="E49" s="1208"/>
      <c r="F49" s="19">
        <v>0.52</v>
      </c>
      <c r="G49" s="20">
        <v>2.48</v>
      </c>
      <c r="H49" s="20" t="s">
        <v>574</v>
      </c>
      <c r="I49" s="20">
        <v>4.07</v>
      </c>
      <c r="J49" s="21">
        <v>4.62</v>
      </c>
    </row>
    <row r="50" spans="2:10" x14ac:dyDescent="0.15"/>
  </sheetData>
  <sheetProtection algorithmName="SHA-512" hashValue="QuUkjlkNMGZkcmP6pgxidZf6Rva7L/nLXWoGUbdCu0PHtPm1MZawqhMjdc3bsFK9oRgz2Fze3wjVA2z/chrlBA==" saltValue="PYE++GGDmsmEMbLiOnoE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2023-03-14T02:06:39Z</cp:lastPrinted>
  <dcterms:created xsi:type="dcterms:W3CDTF">2023-02-20T05:40:50Z</dcterms:created>
  <dcterms:modified xsi:type="dcterms:W3CDTF">2023-10-06T06:40:25Z</dcterms:modified>
  <cp:category/>
</cp:coreProperties>
</file>