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23 大府市\"/>
    </mc:Choice>
  </mc:AlternateContent>
  <xr:revisionPtr revIDLastSave="0" documentId="13_ncr:1_{02FD1400-E1FC-47C3-AC3C-DBDC00F06D6E}"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BW40" i="10" s="1"/>
</calcChain>
</file>

<file path=xl/sharedStrings.xml><?xml version="1.0" encoding="utf-8"?>
<sst xmlns="http://schemas.openxmlformats.org/spreadsheetml/2006/main" count="1141" uniqueCount="625">
  <si>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</si>
  <si>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</si>
  <si>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</si>
  <si>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</si>
  <si>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</si>
  <si>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</si>
  <si>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</si>
  <si>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</si>
  <si>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</si>
  <si>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</si>
  <si>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</si>
  <si>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</si>
  <si>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</si>
  <si>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</si>
  <si>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</si>
  <si>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</si>
  <si>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</si>
  <si>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</si>
  <si>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</si>
  <si>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</si>
  <si>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</si>
  <si>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</si>
  <si>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</si>
  <si>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</si>
  <si>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</si>
  <si>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</si>
  <si>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</si>
  <si>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</si>
  <si>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</si>
  <si>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</si>
  <si>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</si>
  <si>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</si>
  <si>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</si>
  <si>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</si>
  <si>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</si>
  <si>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</si>
  <si>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</si>
  <si>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</si>
  <si>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</si>
  <si>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</si>
  <si>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</si>
  <si>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</si>
  <si>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</si>
  <si>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</si>
  <si>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</si>
  <si>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</si>
  <si>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</si>
  <si>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</si>
  <si>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</si>
  <si>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</si>
  <si>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</si>
  <si>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</si>
  <si>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</si>
  <si>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</si>
  <si>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</si>
  <si>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</si>
  <si>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</si>
  <si>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</si>
  <si>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</si>
  <si>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</si>
  <si>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</si>
  <si>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</si>
  <si>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</si>
  <si>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</si>
  <si>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</si>
  <si>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</si>
  <si>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</si>
  <si>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</si>
  <si>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</si>
  <si>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</si>
  <si>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</si>
  <si>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</si>
  <si>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</si>
  <si>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</si>
  <si>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</si>
  <si>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</si>
  <si>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</si>
  <si>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</si>
  <si>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</si>
  <si>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</si>
  <si>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</si>
  <si>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</si>
  <si>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</si>
  <si>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</si>
  <si>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</si>
  <si>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</si>
  <si>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</si>
  <si>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</si>
  <si>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</si>
  <si>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</si>
  <si>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</si>
  <si>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</si>
  <si>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</si>
  <si>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</si>
  <si>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</si>
  <si>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</si>
  <si>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</si>
  <si>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</si>
  <si>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</si>
  <si>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</si>
  <si>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</si>
  <si>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</si>
  <si>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</si>
  <si>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</si>
  <si>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</si>
  <si>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</si>
  <si>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</si>
  <si>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</si>
  <si>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</si>
  <si>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</si>
  <si>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</si>
  <si>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</si>
  <si>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</si>
  <si>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</si>
  <si>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</si>
  <si>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</si>
  <si>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</si>
  <si>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</si>
  <si>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</si>
  <si>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</si>
  <si>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</si>
  <si>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</si>
  <si>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</si>
  <si>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</si>
  <si>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</si>
  <si>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</si>
  <si>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</si>
  <si>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</si>
  <si>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</si>
  <si>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</si>
  <si>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</si>
  <si>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</si>
  <si>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</si>
  <si>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</si>
  <si>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</si>
  <si>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</si>
  <si>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</si>
  <si>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</si>
  <si>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</si>
  <si>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</si>
  <si>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</si>
  <si>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</si>
  <si>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</si>
  <si>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</si>
  <si>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</si>
  <si>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</si>
  <si>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</si>
  <si>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</si>
  <si>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</si>
  <si>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</si>
  <si>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</si>
  <si>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</si>
  <si>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</si>
  <si>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</si>
  <si>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</si>
  <si>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</si>
  <si>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</si>
  <si>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</si>
  <si>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</si>
  <si>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</si>
  <si>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</si>
  <si>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</si>
  <si>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</si>
  <si>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</si>
  <si>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</si>
  <si>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</si>
  <si>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</si>
  <si>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</si>
  <si>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</si>
  <si>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</si>
  <si>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</si>
  <si>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</si>
  <si>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</si>
  <si>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</si>
  <si>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</si>
  <si>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</si>
  <si>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</si>
  <si>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</si>
  <si>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</si>
  <si>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</si>
  <si>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</si>
  <si>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</si>
  <si>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</si>
  <si>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</si>
  <si>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</si>
  <si>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</si>
  <si>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</si>
  <si>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</si>
  <si>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</si>
  <si>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</si>
  <si>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</si>
  <si>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</si>
  <si>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</si>
  <si>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</si>
  <si>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</si>
  <si>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</si>
  <si>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</si>
  <si>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</si>
  <si>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</si>
  <si>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</si>
  <si>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</si>
  <si>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</si>
  <si>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</si>
  <si>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</si>
  <si>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</si>
  <si>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</si>
  <si>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</si>
  <si>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</si>
  <si>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</si>
  <si>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</si>
  <si>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</si>
  <si>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</si>
  <si>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</si>
  <si>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</si>
  <si>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</si>
  <si>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愛知県大府市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</si>
  <si>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</si>
  <si>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</si>
  <si>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</si>
  <si>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</si>
  <si>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</si>
  <si>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</si>
  <si>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</si>
  <si>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</si>
  <si>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</si>
  <si>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</si>
  <si>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</si>
  <si>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</si>
  <si>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</si>
  <si>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</si>
  <si>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</si>
  <si>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</si>
  <si>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</si>
  <si>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</si>
  <si>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</si>
  <si>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</si>
  <si>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</si>
  <si>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</si>
  <si>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</si>
  <si>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</si>
  <si>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</si>
  <si>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</si>
  <si>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</si>
  <si>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</si>
  <si>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</si>
  <si>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</si>
  <si>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</si>
  <si>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</si>
  <si>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</si>
  <si>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</si>
  <si>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</si>
  <si>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</si>
  <si>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</si>
  <si>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</si>
  <si>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</si>
  <si>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</si>
  <si>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</si>
  <si>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</si>
  <si>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</si>
  <si>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</si>
  <si>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</si>
  <si>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</si>
  <si>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</si>
  <si>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</si>
  <si>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</si>
  <si>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</si>
  <si>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</si>
  <si>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</si>
  <si>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</si>
  <si>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</si>
  <si>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</si>
  <si>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</si>
  <si>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</si>
  <si>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</si>
  <si>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</si>
  <si>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</si>
  <si>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</si>
  <si>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</si>
  <si>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</si>
  <si>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</si>
  <si>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</si>
  <si>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</si>
  <si>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</si>
  <si>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</si>
  <si>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</si>
  <si>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</si>
  <si>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</si>
  <si>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</si>
  <si>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</si>
  <si>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</si>
  <si>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</si>
  <si>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</si>
  <si>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</si>
  <si>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</si>
  <si>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</si>
  <si>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</si>
  <si>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</si>
  <si>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</si>
  <si>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</si>
  <si>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</si>
  <si>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</si>
  <si>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</si>
  <si>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</si>
  <si>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</si>
  <si>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</si>
  <si>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</si>
  <si>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</si>
  <si>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</si>
  <si>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</si>
  <si>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</si>
  <si>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</si>
  <si>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</si>
  <si>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</si>
  <si>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</si>
  <si>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</si>
  <si>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</si>
  <si>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</si>
  <si>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</si>
  <si>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</si>
  <si>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</si>
  <si>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</si>
  <si>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</si>
  <si>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</si>
  <si>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</si>
  <si>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</si>
  <si>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</si>
  <si>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</si>
  <si>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</si>
  <si>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</si>
  <si>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</si>
  <si>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</si>
  <si>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</si>
  <si>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</si>
  <si>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</si>
  <si>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</si>
  <si>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</si>
  <si>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</si>
  <si>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</si>
  <si>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</si>
  <si>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</si>
  <si>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</si>
  <si>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</si>
  <si>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</si>
  <si>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</si>
  <si>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</si>
  <si>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</si>
  <si>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</si>
  <si>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</si>
  <si>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</si>
  <si>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</si>
  <si>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</si>
  <si>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</si>
  <si>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</si>
  <si>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</si>
  <si>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</si>
  <si>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</si>
  <si>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</si>
  <si>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</si>
  <si>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</si>
  <si>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</si>
  <si>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</si>
  <si>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</si>
  <si>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</si>
  <si>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</si>
  <si>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</si>
  <si>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</si>
  <si>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</si>
  <si>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</si>
  <si>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</si>
  <si>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愛知県大府市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</si>
  <si>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</si>
  <si>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</si>
  <si>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</si>
  <si>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</si>
  <si>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</si>
  <si>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</si>
  <si>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</si>
  <si>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</si>
  <si>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</si>
  <si>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</si>
  <si>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</si>
  <si>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</si>
  <si>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</si>
  <si>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</si>
  <si>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</si>
  <si>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</si>
  <si>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</si>
  <si>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</si>
  <si>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</si>
  <si>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</si>
  <si>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</si>
  <si>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</si>
  <si>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</si>
  <si>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</si>
  <si>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</si>
  <si>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</si>
  <si>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</si>
  <si>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</si>
  <si>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</si>
  <si>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</si>
  <si>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</si>
  <si>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</si>
  <si>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</si>
  <si>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</si>
  <si>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</si>
  <si>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</si>
  <si>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</si>
  <si>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</si>
  <si>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</si>
  <si>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</si>
  <si>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</si>
  <si>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</si>
  <si>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</si>
  <si>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</si>
  <si>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</si>
  <si>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</si>
  <si>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</si>
  <si>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</si>
  <si>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</si>
  <si>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</si>
  <si>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</si>
  <si>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</si>
  <si>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</si>
  <si>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</si>
  <si>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</si>
  <si>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</si>
  <si>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</si>
  <si>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</si>
  <si>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</si>
  <si>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</si>
  <si>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</si>
  <si>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</si>
  <si>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</si>
  <si>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</si>
  <si>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</si>
  <si>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</si>
  <si>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</si>
  <si>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</si>
  <si>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</si>
  <si>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</si>
  <si>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</si>
  <si>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</si>
  <si>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</si>
  <si>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</si>
  <si>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</si>
  <si>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</si>
  <si>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</si>
  <si>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</si>
  <si>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</si>
  <si>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</si>
  <si>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</si>
  <si>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</si>
  <si>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</si>
  <si>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</si>
  <si>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</si>
  <si>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</si>
  <si>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</si>
  <si>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</si>
  <si>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</si>
  <si>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</si>
  <si>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</si>
  <si>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</si>
  <si>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</si>
  <si>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</si>
  <si>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</si>
  <si>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</si>
  <si>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</si>
  <si>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</si>
  <si>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</si>
  <si>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</si>
  <si>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</si>
  <si>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</si>
  <si>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</si>
  <si>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</si>
  <si>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</si>
  <si>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</si>
  <si>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</si>
  <si>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</si>
  <si>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</si>
  <si>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</si>
  <si>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</si>
  <si>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</si>
  <si>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</si>
  <si>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</si>
  <si>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</si>
  <si>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</si>
  <si>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</si>
  <si>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</si>
  <si>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</si>
  <si>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</si>
  <si>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</si>
  <si>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</si>
  <si>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</si>
  <si>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</si>
  <si>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</si>
  <si>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</si>
  <si>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</si>
  <si>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</si>
  <si>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</si>
  <si>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</si>
  <si>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</si>
  <si>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</si>
  <si>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</si>
  <si>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</si>
  <si>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</si>
  <si>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</si>
  <si>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</si>
  <si>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</si>
  <si>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</si>
  <si>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</si>
  <si>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</si>
  <si>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</si>
  <si>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</si>
  <si>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</si>
  <si>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</si>
  <si>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</si>
  <si>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</si>
  <si>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</si>
  <si>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</si>
  <si>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</si>
  <si>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</si>
  <si>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</si>
  <si>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</si>
  <si>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</si>
  <si>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</si>
  <si>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</si>
  <si>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</si>
  <si>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</si>
  <si>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</si>
  <si>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</si>
  <si>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</si>
  <si>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</si>
  <si>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</si>
  <si>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</si>
  <si>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</si>
  <si>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</si>
  <si>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</si>
  <si>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</si>
  <si>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</si>
  <si>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</si>
  <si>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</si>
  <si>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</si>
  <si>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</si>
  <si>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</si>
  <si>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</si>
  <si>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</si>
  <si>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</si>
  <si>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</si>
  <si>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</si>
  <si>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</si>
  <si>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</si>
  <si>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</si>
  <si>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</si>
  <si>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</si>
  <si>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</si>
  <si>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</si>
  <si>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</si>
  <si>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</si>
  <si>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</si>
  <si>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</si>
  <si>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</si>
  <si>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</si>
  <si>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</si>
  <si>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</si>
  <si>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</si>
  <si>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</si>
  <si>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</si>
  <si>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</si>
  <si>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4.52</t>
  </si>
  <si>
    <t>▲ 4.12</t>
  </si>
  <si>
    <t>▲ 1.27</t>
  </si>
  <si>
    <t>▲ 13.56</t>
  </si>
  <si>
    <t>水道事業会計</t>
  </si>
  <si>
    <t>一般会計</t>
  </si>
  <si>
    <t>下水道事業会計</t>
  </si>
  <si>
    <t>国民健康保険事業特別会計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</si>
  <si>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</si>
  <si>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</si>
  <si>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</si>
  <si>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</si>
  <si>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</si>
  <si>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</si>
  <si>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</si>
  <si>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</si>
  <si>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</si>
  <si>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</si>
  <si>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</si>
  <si>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</si>
  <si>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</si>
  <si>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</si>
  <si>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</si>
  <si>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</si>
  <si>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</si>
  <si>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</si>
  <si>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ふるさとおおぶ応援基金</t>
    <rPh sb="7" eb="9">
      <t>オウエン</t>
    </rPh>
    <rPh sb="9" eb="11">
      <t>キキン</t>
    </rPh>
    <phoneticPr fontId="5"/>
  </si>
  <si>
    <t>みちづくり基金</t>
    <phoneticPr fontId="5"/>
  </si>
  <si>
    <t>-</t>
    <phoneticPr fontId="2"/>
  </si>
  <si>
    <t>公共施設等整備基金</t>
    <phoneticPr fontId="2"/>
  </si>
  <si>
    <t>子ども・子育て応援基金</t>
    <phoneticPr fontId="5"/>
  </si>
  <si>
    <t>-</t>
    <phoneticPr fontId="2"/>
  </si>
  <si>
    <t>-</t>
    <phoneticPr fontId="2"/>
  </si>
  <si>
    <t>-</t>
    <phoneticPr fontId="2"/>
  </si>
  <si>
    <t>-</t>
    <phoneticPr fontId="2"/>
  </si>
  <si>
    <t>東部知多衛生組合</t>
    <rPh sb="0" eb="2">
      <t>トウブ</t>
    </rPh>
    <rPh sb="2" eb="4">
      <t>チタ</t>
    </rPh>
    <rPh sb="4" eb="6">
      <t>エイセイ</t>
    </rPh>
    <rPh sb="6" eb="8">
      <t>クミアイ</t>
    </rPh>
    <phoneticPr fontId="2"/>
  </si>
  <si>
    <t>知北平和公園組合（一般会計）</t>
    <rPh sb="0" eb="2">
      <t>チホク</t>
    </rPh>
    <rPh sb="2" eb="4">
      <t>ヘイワ</t>
    </rPh>
    <rPh sb="4" eb="6">
      <t>コウエン</t>
    </rPh>
    <rPh sb="6" eb="8">
      <t>クミアイ</t>
    </rPh>
    <rPh sb="9" eb="11">
      <t>イッパン</t>
    </rPh>
    <rPh sb="11" eb="13">
      <t>カイケイ</t>
    </rPh>
    <phoneticPr fontId="2"/>
  </si>
  <si>
    <t>知北平和公園組合（霊園事業特別会計）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2"/>
  </si>
  <si>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</si>
  <si>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4">
      <t>チタホクブ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</si>
  <si>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</si>
  <si>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</si>
  <si>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</si>
  <si>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 xml:space="preserve">※8：職員の状況については、令和3年地方公務員給与実態調査に基づいている。 </t>
  </si>
  <si>
    <t>新型コロナウイルス感染症対策基金</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</si>
  <si>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</si>
  <si>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</si>
  <si>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</si>
  <si>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</si>
  <si>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</si>
  <si>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</si>
  <si>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</si>
  <si>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</si>
  <si>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</si>
  <si>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</si>
  <si>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将来負担比率について、充当可能財源等が将来負担額を上回り、比率がマイナスとなるため公表値では[－]となっており、類似団体との比較において大きく下回っている。
　一方で、有形固定資産減価償却率は類似団体平均よりやや低くなっているが、主な要因としては小学校体育館への空調設置や市道整備などへ投資を行い、新規資産を取得していることにより有形固定資産減価償却率の上昇が類似団体よりも緩やかになったためである。
　昭和45年の市制施行後の昭和50～60年代に建築された、保育園、公民館、消防施設、保健センターなどの公共施設の老朽化が進行しており、公共施設等総合管理計画に基づき、計画的な施設更新や大規模修繕を行い、財政負担を考慮したうえで住民サービスの質の低下を招かないよう工夫して施設の管理に努めていく。</t>
    <phoneticPr fontId="5"/>
  </si>
  <si>
    <t>　将来負担比率、実質公債費比率共に、類似団体と比較して非常に低い水準にある。主な要因として、当初予算における起債発行額を、当年度の元金償還額以内としていることから、年々地方債残高が減少していることがあげられる。今後も引き続き、起債発行額を適正な水準に保つことで、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</si>
</sst>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181" fontId="20" fillId="0" borderId="64"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0" fontId="16" fillId="0" borderId="0" xfId="21" applyAlignment="1">
      <alignment vertical="center"/>
    </xf>
    <xf numFmtId="0" fontId="16" fillId="0" borderId="38" xfId="21" applyBorder="1" applyAlignment="1">
      <alignment vertical="center"/>
    </xf>
    <xf numFmtId="178" fontId="20" fillId="0" borderId="87" xfId="20" applyNumberFormat="1" applyFont="1" applyBorder="1" applyAlignment="1">
      <alignment horizontal="right" vertical="center" shrinkToFit="1"/>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DC6D-4983-99BC-66D3AA0F26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34694</c:v>
                </c:pt>
                <c:pt idx="1">
                  <c:v>61071</c:v>
                </c:pt>
                <c:pt idx="2">
                  <c:v>52719</c:v>
                </c:pt>
                <c:pt idx="3">
                  <c:v>49225</c:v>
                </c:pt>
                <c:pt idx="4">
                  <c:v>50527</c:v>
                </c:pt>
              </c:numCache>
            </c:numRef>
          </c:val>
          <c:smooth val="0"/>
          <c:extLst>
            <c:ext xmlns:c16="http://schemas.microsoft.com/office/drawing/2014/chart" uri="{C3380CC4-5D6E-409C-BE32-E72D297353CC}">
              <c16:uniqueId val="{00000001-DC6D-4983-99BC-66D3AA0F26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4.4800000000000004</c:v>
                </c:pt>
                <c:pt idx="1">
                  <c:v>5.67</c:v>
                </c:pt>
                <c:pt idx="2">
                  <c:v>4.68</c:v>
                </c:pt>
                <c:pt idx="3">
                  <c:v>5.88</c:v>
                </c:pt>
                <c:pt idx="4">
                  <c:v>9.49</c:v>
                </c:pt>
              </c:numCache>
            </c:numRef>
          </c:val>
          <c:extLst>
            <c:ext xmlns:c16="http://schemas.microsoft.com/office/drawing/2014/chart" uri="{C3380CC4-5D6E-409C-BE32-E72D297353CC}">
              <c16:uniqueId val="{00000000-5F6A-416B-AA31-A7EE4B067C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25.92</c:v>
                </c:pt>
                <c:pt idx="1">
                  <c:v>28.16</c:v>
                </c:pt>
                <c:pt idx="2">
                  <c:v>25.88</c:v>
                </c:pt>
                <c:pt idx="3">
                  <c:v>19.149999999999999</c:v>
                </c:pt>
                <c:pt idx="4">
                  <c:v>20.79</c:v>
                </c:pt>
              </c:numCache>
            </c:numRef>
          </c:val>
          <c:extLst>
            <c:ext xmlns:c16="http://schemas.microsoft.com/office/drawing/2014/chart" uri="{C3380CC4-5D6E-409C-BE32-E72D297353CC}">
              <c16:uniqueId val="{00000001-5F6A-416B-AA31-A7EE4B067C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-4.5199999999999996</c:v>
                </c:pt>
                <c:pt idx="1">
                  <c:v>-4.12</c:v>
                </c:pt>
                <c:pt idx="2">
                  <c:v>-1.27</c:v>
                </c:pt>
                <c:pt idx="3">
                  <c:v>-13.56</c:v>
                </c:pt>
                <c:pt idx="4">
                  <c:v>1.1200000000000001</c:v>
                </c:pt>
              </c:numCache>
            </c:numRef>
          </c:val>
          <c:smooth val="0"/>
          <c:extLst>
            <c:ext xmlns:c16="http://schemas.microsoft.com/office/drawing/2014/chart" uri="{C3380CC4-5D6E-409C-BE32-E72D297353CC}">
              <c16:uniqueId val="{00000002-5F6A-416B-AA31-A7EE4B067C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0.28999999999999998</c:v>
                </c:pt>
                <c:pt idx="2">
                  <c:v>#N/A</c:v>
                </c:pt>
                <c:pt idx="3">
                  <c:v>0.41</c:v>
                </c:pt>
                <c:pt idx="4">
                  <c:v>#N/A</c:v>
                </c:pt>
                <c:pt idx="5">
                  <c:v>1.26</c:v>
                </c:pt>
                <c:pt idx="6">
                  <c:v>0</c:v>
                </c:pt>
                <c:pt idx="7">
                  <c:v>0</c:v>
                </c:pt>
                <c:pt idx="8">
                  <c:v>0</c:v>
                </c:pt>
                <c:pt idx="9">
                  <c:v>0</c:v>
                </c:pt>
              </c:numCache>
            </c:numRef>
          </c:val>
          <c:extLst>
            <c:ext xmlns:c16="http://schemas.microsoft.com/office/drawing/2014/chart" uri="{C3380CC4-5D6E-409C-BE32-E72D297353CC}">
              <c16:uniqueId val="{00000000-1FCB-4E23-9035-45B9A23494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CB-4E23-9035-45B9A23494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FCB-4E23-9035-45B9A23494D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FCB-4E23-9035-45B9A23494D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FCB-4E23-9035-45B9A23494D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0.04</c:v>
                </c:pt>
                <c:pt idx="8">
                  <c:v>#N/A</c:v>
                </c:pt>
                <c:pt idx="9">
                  <c:v>0.03</c:v>
                </c:pt>
              </c:numCache>
            </c:numRef>
          </c:val>
          <c:extLst>
            <c:ext xmlns:c16="http://schemas.microsoft.com/office/drawing/2014/chart" uri="{C3380CC4-5D6E-409C-BE32-E72D297353CC}">
              <c16:uniqueId val="{00000005-1FCB-4E23-9035-45B9A23494D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2.08</c:v>
                </c:pt>
                <c:pt idx="2">
                  <c:v>#N/A</c:v>
                </c:pt>
                <c:pt idx="3">
                  <c:v>2.73</c:v>
                </c:pt>
                <c:pt idx="4">
                  <c:v>#N/A</c:v>
                </c:pt>
                <c:pt idx="5">
                  <c:v>2.95</c:v>
                </c:pt>
                <c:pt idx="6">
                  <c:v>#N/A</c:v>
                </c:pt>
                <c:pt idx="7">
                  <c:v>2.95</c:v>
                </c:pt>
                <c:pt idx="8">
                  <c:v>#N/A</c:v>
                </c:pt>
                <c:pt idx="9">
                  <c:v>0.61</c:v>
                </c:pt>
              </c:numCache>
            </c:numRef>
          </c:val>
          <c:extLst>
            <c:ext xmlns:c16="http://schemas.microsoft.com/office/drawing/2014/chart" uri="{C3380CC4-5D6E-409C-BE32-E72D297353CC}">
              <c16:uniqueId val="{00000006-1FCB-4E23-9035-45B9A23494D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2.17</c:v>
                </c:pt>
                <c:pt idx="8">
                  <c:v>#N/A</c:v>
                </c:pt>
                <c:pt idx="9">
                  <c:v>2.27</c:v>
                </c:pt>
              </c:numCache>
            </c:numRef>
          </c:val>
          <c:extLst>
            <c:ext xmlns:c16="http://schemas.microsoft.com/office/drawing/2014/chart" uri="{C3380CC4-5D6E-409C-BE32-E72D297353CC}">
              <c16:uniqueId val="{00000007-1FCB-4E23-9035-45B9A23494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4.4800000000000004</c:v>
                </c:pt>
                <c:pt idx="2">
                  <c:v>#N/A</c:v>
                </c:pt>
                <c:pt idx="3">
                  <c:v>5.66</c:v>
                </c:pt>
                <c:pt idx="4">
                  <c:v>#N/A</c:v>
                </c:pt>
                <c:pt idx="5">
                  <c:v>4.68</c:v>
                </c:pt>
                <c:pt idx="6">
                  <c:v>#N/A</c:v>
                </c:pt>
                <c:pt idx="7">
                  <c:v>5.87</c:v>
                </c:pt>
                <c:pt idx="8">
                  <c:v>#N/A</c:v>
                </c:pt>
                <c:pt idx="9">
                  <c:v>9.48</c:v>
                </c:pt>
              </c:numCache>
            </c:numRef>
          </c:val>
          <c:extLst>
            <c:ext xmlns:c16="http://schemas.microsoft.com/office/drawing/2014/chart" uri="{C3380CC4-5D6E-409C-BE32-E72D297353CC}">
              <c16:uniqueId val="{00000008-1FCB-4E23-9035-45B9A23494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10.08</c:v>
                </c:pt>
                <c:pt idx="2">
                  <c:v>#N/A</c:v>
                </c:pt>
                <c:pt idx="3">
                  <c:v>10.06</c:v>
                </c:pt>
                <c:pt idx="4">
                  <c:v>#N/A</c:v>
                </c:pt>
                <c:pt idx="5">
                  <c:v>10.58</c:v>
                </c:pt>
                <c:pt idx="6">
                  <c:v>#N/A</c:v>
                </c:pt>
                <c:pt idx="7">
                  <c:v>12.82</c:v>
                </c:pt>
                <c:pt idx="8">
                  <c:v>#N/A</c:v>
                </c:pt>
                <c:pt idx="9">
                  <c:v>14.31</c:v>
                </c:pt>
              </c:numCache>
            </c:numRef>
          </c:val>
          <c:extLst>
            <c:ext xmlns:c16="http://schemas.microsoft.com/office/drawing/2014/chart" uri="{C3380CC4-5D6E-409C-BE32-E72D297353CC}">
              <c16:uniqueId val="{00000009-1FCB-4E23-9035-45B9A23494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2385</c:v>
                </c:pt>
                <c:pt idx="5">
                  <c:v>2313</c:v>
                </c:pt>
                <c:pt idx="8">
                  <c:v>2112</c:v>
                </c:pt>
                <c:pt idx="11">
                  <c:v>1890</c:v>
                </c:pt>
                <c:pt idx="14">
                  <c:v>1883</c:v>
                </c:pt>
              </c:numCache>
            </c:numRef>
          </c:val>
          <c:extLst>
            <c:ext xmlns:c16="http://schemas.microsoft.com/office/drawing/2014/chart" uri="{C3380CC4-5D6E-409C-BE32-E72D297353CC}">
              <c16:uniqueId val="{00000000-1B85-4166-BD4A-B6E708C3F2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85-4166-BD4A-B6E708C3F2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42</c:v>
                </c:pt>
                <c:pt idx="3">
                  <c:v>42</c:v>
                </c:pt>
                <c:pt idx="6">
                  <c:v>42</c:v>
                </c:pt>
                <c:pt idx="9">
                  <c:v>42</c:v>
                </c:pt>
                <c:pt idx="12">
                  <c:v>42</c:v>
                </c:pt>
              </c:numCache>
            </c:numRef>
          </c:val>
          <c:extLst>
            <c:ext xmlns:c16="http://schemas.microsoft.com/office/drawing/2014/chart" uri="{C3380CC4-5D6E-409C-BE32-E72D297353CC}">
              <c16:uniqueId val="{00000002-1B85-4166-BD4A-B6E708C3F2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46</c:v>
                </c:pt>
                <c:pt idx="6">
                  <c:v>49</c:v>
                </c:pt>
                <c:pt idx="9">
                  <c:v>60</c:v>
                </c:pt>
                <c:pt idx="12">
                  <c:v>184</c:v>
                </c:pt>
              </c:numCache>
            </c:numRef>
          </c:val>
          <c:extLst>
            <c:ext xmlns:c16="http://schemas.microsoft.com/office/drawing/2014/chart" uri="{C3380CC4-5D6E-409C-BE32-E72D297353CC}">
              <c16:uniqueId val="{00000003-1B85-4166-BD4A-B6E708C3F2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924</c:v>
                </c:pt>
                <c:pt idx="3">
                  <c:v>814</c:v>
                </c:pt>
                <c:pt idx="6">
                  <c:v>810</c:v>
                </c:pt>
                <c:pt idx="9">
                  <c:v>860</c:v>
                </c:pt>
                <c:pt idx="12">
                  <c:v>664</c:v>
                </c:pt>
              </c:numCache>
            </c:numRef>
          </c:val>
          <c:extLst>
            <c:ext xmlns:c16="http://schemas.microsoft.com/office/drawing/2014/chart" uri="{C3380CC4-5D6E-409C-BE32-E72D297353CC}">
              <c16:uniqueId val="{00000004-1B85-4166-BD4A-B6E708C3F2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85-4166-BD4A-B6E708C3F2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85-4166-BD4A-B6E708C3F2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1017</c:v>
                </c:pt>
                <c:pt idx="3">
                  <c:v>970</c:v>
                </c:pt>
                <c:pt idx="6">
                  <c:v>907</c:v>
                </c:pt>
                <c:pt idx="9">
                  <c:v>869</c:v>
                </c:pt>
                <c:pt idx="12">
                  <c:v>859</c:v>
                </c:pt>
              </c:numCache>
            </c:numRef>
          </c:val>
          <c:extLst>
            <c:ext xmlns:c16="http://schemas.microsoft.com/office/drawing/2014/chart" uri="{C3380CC4-5D6E-409C-BE32-E72D297353CC}">
              <c16:uniqueId val="{00000007-1B85-4166-BD4A-B6E708C3F2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-368</c:v>
                </c:pt>
                <c:pt idx="2">
                  <c:v>#N/A</c:v>
                </c:pt>
                <c:pt idx="3">
                  <c:v>#N/A</c:v>
                </c:pt>
                <c:pt idx="4">
                  <c:v>-441</c:v>
                </c:pt>
                <c:pt idx="5">
                  <c:v>#N/A</c:v>
                </c:pt>
                <c:pt idx="6">
                  <c:v>#N/A</c:v>
                </c:pt>
                <c:pt idx="7">
                  <c:v>-304</c:v>
                </c:pt>
                <c:pt idx="8">
                  <c:v>#N/A</c:v>
                </c:pt>
                <c:pt idx="9">
                  <c:v>#N/A</c:v>
                </c:pt>
                <c:pt idx="10">
                  <c:v>-59</c:v>
                </c:pt>
                <c:pt idx="11">
                  <c:v>#N/A</c:v>
                </c:pt>
                <c:pt idx="12">
                  <c:v>#N/A</c:v>
                </c:pt>
                <c:pt idx="13">
                  <c:v>-134</c:v>
                </c:pt>
                <c:pt idx="14">
                  <c:v>#N/A</c:v>
                </c:pt>
              </c:numCache>
            </c:numRef>
          </c:val>
          <c:smooth val="0"/>
          <c:extLst>
            <c:ext xmlns:c16="http://schemas.microsoft.com/office/drawing/2014/chart" uri="{C3380CC4-5D6E-409C-BE32-E72D297353CC}">
              <c16:uniqueId val="{00000008-1B85-4166-BD4A-B6E708C3F2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13512</c:v>
                </c:pt>
                <c:pt idx="5">
                  <c:v>13476</c:v>
                </c:pt>
                <c:pt idx="8">
                  <c:v>12310</c:v>
                </c:pt>
                <c:pt idx="11">
                  <c:v>11316</c:v>
                </c:pt>
                <c:pt idx="14">
                  <c:v>10196</c:v>
                </c:pt>
              </c:numCache>
            </c:numRef>
          </c:val>
          <c:extLst>
            <c:ext xmlns:c16="http://schemas.microsoft.com/office/drawing/2014/chart" uri="{C3380CC4-5D6E-409C-BE32-E72D297353CC}">
              <c16:uniqueId val="{00000000-E75D-4754-A421-9D72A432CA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9051</c:v>
                </c:pt>
                <c:pt idx="5">
                  <c:v>8657</c:v>
                </c:pt>
                <c:pt idx="8">
                  <c:v>8455</c:v>
                </c:pt>
                <c:pt idx="11">
                  <c:v>7575</c:v>
                </c:pt>
                <c:pt idx="14">
                  <c:v>6568</c:v>
                </c:pt>
              </c:numCache>
            </c:numRef>
          </c:val>
          <c:extLst>
            <c:ext xmlns:c16="http://schemas.microsoft.com/office/drawing/2014/chart" uri="{C3380CC4-5D6E-409C-BE32-E72D297353CC}">
              <c16:uniqueId val="{00000001-E75D-4754-A421-9D72A432CA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9029</c:v>
                </c:pt>
                <c:pt idx="5">
                  <c:v>8428</c:v>
                </c:pt>
                <c:pt idx="8">
                  <c:v>8577</c:v>
                </c:pt>
                <c:pt idx="11">
                  <c:v>9226</c:v>
                </c:pt>
                <c:pt idx="14">
                  <c:v>9442</c:v>
                </c:pt>
              </c:numCache>
            </c:numRef>
          </c:val>
          <c:extLst>
            <c:ext xmlns:c16="http://schemas.microsoft.com/office/drawing/2014/chart" uri="{C3380CC4-5D6E-409C-BE32-E72D297353CC}">
              <c16:uniqueId val="{00000002-E75D-4754-A421-9D72A432CA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5D-4754-A421-9D72A432CA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5D-4754-A421-9D72A432CA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5D-4754-A421-9D72A432CA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3600</c:v>
                </c:pt>
                <c:pt idx="3">
                  <c:v>3668</c:v>
                </c:pt>
                <c:pt idx="6">
                  <c:v>3673</c:v>
                </c:pt>
                <c:pt idx="9">
                  <c:v>3728</c:v>
                </c:pt>
                <c:pt idx="12">
                  <c:v>3716</c:v>
                </c:pt>
              </c:numCache>
            </c:numRef>
          </c:val>
          <c:extLst>
            <c:ext xmlns:c16="http://schemas.microsoft.com/office/drawing/2014/chart" uri="{C3380CC4-5D6E-409C-BE32-E72D297353CC}">
              <c16:uniqueId val="{00000006-E75D-4754-A421-9D72A432CA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1684</c:v>
                </c:pt>
                <c:pt idx="3">
                  <c:v>4182</c:v>
                </c:pt>
                <c:pt idx="6">
                  <c:v>4542</c:v>
                </c:pt>
                <c:pt idx="9">
                  <c:v>4643</c:v>
                </c:pt>
                <c:pt idx="12">
                  <c:v>4532</c:v>
                </c:pt>
              </c:numCache>
            </c:numRef>
          </c:val>
          <c:extLst>
            <c:ext xmlns:c16="http://schemas.microsoft.com/office/drawing/2014/chart" uri="{C3380CC4-5D6E-409C-BE32-E72D297353CC}">
              <c16:uniqueId val="{00000007-E75D-4754-A421-9D72A432CA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9666</c:v>
                </c:pt>
                <c:pt idx="3">
                  <c:v>9203</c:v>
                </c:pt>
                <c:pt idx="6">
                  <c:v>8381</c:v>
                </c:pt>
                <c:pt idx="9">
                  <c:v>7723</c:v>
                </c:pt>
                <c:pt idx="12">
                  <c:v>6900</c:v>
                </c:pt>
              </c:numCache>
            </c:numRef>
          </c:val>
          <c:extLst>
            <c:ext xmlns:c16="http://schemas.microsoft.com/office/drawing/2014/chart" uri="{C3380CC4-5D6E-409C-BE32-E72D297353CC}">
              <c16:uniqueId val="{00000008-E75D-4754-A421-9D72A432CA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161</c:v>
                </c:pt>
                <c:pt idx="3">
                  <c:v>122</c:v>
                </c:pt>
                <c:pt idx="6">
                  <c:v>82</c:v>
                </c:pt>
                <c:pt idx="9">
                  <c:v>42</c:v>
                </c:pt>
                <c:pt idx="12">
                  <c:v>0</c:v>
                </c:pt>
              </c:numCache>
            </c:numRef>
          </c:val>
          <c:extLst>
            <c:ext xmlns:c16="http://schemas.microsoft.com/office/drawing/2014/chart" uri="{C3380CC4-5D6E-409C-BE32-E72D297353CC}">
              <c16:uniqueId val="{00000009-E75D-4754-A421-9D72A432CA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8421</c:v>
                </c:pt>
                <c:pt idx="3">
                  <c:v>8518</c:v>
                </c:pt>
                <c:pt idx="6">
                  <c:v>8230</c:v>
                </c:pt>
                <c:pt idx="9">
                  <c:v>8474</c:v>
                </c:pt>
                <c:pt idx="12">
                  <c:v>8755</c:v>
                </c:pt>
              </c:numCache>
            </c:numRef>
          </c:val>
          <c:extLst>
            <c:ext xmlns:c16="http://schemas.microsoft.com/office/drawing/2014/chart" uri="{C3380CC4-5D6E-409C-BE32-E72D297353CC}">
              <c16:uniqueId val="{0000000A-E75D-4754-A421-9D72A432CA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5D-4754-A421-9D72A432CA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5377</c:v>
                </c:pt>
                <c:pt idx="1">
                  <c:v>3760</c:v>
                </c:pt>
                <c:pt idx="2">
                  <c:v>4184</c:v>
                </c:pt>
              </c:numCache>
            </c:numRef>
          </c:val>
          <c:extLst>
            <c:ext xmlns:c16="http://schemas.microsoft.com/office/drawing/2014/chart" uri="{C3380CC4-5D6E-409C-BE32-E72D297353CC}">
              <c16:uniqueId val="{00000000-430C-4A5F-A0B8-0CB50DB42D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430C-4A5F-A0B8-0CB50DB42D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3065</c:v>
                </c:pt>
                <c:pt idx="1">
                  <c:v>5331</c:v>
                </c:pt>
                <c:pt idx="2">
                  <c:v>5122</c:v>
                </c:pt>
              </c:numCache>
            </c:numRef>
          </c:val>
          <c:extLst>
            <c:ext xmlns:c16="http://schemas.microsoft.com/office/drawing/2014/chart" uri="{C3380CC4-5D6E-409C-BE32-E72D297353CC}">
              <c16:uniqueId val="{00000002-430C-4A5F-A0B8-0CB50DB42D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{F1EFBF40-2046-44AF-AA1B-BE71D21C3056}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02-4A17-9E94-6AB6426A8D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{F7C21258-EB18-4CB7-BB8C-12D01AF62F67}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02-4A17-9E94-6AB6426A8D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{0080163A-5A94-4582-B68A-9C9E60C8B45C}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02-4A17-9E94-6AB6426A8D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{7713CC5E-8CF0-485B-97AF-7261FA42580B}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02-4A17-9E94-6AB6426A8D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{3AE68403-2770-4E2D-AE31-5F0C0928947F}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02-4A17-9E94-6AB6426A8D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{CA369BBC-0008-475F-8F2F-9205BD757175}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02-4A17-9E94-6AB6426A8D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{250A378F-EA69-4DDB-A802-C304B3294A62}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02-4A17-9E94-6AB6426A8D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{1F4B653D-D226-4F6E-BBE2-053BCD014E4B}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02-4A17-9E94-6AB6426A8D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{0973DC77-4C13-4473-B66C-4793589ED066}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02-4A17-9E94-6AB6426A8D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59.6</c:v>
                </c:pt>
                <c:pt idx="16">
                  <c:v>60</c:v>
                </c:pt>
                <c:pt idx="24">
                  <c:v>60.5</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102-4A17-9E94-6AB6426A8D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{5B6D1D6B-D1C1-4305-A4B8-4B84188025B4}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02-4A17-9E94-6AB6426A8D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{CD632D95-AF26-431D-ABF4-336B8251F82C}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02-4A17-9E94-6AB6426A8D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{241EAA5E-4BB5-444D-8B93-25A59E615614}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02-4A17-9E94-6AB6426A8D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{CCA09550-6DC6-4691-8A35-068474F5829A}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02-4A17-9E94-6AB6426A8D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{197BE73A-47BD-483D-9251-1EAA6ED18874}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02-4A17-9E94-6AB6426A8D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{84E4FBC8-F83A-4CD3-8803-609CD6AE430F}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02-4A17-9E94-6AB6426A8D85}"/>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{927E1E88-0568-4065-AFA7-7BF99DC3FC45}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02-4A17-9E94-6AB6426A8D85}"/>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{E71A32DF-BB67-477E-A94C-5547F2F9A664}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02-4A17-9E94-6AB6426A8D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{6009C16D-DBA6-4778-B270-4CB08C9DBB24}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02-4A17-9E94-6AB6426A8D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0102-4A17-9E94-6AB6426A8D8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{EBF3CEE5-748D-4A5B-AA4C-8CB987411E97}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A4-4C1F-B804-9D9143F6B0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{F9C34815-63F2-48C6-A638-6F11CAFE07CA}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A4-4C1F-B804-9D9143F6B0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{290C3103-EAC4-45C6-B0D5-3231C3A8BAD8}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A4-4C1F-B804-9D9143F6B0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{DF84575D-DEC7-44F9-B66B-7F357571D9EB}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A4-4C1F-B804-9D9143F6B0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{60865217-5FAA-48CD-A7C8-060BA8C9334B}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A4-4C1F-B804-9D9143F6B0C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{84558407-69F0-476E-B032-F08CF8073521}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A4-4C1F-B804-9D9143F6B0C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{D2EF68D7-DC0D-42D2-9484-F6CEB9348105}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A4-4C1F-B804-9D9143F6B0C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{5A9041F6-7FB7-492B-B243-63BED193BCB0}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A4-4C1F-B804-9D9143F6B0C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{E1126644-4007-47AB-9846-A5B745045716}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A4-4C1F-B804-9D9143F6B0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-2.5</c:v>
                </c:pt>
                <c:pt idx="16">
                  <c:v>-2</c:v>
                </c:pt>
                <c:pt idx="24">
                  <c:v>-1.5</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A4-4C1F-B804-9D9143F6B0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{0E5D0682-0819-4610-A441-440A4C43FD52}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A4-4C1F-B804-9D9143F6B0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{4ECC80C2-B013-4413-829E-B6BC9BCE1049}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A4-4C1F-B804-9D9143F6B0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{A8DB74FB-BB1E-497A-BB51-AA65BDC90B12}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A4-4C1F-B804-9D9143F6B0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{C9EF7631-FA3B-43F1-ACD7-F0E10A55352C}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A4-4C1F-B804-9D9143F6B0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{431FAFD8-EF96-4A58-B37C-530ACAA6605D}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A4-4C1F-B804-9D9143F6B0C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{BCC83555-D719-4AE5-B0C2-D4139531BD68}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A4-4C1F-B804-9D9143F6B0C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{621B02A5-0654-4438-91E3-A0F26F51337C}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A4-4C1F-B804-9D9143F6B0C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{B0A7BFF1-8FAD-40B0-A10E-AA516C573E33}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A4-4C1F-B804-9D9143F6B0C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{E58F2875-B2AB-4ED2-94EB-76AB38066A9F}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A4-4C1F-B804-9D9143F6B0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A1A4-4C1F-B804-9D9143F6B0C5}"/>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のうち、一般会計の元利償還金は、地方債残高の縮減により元金及び利子ともに減少したため、前年比</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ています</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都市計画事業費の増加に伴う地方債償還額に充当した都市計画税の減少により、算入</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しましたが</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組合等が起こした地方債の負担割合いが増加したため、</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実質公債費比率の分子は</a:t>
          </a:r>
          <a:r>
            <a:rPr kumimoji="1" lang="en-US"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減少しま</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ません</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「充当可能特定歳入」の減少により将来負担比率の分子は</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203</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まし</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9,441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新型コロナウイルス感染症対策のために新型コロナウイルス感染症対策基金から</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201</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百万円、市民球場用用地取得のため公共施設等整備基金から</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460</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した一方で、</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年度の歳計剰余金の</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％を超えた額を財政調整基金に積み立てたことにより増加したものである。</a:t>
          </a:r>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市が重点的に進める政策や市の財政状況等を総合的に勘案してどの基金に積立てを行うか決定します。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ふるさとおおぶ応援基金：大府市を応援しようとする人々からの寄附金を有効かつ適切に活用し、「健康都市おおぶ」の実現に資する施策を実施するため。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新型コロナウイルス感染症対策基金：新型コロナウイルス感染症から市民の生命と生活を守り抜く総合的な対策を実施するため。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ふるさとおおぶ応援基金：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ふるさとおおぶ応援寄附金の増加</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により積立額が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子ども・子育て応援基金：本市の子育て支援施策に対して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寄附金等におる積立てが多かったため残高は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122</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その年の決算状況を総合的に鑑みて積立てを行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い、一定額を確保していく。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540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百万円取り崩した一方で、令和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年度の歳計剰余金の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％を超えた額（</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955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百万）積み立てることにより、令和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年度末の現在高は、大幅に増加した。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東海豪雨への対応に当座の資金が必要だったことや、リーマンショック後の法人市民税が約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億円下がった実績を踏まえ、標準財政規模の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割（約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億円）程度の積立を目標としています。なお、大府市財政調整基金条例の中で、基金積立額は毎年度の決算剰余金のうち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％以上の額としています。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基金に属する現金の運用による利子収入分のみの積立てを行います。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92,698
89,833
33.66
39,505,754
36,817,539
1,910,101
20,130,519
8,754,998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有形固定資産減価償却率は類似団体とほぼ同水準にあり、資産更新の負担が徐々に顕在化する可能性がある。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年度に大府市公共施設等総合管理計画を策定し、ニーズ変化への適切な対応や更新時期の平準化、基金の有効活用などにより、公共施設等の適正管理を推進している。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今後も全庁横断的に情報管理・共有を行うとともに、今後の人口動向や財政状況に応じて、適宜見直しを行うことで、公共施設等の適正管理に努める。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150724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89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31</xdr:row>
      <xdr:rowOff>7197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05049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135467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03250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52282</xdr:rowOff>
    </xdr:from>
    <xdr:to>
      <xdr:col>11</xdr:col>
      <xdr:colOff>187325</xdr:colOff>
      <xdr:row>30</xdr:row>
      <xdr:rowOff>153882</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103082</xdr:rowOff>
    </xdr:from>
    <xdr:to>
      <xdr:col>15</xdr:col>
      <xdr:colOff>136525</xdr:colOff>
      <xdr:row>30</xdr:row>
      <xdr:rowOff>117475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01810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103082</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601091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31344</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170409</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平均を大きく下回っている。主な要因としては、当初予算における起債発行額を、当年度の元金償還額以内としていることから、年々地方債残高が減少していることがあげられる。具体的には、全体会計での地方債残高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億円から令和２年度の約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億円減少するなど、債務が大きく減少している。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46056</xdr:rowOff>
    </xdr:from>
    <xdr:to>
      <xdr:col>76</xdr:col>
      <xdr:colOff>73025</xdr:colOff>
      <xdr:row>27</xdr:row>
      <xdr:rowOff>147656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4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68933</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29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29709</xdr:rowOff>
    </xdr:from>
    <xdr:to>
      <xdr:col>72</xdr:col>
      <xdr:colOff>123825</xdr:colOff>
      <xdr:row>27</xdr:row>
      <xdr:rowOff>131309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4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80509</xdr:rowOff>
    </xdr:from>
    <xdr:to>
      <xdr:col>76</xdr:col>
      <xdr:colOff>22225</xdr:colOff>
      <xdr:row>27</xdr:row>
      <xdr:rowOff>96856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4084300" y="5481184"/>
          <a:ext cx="7112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72118</xdr:rowOff>
    </xdr:from>
    <xdr:to>
      <xdr:col>68</xdr:col>
      <xdr:colOff>123825</xdr:colOff>
      <xdr:row>28</xdr:row>
      <xdr:rowOff>2268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80509</xdr:rowOff>
    </xdr:from>
    <xdr:to>
      <xdr:col>72</xdr:col>
      <xdr:colOff>73025</xdr:colOff>
      <xdr:row>27</xdr:row>
      <xdr:rowOff>122918</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481184"/>
          <a:ext cx="762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71964</xdr:rowOff>
    </xdr:from>
    <xdr:to>
      <xdr:col>64</xdr:col>
      <xdr:colOff>123825</xdr:colOff>
      <xdr:row>28</xdr:row>
      <xdr:rowOff>2114</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4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122764</xdr:rowOff>
    </xdr:from>
    <xdr:to>
      <xdr:col>68</xdr:col>
      <xdr:colOff>73025</xdr:colOff>
      <xdr:row>27</xdr:row>
      <xdr:rowOff>122918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523439"/>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156591</xdr:rowOff>
    </xdr:from>
    <xdr:to>
      <xdr:col>60</xdr:col>
      <xdr:colOff>123825</xdr:colOff>
      <xdr:row>27</xdr:row>
      <xdr:rowOff>86741</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3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35941</xdr:rowOff>
    </xdr:from>
    <xdr:to>
      <xdr:col>64</xdr:col>
      <xdr:colOff>73025</xdr:colOff>
      <xdr:row>27</xdr:row>
      <xdr:rowOff>122764</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436616"/>
          <a:ext cx="762000" cy="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147836</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20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18795</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24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18641</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2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103268</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16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92,698
89,833
33.66
39,505,754
36,817,539
1,910,101
20,130,519
8,754,998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128287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73406</xdr:rowOff>
    </xdr:from>
    <xdr:to>
      <xdr:col>20</xdr:col>
      <xdr:colOff>38100</xdr:colOff>
      <xdr:row>39</xdr:row>
      <xdr:rowOff>3556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124206</xdr:rowOff>
    </xdr:from>
    <xdr:to>
      <xdr:col>24</xdr:col>
      <xdr:colOff>63500</xdr:colOff>
      <xdr:row>38</xdr:row>
      <xdr:rowOff>156210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63930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124206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6027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xdr:rowOff>
    </xdr:from>
    <xdr:to>
      <xdr:col>10</xdr:col>
      <xdr:colOff>165100</xdr:colOff>
      <xdr:row>38</xdr:row>
      <xdr:rowOff>108712</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57912</xdr:rowOff>
    </xdr:from>
    <xdr:to>
      <xdr:col>15</xdr:col>
      <xdr:colOff>50800</xdr:colOff>
      <xdr:row>38</xdr:row>
      <xdr:rowOff>87630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57301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146558</xdr:rowOff>
    </xdr:from>
    <xdr:to>
      <xdr:col>6</xdr:col>
      <xdr:colOff>38100</xdr:colOff>
      <xdr:row>38</xdr:row>
      <xdr:rowOff>76708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25908</xdr:rowOff>
    </xdr:from>
    <xdr:to>
      <xdr:col>10</xdr:col>
      <xdr:colOff>114300</xdr:colOff>
      <xdr:row>38</xdr:row>
      <xdr:rowOff>57912</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5410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20083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125239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93235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129348</xdr:rowOff>
    </xdr:from>
    <xdr:to>
      <xdr:col>55</xdr:col>
      <xdr:colOff>50800</xdr:colOff>
      <xdr:row>42</xdr:row>
      <xdr:rowOff>59498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44275</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7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129674</xdr:rowOff>
    </xdr:from>
    <xdr:to>
      <xdr:col>50</xdr:col>
      <xdr:colOff>165100</xdr:colOff>
      <xdr:row>42</xdr:row>
      <xdr:rowOff>59824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8698</xdr:rowOff>
    </xdr:from>
    <xdr:to>
      <xdr:col>55</xdr:col>
      <xdr:colOff>0</xdr:colOff>
      <xdr:row>42</xdr:row>
      <xdr:rowOff>9024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20959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129527</xdr:rowOff>
    </xdr:from>
    <xdr:to>
      <xdr:col>46</xdr:col>
      <xdr:colOff>38100</xdr:colOff>
      <xdr:row>42</xdr:row>
      <xdr:rowOff>59677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8877</xdr:rowOff>
    </xdr:from>
    <xdr:to>
      <xdr:col>50</xdr:col>
      <xdr:colOff>114300</xdr:colOff>
      <xdr:row>42</xdr:row>
      <xdr:rowOff>9024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7209777"/>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128939</xdr:rowOff>
    </xdr:from>
    <xdr:to>
      <xdr:col>41</xdr:col>
      <xdr:colOff>101600</xdr:colOff>
      <xdr:row>42</xdr:row>
      <xdr:rowOff>59089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8289</xdr:rowOff>
    </xdr:from>
    <xdr:to>
      <xdr:col>45</xdr:col>
      <xdr:colOff>177800</xdr:colOff>
      <xdr:row>42</xdr:row>
      <xdr:rowOff>8877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209189"/>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130229</xdr:rowOff>
    </xdr:from>
    <xdr:to>
      <xdr:col>36</xdr:col>
      <xdr:colOff>165100</xdr:colOff>
      <xdr:row>42</xdr:row>
      <xdr:rowOff>60379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8289</xdr:rowOff>
    </xdr:from>
    <xdr:to>
      <xdr:col>41</xdr:col>
      <xdr:colOff>50800</xdr:colOff>
      <xdr:row>42</xdr:row>
      <xdr:rowOff>9579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209189"/>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50951</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25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50804</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25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50216</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25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51506</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2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123570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24493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66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130447</xdr:rowOff>
    </xdr:from>
    <xdr:to>
      <xdr:col>15</xdr:col>
      <xdr:colOff>101600</xdr:colOff>
      <xdr:row>61</xdr:row>
      <xdr:rowOff>60597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9797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46661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78377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2019300" y="1046824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78377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5286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51724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114994</xdr:rowOff>
    </xdr:from>
    <xdr:to>
      <xdr:col>55</xdr:col>
      <xdr:colOff>50800</xdr:colOff>
      <xdr:row>64</xdr:row>
      <xdr:rowOff>45144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29921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3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116170</xdr:rowOff>
    </xdr:from>
    <xdr:to>
      <xdr:col>50</xdr:col>
      <xdr:colOff>165100</xdr:colOff>
      <xdr:row>64</xdr:row>
      <xdr:rowOff>46320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165794</xdr:rowOff>
    </xdr:from>
    <xdr:to>
      <xdr:col>55</xdr:col>
      <xdr:colOff>0</xdr:colOff>
      <xdr:row>63</xdr:row>
      <xdr:rowOff>166970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67144"/>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118260</xdr:rowOff>
    </xdr:from>
    <xdr:to>
      <xdr:col>46</xdr:col>
      <xdr:colOff>38100</xdr:colOff>
      <xdr:row>64</xdr:row>
      <xdr:rowOff>48410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166970</xdr:rowOff>
    </xdr:from>
    <xdr:to>
      <xdr:col>50</xdr:col>
      <xdr:colOff>114300</xdr:colOff>
      <xdr:row>63</xdr:row>
      <xdr:rowOff>169060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68320"/>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124845</xdr:rowOff>
    </xdr:from>
    <xdr:to>
      <xdr:col>41</xdr:col>
      <xdr:colOff>101600</xdr:colOff>
      <xdr:row>64</xdr:row>
      <xdr:rowOff>54995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169060</xdr:rowOff>
    </xdr:from>
    <xdr:to>
      <xdr:col>45</xdr:col>
      <xdr:colOff>177800</xdr:colOff>
      <xdr:row>64</xdr:row>
      <xdr:rowOff>4195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970410"/>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125786</xdr:rowOff>
    </xdr:from>
    <xdr:to>
      <xdr:col>36</xdr:col>
      <xdr:colOff>165100</xdr:colOff>
      <xdr:row>64</xdr:row>
      <xdr:rowOff>55936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4195</xdr:rowOff>
    </xdr:from>
    <xdr:to>
      <xdr:col>41</xdr:col>
      <xdr:colOff>50800</xdr:colOff>
      <xdr:row>64</xdr:row>
      <xdr:rowOff>5136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976995"/>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37447</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39537</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1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46122</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47063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1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1015</xdr:rowOff>
    </xdr:from>
    <xdr:to>
      <xdr:col>24</xdr:col>
      <xdr:colOff>114300</xdr:colOff>
      <xdr:row>81</xdr:row>
      <xdr:rowOff>102615</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23892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73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51815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3914120"/>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97028</xdr:rowOff>
    </xdr:from>
    <xdr:to>
      <xdr:col>15</xdr:col>
      <xdr:colOff>101600</xdr:colOff>
      <xdr:row>81</xdr:row>
      <xdr:rowOff>27178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147828</xdr:rowOff>
    </xdr:from>
    <xdr:to>
      <xdr:col>19</xdr:col>
      <xdr:colOff>177800</xdr:colOff>
      <xdr:row>81</xdr:row>
      <xdr:rowOff>26670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3863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46737</xdr:rowOff>
    </xdr:from>
    <xdr:to>
      <xdr:col>10</xdr:col>
      <xdr:colOff>165100</xdr:colOff>
      <xdr:row>80</xdr:row>
      <xdr:rowOff>148337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97537</xdr:rowOff>
    </xdr:from>
    <xdr:to>
      <xdr:col>15</xdr:col>
      <xdr:colOff>50800</xdr:colOff>
      <xdr:row>80</xdr:row>
      <xdr:rowOff>147828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38135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163322</xdr:rowOff>
    </xdr:from>
    <xdr:to>
      <xdr:col>6</xdr:col>
      <xdr:colOff>38100</xdr:colOff>
      <xdr:row>80</xdr:row>
      <xdr:rowOff>93472</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42672</xdr:rowOff>
    </xdr:from>
    <xdr:to>
      <xdr:col>10</xdr:col>
      <xdr:colOff>114300</xdr:colOff>
      <xdr:row>80</xdr:row>
      <xdr:rowOff>97537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7586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43705</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164864</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109999</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52832</xdr:rowOff>
    </xdr:from>
    <xdr:to>
      <xdr:col>55</xdr:col>
      <xdr:colOff>50800</xdr:colOff>
      <xdr:row>85</xdr:row>
      <xdr:rowOff>154432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31259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53594</xdr:rowOff>
    </xdr:from>
    <xdr:to>
      <xdr:col>50</xdr:col>
      <xdr:colOff>165100</xdr:colOff>
      <xdr:row>85</xdr:row>
      <xdr:rowOff>155194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103632</xdr:rowOff>
    </xdr:from>
    <xdr:to>
      <xdr:col>55</xdr:col>
      <xdr:colOff>0</xdr:colOff>
      <xdr:row>85</xdr:row>
      <xdr:rowOff>104394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67688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52832</xdr:rowOff>
    </xdr:from>
    <xdr:to>
      <xdr:col>46</xdr:col>
      <xdr:colOff>38100</xdr:colOff>
      <xdr:row>85</xdr:row>
      <xdr:rowOff>154432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103632</xdr:rowOff>
    </xdr:from>
    <xdr:to>
      <xdr:col>50</xdr:col>
      <xdr:colOff>114300</xdr:colOff>
      <xdr:row>85</xdr:row>
      <xdr:rowOff>104394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6768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52070</xdr:rowOff>
    </xdr:from>
    <xdr:to>
      <xdr:col>41</xdr:col>
      <xdr:colOff>101600</xdr:colOff>
      <xdr:row>85</xdr:row>
      <xdr:rowOff>153670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102870</xdr:rowOff>
    </xdr:from>
    <xdr:to>
      <xdr:col>45</xdr:col>
      <xdr:colOff>177800</xdr:colOff>
      <xdr:row>85</xdr:row>
      <xdr:rowOff>103632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6761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51308</xdr:rowOff>
    </xdr:from>
    <xdr:to>
      <xdr:col>36</xdr:col>
      <xdr:colOff>165100</xdr:colOff>
      <xdr:row>85</xdr:row>
      <xdr:rowOff>152908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102108</xdr:rowOff>
    </xdr:from>
    <xdr:to>
      <xdr:col>41</xdr:col>
      <xdr:colOff>50800</xdr:colOff>
      <xdr:row>85</xdr:row>
      <xdr:rowOff>102870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6753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146321</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145559</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144797</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144035</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50165</xdr:rowOff>
    </xdr:from>
    <xdr:to>
      <xdr:col>85</xdr:col>
      <xdr:colOff>177800</xdr:colOff>
      <xdr:row>35</xdr:row>
      <xdr:rowOff>151765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73042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xdr:rowOff>
    </xdr:from>
    <xdr:to>
      <xdr:col>81</xdr:col>
      <xdr:colOff>101600</xdr:colOff>
      <xdr:row>35</xdr:row>
      <xdr:rowOff>106045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55245</xdr:rowOff>
    </xdr:from>
    <xdr:to>
      <xdr:col>85</xdr:col>
      <xdr:colOff>127000</xdr:colOff>
      <xdr:row>35</xdr:row>
      <xdr:rowOff>100965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0559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122555</xdr:rowOff>
    </xdr:from>
    <xdr:to>
      <xdr:col>76</xdr:col>
      <xdr:colOff>165100</xdr:colOff>
      <xdr:row>35</xdr:row>
      <xdr:rowOff>52705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xdr:rowOff>
    </xdr:from>
    <xdr:to>
      <xdr:col>81</xdr:col>
      <xdr:colOff>50800</xdr:colOff>
      <xdr:row>35</xdr:row>
      <xdr:rowOff>55245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0026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95885</xdr:rowOff>
    </xdr:from>
    <xdr:to>
      <xdr:col>72</xdr:col>
      <xdr:colOff>38100</xdr:colOff>
      <xdr:row>35</xdr:row>
      <xdr:rowOff>26035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146685</xdr:rowOff>
    </xdr:from>
    <xdr:to>
      <xdr:col>76</xdr:col>
      <xdr:colOff>114300</xdr:colOff>
      <xdr:row>35</xdr:row>
      <xdr:rowOff>1905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59759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78740</xdr:rowOff>
    </xdr:from>
    <xdr:to>
      <xdr:col>67</xdr:col>
      <xdr:colOff>101600</xdr:colOff>
      <xdr:row>36</xdr:row>
      <xdr:rowOff>8890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146685</xdr:rowOff>
    </xdr:from>
    <xdr:to>
      <xdr:col>71</xdr:col>
      <xdr:colOff>177800</xdr:colOff>
      <xdr:row>35</xdr:row>
      <xdr:rowOff>129540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2814300" y="597598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122572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69232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42562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25417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17780</xdr:rowOff>
    </xdr:from>
    <xdr:to>
      <xdr:col>116</xdr:col>
      <xdr:colOff>114300</xdr:colOff>
      <xdr:row>38</xdr:row>
      <xdr:rowOff>119380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40657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21590</xdr:rowOff>
    </xdr:from>
    <xdr:to>
      <xdr:col>112</xdr:col>
      <xdr:colOff>38100</xdr:colOff>
      <xdr:row>38</xdr:row>
      <xdr:rowOff>123190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38</xdr:row>
      <xdr:rowOff>72390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583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109220</xdr:rowOff>
    </xdr:from>
    <xdr:to>
      <xdr:col>107</xdr:col>
      <xdr:colOff>101600</xdr:colOff>
      <xdr:row>38</xdr:row>
      <xdr:rowOff>39370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160020</xdr:rowOff>
    </xdr:from>
    <xdr:to>
      <xdr:col>111</xdr:col>
      <xdr:colOff>177800</xdr:colOff>
      <xdr:row>38</xdr:row>
      <xdr:rowOff>72390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65036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37</xdr:row>
      <xdr:rowOff>160020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6499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38</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6499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139717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55897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127525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990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58928</xdr:rowOff>
    </xdr:from>
    <xdr:to>
      <xdr:col>81</xdr:col>
      <xdr:colOff>101600</xdr:colOff>
      <xdr:row>58</xdr:row>
      <xdr:rowOff>160528</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109728</xdr:rowOff>
    </xdr:from>
    <xdr:to>
      <xdr:col>85</xdr:col>
      <xdr:colOff>127000</xdr:colOff>
      <xdr:row>58</xdr:row>
      <xdr:rowOff>155448</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0538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81788</xdr:rowOff>
    </xdr:from>
    <xdr:to>
      <xdr:col>76</xdr:col>
      <xdr:colOff>165100</xdr:colOff>
      <xdr:row>59</xdr:row>
      <xdr:rowOff>11938</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109728</xdr:rowOff>
    </xdr:from>
    <xdr:to>
      <xdr:col>81</xdr:col>
      <xdr:colOff>50800</xdr:colOff>
      <xdr:row>58</xdr:row>
      <xdr:rowOff>132588</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10053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141224</xdr:rowOff>
    </xdr:from>
    <xdr:to>
      <xdr:col>72</xdr:col>
      <xdr:colOff>38100</xdr:colOff>
      <xdr:row>59</xdr:row>
      <xdr:rowOff>71374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132588</xdr:rowOff>
    </xdr:from>
    <xdr:to>
      <xdr:col>76</xdr:col>
      <xdr:colOff>114300</xdr:colOff>
      <xdr:row>59</xdr:row>
      <xdr:rowOff>20574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3703300" y="100766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118364</xdr:rowOff>
    </xdr:from>
    <xdr:to>
      <xdr:col>67</xdr:col>
      <xdr:colOff>101600</xdr:colOff>
      <xdr:row>59</xdr:row>
      <xdr:rowOff>48514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169164</xdr:rowOff>
    </xdr:from>
    <xdr:to>
      <xdr:col>71</xdr:col>
      <xdr:colOff>177800</xdr:colOff>
      <xdr:row>59</xdr:row>
      <xdr:rowOff>20574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1132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5605</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28465</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87901</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986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28448</xdr:rowOff>
    </xdr:from>
    <xdr:to>
      <xdr:col>112</xdr:col>
      <xdr:colOff>38100</xdr:colOff>
      <xdr:row>63</xdr:row>
      <xdr:rowOff>130048</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79248</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87678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30734</xdr:rowOff>
    </xdr:from>
    <xdr:to>
      <xdr:col>107</xdr:col>
      <xdr:colOff>101600</xdr:colOff>
      <xdr:row>63</xdr:row>
      <xdr:rowOff>132334</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79248</xdr:rowOff>
    </xdr:from>
    <xdr:to>
      <xdr:col>111</xdr:col>
      <xdr:colOff>177800</xdr:colOff>
      <xdr:row>63</xdr:row>
      <xdr:rowOff>81534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880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26924</xdr:rowOff>
    </xdr:from>
    <xdr:to>
      <xdr:col>102</xdr:col>
      <xdr:colOff>165100</xdr:colOff>
      <xdr:row>63</xdr:row>
      <xdr:rowOff>128524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77724</xdr:rowOff>
    </xdr:from>
    <xdr:to>
      <xdr:col>107</xdr:col>
      <xdr:colOff>50800</xdr:colOff>
      <xdr:row>63</xdr:row>
      <xdr:rowOff>81534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9545300" y="1087907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22352</xdr:rowOff>
    </xdr:from>
    <xdr:to>
      <xdr:col>98</xdr:col>
      <xdr:colOff>38100</xdr:colOff>
      <xdr:row>63</xdr:row>
      <xdr:rowOff>123952</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73152</xdr:rowOff>
    </xdr:from>
    <xdr:to>
      <xdr:col>102</xdr:col>
      <xdr:colOff>114300</xdr:colOff>
      <xdr:row>63</xdr:row>
      <xdr:rowOff>77724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656300" y="108745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121175</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123461</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119651</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115079</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130191</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82</xdr:row>
      <xdr:rowOff>158114</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41770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27305</xdr:rowOff>
    </xdr:from>
    <xdr:to>
      <xdr:col>76</xdr:col>
      <xdr:colOff>165100</xdr:colOff>
      <xdr:row>82</xdr:row>
      <xdr:rowOff>128905</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78105</xdr:rowOff>
    </xdr:from>
    <xdr:to>
      <xdr:col>81</xdr:col>
      <xdr:colOff>50800</xdr:colOff>
      <xdr:row>82</xdr:row>
      <xdr:rowOff>118111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1370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78105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409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116839</xdr:rowOff>
    </xdr:from>
    <xdr:to>
      <xdr:col>67</xdr:col>
      <xdr:colOff>101600</xdr:colOff>
      <xdr:row>82</xdr:row>
      <xdr:rowOff>46989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167639</xdr:rowOff>
    </xdr:from>
    <xdr:to>
      <xdr:col>71</xdr:col>
      <xdr:colOff>177800</xdr:colOff>
      <xdr:row>82</xdr:row>
      <xdr:rowOff>38100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055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13988</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145432</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63516</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120650</xdr:rowOff>
    </xdr:from>
    <xdr:to>
      <xdr:col>116</xdr:col>
      <xdr:colOff>114300</xdr:colOff>
      <xdr:row>79</xdr:row>
      <xdr:rowOff>50800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143527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120650</xdr:rowOff>
    </xdr:from>
    <xdr:to>
      <xdr:col>112</xdr:col>
      <xdr:colOff>38100</xdr:colOff>
      <xdr:row>79</xdr:row>
      <xdr:rowOff>50800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0</xdr:rowOff>
    </xdr:from>
    <xdr:to>
      <xdr:col>116</xdr:col>
      <xdr:colOff>63500</xdr:colOff>
      <xdr:row>79</xdr:row>
      <xdr:rowOff>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354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120650</xdr:rowOff>
    </xdr:from>
    <xdr:to>
      <xdr:col>107</xdr:col>
      <xdr:colOff>101600</xdr:colOff>
      <xdr:row>79</xdr:row>
      <xdr:rowOff>50800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0</xdr:rowOff>
    </xdr:from>
    <xdr:to>
      <xdr:col>111</xdr:col>
      <xdr:colOff>177800</xdr:colOff>
      <xdr:row>79</xdr:row>
      <xdr:rowOff>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3544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120650</xdr:rowOff>
    </xdr:from>
    <xdr:to>
      <xdr:col>98</xdr:col>
      <xdr:colOff>38100</xdr:colOff>
      <xdr:row>79</xdr:row>
      <xdr:rowOff>50800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67327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67327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67327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6268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88735</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6357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161108</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5481300" y="181241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121920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4592300" y="181045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102326</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3703300" y="1808824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76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85998</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814300" y="1807845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62485</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9545300" y="1838706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62485</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8656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の類型においては、「橋りょう・トンネル」「公民館」を除いた施設類型において、類似団体と比較して有形固定資産減価償却率が低くなっており、比較的減価償却が進んでいない施設が多いことが分かる。「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年の市制施行以前からある無名橋が数多くあり、減価償却が進んでいることが要因と考える。「公民館」については、昭和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年の市制施行以後の昭和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館が大半で、減価償却が進んでいることが要因と考える。こうした施設については、適切な維持管理や、計画的な大規模修繕により長寿命化を図ることで、住民サービス質の低下を招かないよう工夫して施設の管理に努めている。</a:t>
          </a:r>
        </a:p>
        <a:p>
          <a:r>
            <a:rPr kumimoji="1" lang="ja-JP" altLang="en-US" sz="1300">
              <a:latin typeface="ＭＳ Ｐゴシック" panose="020B0600070205080204" pitchFamily="50" charset="-128"/>
              <a:ea typeface="ＭＳ Ｐゴシック" panose="020B0600070205080204" pitchFamily="50" charset="-128"/>
            </a:rPr>
            <a:t>　公共施設の一人当たり面積については、市の政策として子育て支援を重視していること等から、「認定こども園・幼稚園・保育所」「児童館」が類似団体平均を大きく上回っているものの、他の施設類型においては、類似団体を下回っており、資産を過剰に保有することなく、効率的に行政運営を行うことができている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92,698
89,833
33.66
39,505,754
36,817,539
1,910,101
20,130,519
8,754,998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138793</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5743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24312</xdr:rowOff>
    </xdr:from>
    <xdr:to>
      <xdr:col>15</xdr:col>
      <xdr:colOff>101600</xdr:colOff>
      <xdr:row>61</xdr:row>
      <xdr:rowOff>125912</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75112</xdr:rowOff>
    </xdr:from>
    <xdr:to>
      <xdr:col>19</xdr:col>
      <xdr:colOff>177800</xdr:colOff>
      <xdr:row>61</xdr:row>
      <xdr:rowOff>115933</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53356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168003</xdr:rowOff>
    </xdr:from>
    <xdr:to>
      <xdr:col>10</xdr:col>
      <xdr:colOff>165100</xdr:colOff>
      <xdr:row>61</xdr:row>
      <xdr:rowOff>98153</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47353</xdr:rowOff>
    </xdr:from>
    <xdr:to>
      <xdr:col>15</xdr:col>
      <xdr:colOff>50800</xdr:colOff>
      <xdr:row>61</xdr:row>
      <xdr:rowOff>75112</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5058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47353</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4829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117039</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89280</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F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F00-000084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F00-000086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F00-000088000000}"/>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F00-000094000000}"/>
            </a:ext>
          </a:extLst>
        </xdr:cNvPr>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87630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9639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87630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8750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85725</xdr:rowOff>
    </xdr:from>
    <xdr:to>
      <xdr:col>45</xdr:col>
      <xdr:colOff>177800</xdr:colOff>
      <xdr:row>63</xdr:row>
      <xdr:rowOff>87630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861300" y="1088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34925</xdr:rowOff>
    </xdr:from>
    <xdr:to>
      <xdr:col>36</xdr:col>
      <xdr:colOff>165100</xdr:colOff>
      <xdr:row>63</xdr:row>
      <xdr:rowOff>136525</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6921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85725</xdr:rowOff>
    </xdr:from>
    <xdr:to>
      <xdr:col>41</xdr:col>
      <xdr:colOff>50800</xdr:colOff>
      <xdr:row>63</xdr:row>
      <xdr:rowOff>85725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972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F00-00009D000000}"/>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F00-00009E000000}"/>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F00-00009F000000}"/>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F00-0000A0000000}"/>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F00-0000A1000000}"/>
            </a:ext>
          </a:extLst>
        </xdr:cNvPr>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F00-0000A2000000}"/>
            </a:ext>
          </a:extLst>
        </xdr:cNvPr>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127652</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F00-0000A3000000}"/>
            </a:ext>
          </a:extLst>
        </xdr:cNvPr>
        <xdr:cNvSpPr txBox="1"/>
      </xdr:nvSpPr>
      <xdr:spPr>
        <a:xfrm>
          <a:off x="7626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127652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F00-0000A4000000}"/>
            </a:ext>
          </a:extLst>
        </xdr:cNvPr>
        <xdr:cNvSpPr txBox="1"/>
      </xdr:nvSpPr>
      <xdr:spPr>
        <a:xfrm>
          <a:off x="6737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0000000-0008-0000-0F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190" name="【福祉施設】&#10;有形固定資産減価償却率最小値テキスト">
          <a:extLst>
            <a:ext uri="{FF2B5EF4-FFF2-40B4-BE49-F238E27FC236}">
              <a16:creationId xmlns:a16="http://schemas.microsoft.com/office/drawing/2014/main" id="{00000000-0008-0000-0F00-0000BE00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192" name="【福祉施設】&#10;有形固定資産減価償却率最大値テキスト">
          <a:extLst>
            <a:ext uri="{FF2B5EF4-FFF2-40B4-BE49-F238E27FC236}">
              <a16:creationId xmlns:a16="http://schemas.microsoft.com/office/drawing/2014/main" id="{00000000-0008-0000-0F00-0000C000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00000000-0008-0000-0F00-0000C2000000}"/>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0000000-0008-0000-0F00-0000CE000000}"/>
            </a:ext>
          </a:extLst>
        </xdr:cNvPr>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31114</xdr:rowOff>
    </xdr:from>
    <xdr:to>
      <xdr:col>20</xdr:col>
      <xdr:colOff>38100</xdr:colOff>
      <xdr:row>79</xdr:row>
      <xdr:rowOff>132714</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3746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81914</xdr:rowOff>
    </xdr:from>
    <xdr:to>
      <xdr:col>24</xdr:col>
      <xdr:colOff>63500</xdr:colOff>
      <xdr:row>79</xdr:row>
      <xdr:rowOff>139064</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3797300" y="136264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xdr:rowOff>
    </xdr:from>
    <xdr:to>
      <xdr:col>15</xdr:col>
      <xdr:colOff>101600</xdr:colOff>
      <xdr:row>79</xdr:row>
      <xdr:rowOff>107950</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2857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57150</xdr:rowOff>
    </xdr:from>
    <xdr:to>
      <xdr:col>19</xdr:col>
      <xdr:colOff>177800</xdr:colOff>
      <xdr:row>79</xdr:row>
      <xdr:rowOff>81914</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2908300" y="136017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126364</xdr:rowOff>
    </xdr:from>
    <xdr:to>
      <xdr:col>10</xdr:col>
      <xdr:colOff>165100</xdr:colOff>
      <xdr:row>79</xdr:row>
      <xdr:rowOff>56514</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968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5714</xdr:rowOff>
    </xdr:from>
    <xdr:to>
      <xdr:col>15</xdr:col>
      <xdr:colOff>50800</xdr:colOff>
      <xdr:row>79</xdr:row>
      <xdr:rowOff>57150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2019300" y="135502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34925</xdr:rowOff>
    </xdr:from>
    <xdr:to>
      <xdr:col>6</xdr:col>
      <xdr:colOff>38100</xdr:colOff>
      <xdr:row>80</xdr:row>
      <xdr:rowOff>136525</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079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5714</xdr:rowOff>
    </xdr:from>
    <xdr:to>
      <xdr:col>10</xdr:col>
      <xdr:colOff>114300</xdr:colOff>
      <xdr:row>80</xdr:row>
      <xdr:rowOff>85725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130300" y="13550264"/>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F00-0000D700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F00-0000D800000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F00-0000D9000000}"/>
            </a:ext>
          </a:extLst>
        </xdr:cNvPr>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F00-0000DA000000}"/>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149241</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F00-0000DB000000}"/>
            </a:ext>
          </a:extLst>
        </xdr:cNvPr>
        <xdr:cNvSpPr txBox="1"/>
      </xdr:nvSpPr>
      <xdr:spPr>
        <a:xfrm>
          <a:off x="35820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124477</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F00-0000DC000000}"/>
            </a:ext>
          </a:extLst>
        </xdr:cNvPr>
        <xdr:cNvSpPr txBox="1"/>
      </xdr:nvSpPr>
      <xdr:spPr>
        <a:xfrm>
          <a:off x="2705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73041</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F00-0000DD000000}"/>
            </a:ext>
          </a:extLst>
        </xdr:cNvPr>
        <xdr:cNvSpPr txBox="1"/>
      </xdr:nvSpPr>
      <xdr:spPr>
        <a:xfrm>
          <a:off x="1816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222" name="n_4mainValue【福祉施設】&#10;有形固定資産減価償却率">
          <a:extLst>
            <a:ext uri="{FF2B5EF4-FFF2-40B4-BE49-F238E27FC236}">
              <a16:creationId xmlns:a16="http://schemas.microsoft.com/office/drawing/2014/main" id="{00000000-0008-0000-0F00-0000DE000000}"/>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00000000-0008-0000-0F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45" name="【福祉施設】&#10;一人当たり面積最小値テキスト">
          <a:extLst>
            <a:ext uri="{FF2B5EF4-FFF2-40B4-BE49-F238E27FC236}">
              <a16:creationId xmlns:a16="http://schemas.microsoft.com/office/drawing/2014/main" id="{00000000-0008-0000-0F00-0000F500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247" name="【福祉施設】&#10;一人当たり面積最大値テキスト">
          <a:extLst>
            <a:ext uri="{FF2B5EF4-FFF2-40B4-BE49-F238E27FC236}">
              <a16:creationId xmlns:a16="http://schemas.microsoft.com/office/drawing/2014/main" id="{00000000-0008-0000-0F00-0000F700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249" name="【福祉施設】&#10;一人当たり面積平均値テキスト">
          <a:extLst>
            <a:ext uri="{FF2B5EF4-FFF2-40B4-BE49-F238E27FC236}">
              <a16:creationId xmlns:a16="http://schemas.microsoft.com/office/drawing/2014/main" id="{00000000-0008-0000-0F00-0000F9000000}"/>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116603</xdr:rowOff>
    </xdr:from>
    <xdr:ext cx="469744" cy="259045"/>
    <xdr:sp macro="" textlink="">
      <xdr:nvSpPr>
        <xdr:cNvPr id="261" name="【福祉施設】&#10;一人当たり面積該当値テキスト">
          <a:extLst>
            <a:ext uri="{FF2B5EF4-FFF2-40B4-BE49-F238E27FC236}">
              <a16:creationId xmlns:a16="http://schemas.microsoft.com/office/drawing/2014/main" id="{00000000-0008-0000-0F00-000005010000}"/>
            </a:ext>
          </a:extLst>
        </xdr:cNvPr>
        <xdr:cNvSpPr txBox="1"/>
      </xdr:nvSpPr>
      <xdr:spPr>
        <a:xfrm>
          <a:off x="10515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22098</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9639300" y="1459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138176</xdr:rowOff>
    </xdr:from>
    <xdr:to>
      <xdr:col>46</xdr:col>
      <xdr:colOff>38100</xdr:colOff>
      <xdr:row>85</xdr:row>
      <xdr:rowOff>68326</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8699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17526</xdr:rowOff>
    </xdr:from>
    <xdr:to>
      <xdr:col>50</xdr:col>
      <xdr:colOff>114300</xdr:colOff>
      <xdr:row>85</xdr:row>
      <xdr:rowOff>22098</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8750300" y="1459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138176</xdr:rowOff>
    </xdr:from>
    <xdr:to>
      <xdr:col>41</xdr:col>
      <xdr:colOff>101600</xdr:colOff>
      <xdr:row>85</xdr:row>
      <xdr:rowOff>68326</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781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17526</xdr:rowOff>
    </xdr:from>
    <xdr:to>
      <xdr:col>45</xdr:col>
      <xdr:colOff>177800</xdr:colOff>
      <xdr:row>85</xdr:row>
      <xdr:rowOff>17526</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861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7874</xdr:rowOff>
    </xdr:from>
    <xdr:to>
      <xdr:col>36</xdr:col>
      <xdr:colOff>165100</xdr:colOff>
      <xdr:row>85</xdr:row>
      <xdr:rowOff>109474</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6921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17526</xdr:rowOff>
    </xdr:from>
    <xdr:to>
      <xdr:col>41</xdr:col>
      <xdr:colOff>50800</xdr:colOff>
      <xdr:row>85</xdr:row>
      <xdr:rowOff>58674</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6972300" y="14590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70" name="n_1aveValue【福祉施設】&#10;一人当たり面積">
          <a:extLst>
            <a:ext uri="{FF2B5EF4-FFF2-40B4-BE49-F238E27FC236}">
              <a16:creationId xmlns:a16="http://schemas.microsoft.com/office/drawing/2014/main" id="{00000000-0008-0000-0F00-00000E01000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271" name="n_2aveValue【福祉施設】&#10;一人当たり面積">
          <a:extLst>
            <a:ext uri="{FF2B5EF4-FFF2-40B4-BE49-F238E27FC236}">
              <a16:creationId xmlns:a16="http://schemas.microsoft.com/office/drawing/2014/main" id="{00000000-0008-0000-0F00-00000F010000}"/>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272" name="n_3aveValue【福祉施設】&#10;一人当たり面積">
          <a:extLst>
            <a:ext uri="{FF2B5EF4-FFF2-40B4-BE49-F238E27FC236}">
              <a16:creationId xmlns:a16="http://schemas.microsoft.com/office/drawing/2014/main" id="{00000000-0008-0000-0F00-000010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273" name="n_4aveValue【福祉施設】&#10;一人当たり面積">
          <a:extLst>
            <a:ext uri="{FF2B5EF4-FFF2-40B4-BE49-F238E27FC236}">
              <a16:creationId xmlns:a16="http://schemas.microsoft.com/office/drawing/2014/main" id="{00000000-0008-0000-0F00-000011010000}"/>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64025</xdr:rowOff>
    </xdr:from>
    <xdr:ext cx="469744" cy="259045"/>
    <xdr:sp macro="" textlink="">
      <xdr:nvSpPr>
        <xdr:cNvPr id="274" name="n_1mainValue【福祉施設】&#10;一人当たり面積">
          <a:extLst>
            <a:ext uri="{FF2B5EF4-FFF2-40B4-BE49-F238E27FC236}">
              <a16:creationId xmlns:a16="http://schemas.microsoft.com/office/drawing/2014/main" id="{00000000-0008-0000-0F00-000012010000}"/>
            </a:ext>
          </a:extLst>
        </xdr:cNvPr>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59453</xdr:rowOff>
    </xdr:from>
    <xdr:ext cx="469744" cy="259045"/>
    <xdr:sp macro="" textlink="">
      <xdr:nvSpPr>
        <xdr:cNvPr id="275" name="n_2mainValue【福祉施設】&#10;一人当たり面積">
          <a:extLst>
            <a:ext uri="{FF2B5EF4-FFF2-40B4-BE49-F238E27FC236}">
              <a16:creationId xmlns:a16="http://schemas.microsoft.com/office/drawing/2014/main" id="{00000000-0008-0000-0F00-000013010000}"/>
            </a:ext>
          </a:extLst>
        </xdr:cNvPr>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59453</xdr:rowOff>
    </xdr:from>
    <xdr:ext cx="469744" cy="259045"/>
    <xdr:sp macro="" textlink="">
      <xdr:nvSpPr>
        <xdr:cNvPr id="276" name="n_3mainValue【福祉施設】&#10;一人当たり面積">
          <a:extLst>
            <a:ext uri="{FF2B5EF4-FFF2-40B4-BE49-F238E27FC236}">
              <a16:creationId xmlns:a16="http://schemas.microsoft.com/office/drawing/2014/main" id="{00000000-0008-0000-0F00-000014010000}"/>
            </a:ext>
          </a:extLst>
        </xdr:cNvPr>
        <xdr:cNvSpPr txBox="1"/>
      </xdr:nvSpPr>
      <xdr:spPr>
        <a:xfrm>
          <a:off x="7626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100601</xdr:rowOff>
    </xdr:from>
    <xdr:ext cx="469744" cy="259045"/>
    <xdr:sp macro="" textlink="">
      <xdr:nvSpPr>
        <xdr:cNvPr id="277" name="n_4mainValue【福祉施設】&#10;一人当たり面積">
          <a:extLst>
            <a:ext uri="{FF2B5EF4-FFF2-40B4-BE49-F238E27FC236}">
              <a16:creationId xmlns:a16="http://schemas.microsoft.com/office/drawing/2014/main" id="{00000000-0008-0000-0F00-000015010000}"/>
            </a:ext>
          </a:extLst>
        </xdr:cNvPr>
        <xdr:cNvSpPr txBox="1"/>
      </xdr:nvSpPr>
      <xdr:spPr>
        <a:xfrm>
          <a:off x="6737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F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00000000-0008-0000-0F00-00002F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F00-000031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F00-000033010000}"/>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13970</xdr:rowOff>
    </xdr:from>
    <xdr:to>
      <xdr:col>24</xdr:col>
      <xdr:colOff>114300</xdr:colOff>
      <xdr:row>101</xdr:row>
      <xdr:rowOff>115570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4584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36847</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F00-00003F010000}"/>
            </a:ext>
          </a:extLst>
        </xdr:cNvPr>
        <xdr:cNvSpPr txBox="1"/>
      </xdr:nvSpPr>
      <xdr:spPr>
        <a:xfrm>
          <a:off x="4673600"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141605</xdr:rowOff>
    </xdr:from>
    <xdr:to>
      <xdr:col>20</xdr:col>
      <xdr:colOff>38100</xdr:colOff>
      <xdr:row>101</xdr:row>
      <xdr:rowOff>71755</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3746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20955</xdr:rowOff>
    </xdr:from>
    <xdr:to>
      <xdr:col>24</xdr:col>
      <xdr:colOff>63500</xdr:colOff>
      <xdr:row>101</xdr:row>
      <xdr:rowOff>64770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3797300" y="173374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95886</xdr:rowOff>
    </xdr:from>
    <xdr:to>
      <xdr:col>15</xdr:col>
      <xdr:colOff>101600</xdr:colOff>
      <xdr:row>101</xdr:row>
      <xdr:rowOff>26036</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2857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146686</xdr:rowOff>
    </xdr:from>
    <xdr:to>
      <xdr:col>19</xdr:col>
      <xdr:colOff>177800</xdr:colOff>
      <xdr:row>101</xdr:row>
      <xdr:rowOff>20955</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2908300" y="172916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63500</xdr:rowOff>
    </xdr:from>
    <xdr:to>
      <xdr:col>10</xdr:col>
      <xdr:colOff>165100</xdr:colOff>
      <xdr:row>100</xdr:row>
      <xdr:rowOff>165100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968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114300</xdr:rowOff>
    </xdr:from>
    <xdr:to>
      <xdr:col>15</xdr:col>
      <xdr:colOff>50800</xdr:colOff>
      <xdr:row>100</xdr:row>
      <xdr:rowOff>146686</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2019300" y="17259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15875</xdr:rowOff>
    </xdr:from>
    <xdr:to>
      <xdr:col>6</xdr:col>
      <xdr:colOff>38100</xdr:colOff>
      <xdr:row>100</xdr:row>
      <xdr:rowOff>117475</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079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66675</xdr:rowOff>
    </xdr:from>
    <xdr:to>
      <xdr:col>10</xdr:col>
      <xdr:colOff>114300</xdr:colOff>
      <xdr:row>100</xdr:row>
      <xdr:rowOff>114300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130300" y="17211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F00-000048010000}"/>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F00-000049010000}"/>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F00-00004A010000}"/>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F00-00004B010000}"/>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88282</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42563</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10177</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134002</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F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F00-000068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F00-00006A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F00-00006C010000}"/>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90170</xdr:rowOff>
    </xdr:from>
    <xdr:to>
      <xdr:col>55</xdr:col>
      <xdr:colOff>50800</xdr:colOff>
      <xdr:row>104</xdr:row>
      <xdr:rowOff>20320</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10426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113047</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F00-000078010000}"/>
            </a:ext>
          </a:extLst>
        </xdr:cNvPr>
        <xdr:cNvSpPr txBox="1"/>
      </xdr:nvSpPr>
      <xdr:spPr>
        <a:xfrm>
          <a:off x="1051560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93980</xdr:rowOff>
    </xdr:from>
    <xdr:to>
      <xdr:col>50</xdr:col>
      <xdr:colOff>165100</xdr:colOff>
      <xdr:row>104</xdr:row>
      <xdr:rowOff>24130</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958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140970</xdr:rowOff>
    </xdr:from>
    <xdr:to>
      <xdr:col>55</xdr:col>
      <xdr:colOff>0</xdr:colOff>
      <xdr:row>103</xdr:row>
      <xdr:rowOff>144780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9639300" y="17800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90170</xdr:rowOff>
    </xdr:from>
    <xdr:to>
      <xdr:col>46</xdr:col>
      <xdr:colOff>38100</xdr:colOff>
      <xdr:row>104</xdr:row>
      <xdr:rowOff>20320</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8699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140970</xdr:rowOff>
    </xdr:from>
    <xdr:to>
      <xdr:col>50</xdr:col>
      <xdr:colOff>114300</xdr:colOff>
      <xdr:row>103</xdr:row>
      <xdr:rowOff>144780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8750300" y="17800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86361</xdr:rowOff>
    </xdr:from>
    <xdr:to>
      <xdr:col>41</xdr:col>
      <xdr:colOff>101600</xdr:colOff>
      <xdr:row>104</xdr:row>
      <xdr:rowOff>16511</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781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137161</xdr:rowOff>
    </xdr:from>
    <xdr:to>
      <xdr:col>45</xdr:col>
      <xdr:colOff>177800</xdr:colOff>
      <xdr:row>103</xdr:row>
      <xdr:rowOff>140970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861300" y="17796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82550</xdr:rowOff>
    </xdr:from>
    <xdr:to>
      <xdr:col>36</xdr:col>
      <xdr:colOff>165100</xdr:colOff>
      <xdr:row>104</xdr:row>
      <xdr:rowOff>12700</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692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103</xdr:row>
      <xdr:rowOff>137161</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972300" y="17792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385" name="n_1aveValue【市民会館】&#10;一人当たり面積">
          <a:extLst>
            <a:ext uri="{FF2B5EF4-FFF2-40B4-BE49-F238E27FC236}">
              <a16:creationId xmlns:a16="http://schemas.microsoft.com/office/drawing/2014/main" id="{00000000-0008-0000-0F00-000081010000}"/>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86" name="n_2aveValue【市民会館】&#10;一人当たり面積">
          <a:extLst>
            <a:ext uri="{FF2B5EF4-FFF2-40B4-BE49-F238E27FC236}">
              <a16:creationId xmlns:a16="http://schemas.microsoft.com/office/drawing/2014/main" id="{00000000-0008-0000-0F00-000082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387" name="n_3aveValue【市民会館】&#10;一人当たり面積">
          <a:extLst>
            <a:ext uri="{FF2B5EF4-FFF2-40B4-BE49-F238E27FC236}">
              <a16:creationId xmlns:a16="http://schemas.microsoft.com/office/drawing/2014/main" id="{00000000-0008-0000-0F00-000083010000}"/>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388" name="n_4aveValue【市民会館】&#10;一人当たり面積">
          <a:extLst>
            <a:ext uri="{FF2B5EF4-FFF2-40B4-BE49-F238E27FC236}">
              <a16:creationId xmlns:a16="http://schemas.microsoft.com/office/drawing/2014/main" id="{00000000-0008-0000-0F00-00008401000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40657</xdr:rowOff>
    </xdr:from>
    <xdr:ext cx="469744" cy="259045"/>
    <xdr:sp macro="" textlink="">
      <xdr:nvSpPr>
        <xdr:cNvPr id="389" name="n_1mainValue【市民会館】&#10;一人当たり面積">
          <a:extLst>
            <a:ext uri="{FF2B5EF4-FFF2-40B4-BE49-F238E27FC236}">
              <a16:creationId xmlns:a16="http://schemas.microsoft.com/office/drawing/2014/main" id="{00000000-0008-0000-0F00-000085010000}"/>
            </a:ext>
          </a:extLst>
        </xdr:cNvPr>
        <xdr:cNvSpPr txBox="1"/>
      </xdr:nvSpPr>
      <xdr:spPr>
        <a:xfrm>
          <a:off x="9391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36847</xdr:rowOff>
    </xdr:from>
    <xdr:ext cx="469744" cy="259045"/>
    <xdr:sp macro="" textlink="">
      <xdr:nvSpPr>
        <xdr:cNvPr id="390" name="n_2mainValue【市民会館】&#10;一人当たり面積">
          <a:extLst>
            <a:ext uri="{FF2B5EF4-FFF2-40B4-BE49-F238E27FC236}">
              <a16:creationId xmlns:a16="http://schemas.microsoft.com/office/drawing/2014/main" id="{00000000-0008-0000-0F00-000086010000}"/>
            </a:ext>
          </a:extLst>
        </xdr:cNvPr>
        <xdr:cNvSpPr txBox="1"/>
      </xdr:nvSpPr>
      <xdr:spPr>
        <a:xfrm>
          <a:off x="8515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33038</xdr:rowOff>
    </xdr:from>
    <xdr:ext cx="469744" cy="259045"/>
    <xdr:sp macro="" textlink="">
      <xdr:nvSpPr>
        <xdr:cNvPr id="391" name="n_3mainValue【市民会館】&#10;一人当たり面積">
          <a:extLst>
            <a:ext uri="{FF2B5EF4-FFF2-40B4-BE49-F238E27FC236}">
              <a16:creationId xmlns:a16="http://schemas.microsoft.com/office/drawing/2014/main" id="{00000000-0008-0000-0F00-000087010000}"/>
            </a:ext>
          </a:extLst>
        </xdr:cNvPr>
        <xdr:cNvSpPr txBox="1"/>
      </xdr:nvSpPr>
      <xdr:spPr>
        <a:xfrm>
          <a:off x="76264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29227</xdr:rowOff>
    </xdr:from>
    <xdr:ext cx="469744" cy="259045"/>
    <xdr:sp macro="" textlink="">
      <xdr:nvSpPr>
        <xdr:cNvPr id="392" name="n_4mainValue【市民会館】&#10;一人当たり面積">
          <a:extLst>
            <a:ext uri="{FF2B5EF4-FFF2-40B4-BE49-F238E27FC236}">
              <a16:creationId xmlns:a16="http://schemas.microsoft.com/office/drawing/2014/main" id="{00000000-0008-0000-0F00-000088010000}"/>
            </a:ext>
          </a:extLst>
        </xdr:cNvPr>
        <xdr:cNvSpPr txBox="1"/>
      </xdr:nvSpPr>
      <xdr:spPr>
        <a:xfrm>
          <a:off x="6737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129903</xdr:rowOff>
    </xdr:from>
    <xdr:to>
      <xdr:col>85</xdr:col>
      <xdr:colOff>177800</xdr:colOff>
      <xdr:row>35</xdr:row>
      <xdr:rowOff>60053</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6268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152780</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63576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430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9253</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5481300" y="60100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31931</xdr:rowOff>
    </xdr:from>
    <xdr:to>
      <xdr:col>76</xdr:col>
      <xdr:colOff>165100</xdr:colOff>
      <xdr:row>35</xdr:row>
      <xdr:rowOff>133531</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541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82731</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4592300" y="601000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159294</xdr:rowOff>
    </xdr:from>
    <xdr:to>
      <xdr:col>72</xdr:col>
      <xdr:colOff>38100</xdr:colOff>
      <xdr:row>35</xdr:row>
      <xdr:rowOff>89444</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3652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35</xdr:row>
      <xdr:rowOff>82731</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3703300" y="60393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121738</xdr:rowOff>
    </xdr:from>
    <xdr:to>
      <xdr:col>67</xdr:col>
      <xdr:colOff>101600</xdr:colOff>
      <xdr:row>41</xdr:row>
      <xdr:rowOff>51888</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38644</xdr:rowOff>
    </xdr:from>
    <xdr:to>
      <xdr:col>71</xdr:col>
      <xdr:colOff>177800</xdr:colOff>
      <xdr:row>41</xdr:row>
      <xdr:rowOff>1088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2814300" y="6039394"/>
          <a:ext cx="889000" cy="99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150058</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105971</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43015</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F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F00-0000DA01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F00-0000DC01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F00-0000DE010000}"/>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102379</xdr:rowOff>
    </xdr:from>
    <xdr:to>
      <xdr:col>116</xdr:col>
      <xdr:colOff>114300</xdr:colOff>
      <xdr:row>41</xdr:row>
      <xdr:rowOff>32529</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2110700" y="69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80806</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F00-0000EA010000}"/>
            </a:ext>
          </a:extLst>
        </xdr:cNvPr>
        <xdr:cNvSpPr txBox="1"/>
      </xdr:nvSpPr>
      <xdr:spPr>
        <a:xfrm>
          <a:off x="22199600" y="693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104715</xdr:rowOff>
    </xdr:from>
    <xdr:to>
      <xdr:col>112</xdr:col>
      <xdr:colOff>38100</xdr:colOff>
      <xdr:row>41</xdr:row>
      <xdr:rowOff>34865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1272500" y="69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153179</xdr:rowOff>
    </xdr:from>
    <xdr:to>
      <xdr:col>116</xdr:col>
      <xdr:colOff>63500</xdr:colOff>
      <xdr:row>40</xdr:row>
      <xdr:rowOff>155515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1323300" y="7011179"/>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78212</xdr:rowOff>
    </xdr:from>
    <xdr:to>
      <xdr:col>107</xdr:col>
      <xdr:colOff>101600</xdr:colOff>
      <xdr:row>41</xdr:row>
      <xdr:rowOff>8362</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0383500" y="69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129012</xdr:rowOff>
    </xdr:from>
    <xdr:to>
      <xdr:col>111</xdr:col>
      <xdr:colOff>177800</xdr:colOff>
      <xdr:row>40</xdr:row>
      <xdr:rowOff>155515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20434300" y="6987012"/>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86317</xdr:rowOff>
    </xdr:from>
    <xdr:to>
      <xdr:col>102</xdr:col>
      <xdr:colOff>165100</xdr:colOff>
      <xdr:row>41</xdr:row>
      <xdr:rowOff>16467</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69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129012</xdr:rowOff>
    </xdr:from>
    <xdr:to>
      <xdr:col>107</xdr:col>
      <xdr:colOff>50800</xdr:colOff>
      <xdr:row>40</xdr:row>
      <xdr:rowOff>137117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9545300" y="6987012"/>
          <a:ext cx="889000" cy="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145972</xdr:rowOff>
    </xdr:from>
    <xdr:to>
      <xdr:col>98</xdr:col>
      <xdr:colOff>38100</xdr:colOff>
      <xdr:row>40</xdr:row>
      <xdr:rowOff>76122</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8605500" y="68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25322</xdr:rowOff>
    </xdr:from>
    <xdr:to>
      <xdr:col>102</xdr:col>
      <xdr:colOff>114300</xdr:colOff>
      <xdr:row>40</xdr:row>
      <xdr:rowOff>137117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656300" y="6883322"/>
          <a:ext cx="889000" cy="1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25992</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43411" y="705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170939</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67111" y="70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7594</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78111" y="70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67249</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89111" y="6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00000000-0008-0000-0F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保健センター・保健所】&#10;有形固定資産減価償却率最小値テキスト">
          <a:extLst>
            <a:ext uri="{FF2B5EF4-FFF2-40B4-BE49-F238E27FC236}">
              <a16:creationId xmlns:a16="http://schemas.microsoft.com/office/drawing/2014/main" id="{00000000-0008-0000-0F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00000000-0008-0000-0F00-000017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00000000-0008-0000-0F00-000019020000}"/>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6268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00000000-0008-0000-0F00-000025020000}"/>
            </a:ext>
          </a:extLst>
        </xdr:cNvPr>
        <xdr:cNvSpPr txBox="1"/>
      </xdr:nvSpPr>
      <xdr:spPr>
        <a:xfrm>
          <a:off x="16357600"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101237</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5481300" y="103588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61</xdr:row>
      <xdr:rowOff>11430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4592300" y="1035884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122465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3703300" y="1046988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133713</xdr:rowOff>
    </xdr:from>
    <xdr:to>
      <xdr:col>67</xdr:col>
      <xdr:colOff>101600</xdr:colOff>
      <xdr:row>62</xdr:row>
      <xdr:rowOff>63863</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276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62</xdr:row>
      <xdr:rowOff>13063</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12814300" y="1058091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54990</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611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F00-000050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F00-000052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F00-00005402000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F00-000060020000}"/>
            </a:ext>
          </a:extLst>
        </xdr:cNvPr>
        <xdr:cNvSpPr txBox="1"/>
      </xdr:nvSpPr>
      <xdr:spPr>
        <a:xfrm>
          <a:off x="22199600" y="107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62593</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21323300" y="1086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11793</xdr:rowOff>
    </xdr:from>
    <xdr:to>
      <xdr:col>107</xdr:col>
      <xdr:colOff>101600</xdr:colOff>
      <xdr:row>63</xdr:row>
      <xdr:rowOff>113393</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20434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11793</xdr:rowOff>
    </xdr:from>
    <xdr:to>
      <xdr:col>102</xdr:col>
      <xdr:colOff>165100</xdr:colOff>
      <xdr:row>63</xdr:row>
      <xdr:rowOff>113393</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94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62593</xdr:rowOff>
    </xdr:from>
    <xdr:to>
      <xdr:col>107</xdr:col>
      <xdr:colOff>50800</xdr:colOff>
      <xdr:row>63</xdr:row>
      <xdr:rowOff>62593</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9545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605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62593</xdr:rowOff>
    </xdr:from>
    <xdr:to>
      <xdr:col>102</xdr:col>
      <xdr:colOff>114300</xdr:colOff>
      <xdr:row>63</xdr:row>
      <xdr:rowOff>62593</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656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104520</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104520</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9310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104520</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8421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F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00000000-0008-0000-0F00-00008B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00000000-0008-0000-0F00-00008D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F00-00008F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F00-00009B020000}"/>
            </a:ext>
          </a:extLst>
        </xdr:cNvPr>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134438</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5481300" y="143370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91802</xdr:rowOff>
    </xdr:from>
    <xdr:to>
      <xdr:col>76</xdr:col>
      <xdr:colOff>165100</xdr:colOff>
      <xdr:row>85</xdr:row>
      <xdr:rowOff>21952</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4541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84</xdr:row>
      <xdr:rowOff>142602</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4592300" y="14337030"/>
          <a:ext cx="8890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83638</xdr:rowOff>
    </xdr:from>
    <xdr:to>
      <xdr:col>72</xdr:col>
      <xdr:colOff>38100</xdr:colOff>
      <xdr:row>85</xdr:row>
      <xdr:rowOff>13788</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3652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134438</xdr:rowOff>
    </xdr:from>
    <xdr:to>
      <xdr:col>76</xdr:col>
      <xdr:colOff>114300</xdr:colOff>
      <xdr:row>84</xdr:row>
      <xdr:rowOff>142602</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3703300" y="145362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86905</xdr:rowOff>
    </xdr:from>
    <xdr:to>
      <xdr:col>67</xdr:col>
      <xdr:colOff>101600</xdr:colOff>
      <xdr:row>85</xdr:row>
      <xdr:rowOff>17055</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2763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134438</xdr:rowOff>
    </xdr:from>
    <xdr:to>
      <xdr:col>71</xdr:col>
      <xdr:colOff>177800</xdr:colOff>
      <xdr:row>84</xdr:row>
      <xdr:rowOff>137705</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12814300" y="1453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F00-0000A702000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F00-0000A8020000}"/>
            </a:ext>
          </a:extLst>
        </xdr:cNvPr>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13079</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F00-0000A9020000}"/>
            </a:ext>
          </a:extLst>
        </xdr:cNvPr>
        <xdr:cNvSpPr txBox="1"/>
      </xdr:nvSpPr>
      <xdr:spPr>
        <a:xfrm>
          <a:off x="14389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4915</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F00-0000AA020000}"/>
            </a:ext>
          </a:extLst>
        </xdr:cNvPr>
        <xdr:cNvSpPr txBox="1"/>
      </xdr:nvSpPr>
      <xdr:spPr>
        <a:xfrm>
          <a:off x="13500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8182</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F00-0000AB020000}"/>
            </a:ext>
          </a:extLst>
        </xdr:cNvPr>
        <xdr:cNvSpPr txBox="1"/>
      </xdr:nvSpPr>
      <xdr:spPr>
        <a:xfrm>
          <a:off x="12611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88392</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1323300" y="1449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143256</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0434300" y="14490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138685</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656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31" name="n_1aveValue【消防施設】&#10;一人当たり面積">
          <a:extLst>
            <a:ext uri="{FF2B5EF4-FFF2-40B4-BE49-F238E27FC236}">
              <a16:creationId xmlns:a16="http://schemas.microsoft.com/office/drawing/2014/main" id="{00000000-0008-0000-0F00-0000DB02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2" name="n_2aveValue【消防施設】&#10;一人当たり面積">
          <a:extLst>
            <a:ext uri="{FF2B5EF4-FFF2-40B4-BE49-F238E27FC236}">
              <a16:creationId xmlns:a16="http://schemas.microsoft.com/office/drawing/2014/main" id="{00000000-0008-0000-0F00-0000DC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33" name="n_3aveValue【消防施設】&#10;一人当たり面積">
          <a:extLst>
            <a:ext uri="{FF2B5EF4-FFF2-40B4-BE49-F238E27FC236}">
              <a16:creationId xmlns:a16="http://schemas.microsoft.com/office/drawing/2014/main" id="{00000000-0008-0000-0F00-0000DD02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4" name="n_4aveValue【消防施設】&#10;一人当たり面積">
          <a:extLst>
            <a:ext uri="{FF2B5EF4-FFF2-40B4-BE49-F238E27FC236}">
              <a16:creationId xmlns:a16="http://schemas.microsoft.com/office/drawing/2014/main" id="{00000000-0008-0000-0F00-0000DE02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735" name="n_1mainValue【消防施設】&#10;一人当たり面積">
          <a:extLst>
            <a:ext uri="{FF2B5EF4-FFF2-40B4-BE49-F238E27FC236}">
              <a16:creationId xmlns:a16="http://schemas.microsoft.com/office/drawing/2014/main" id="{00000000-0008-0000-0F00-0000DF020000}"/>
            </a:ext>
          </a:extLst>
        </xdr:cNvPr>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36" name="n_2mainValue【消防施設】&#10;一人当たり面積">
          <a:extLst>
            <a:ext uri="{FF2B5EF4-FFF2-40B4-BE49-F238E27FC236}">
              <a16:creationId xmlns:a16="http://schemas.microsoft.com/office/drawing/2014/main" id="{00000000-0008-0000-0F00-0000E0020000}"/>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37" name="n_3mainValue【消防施設】&#10;一人当たり面積">
          <a:extLst>
            <a:ext uri="{FF2B5EF4-FFF2-40B4-BE49-F238E27FC236}">
              <a16:creationId xmlns:a16="http://schemas.microsoft.com/office/drawing/2014/main" id="{00000000-0008-0000-0F00-0000E1020000}"/>
            </a:ext>
          </a:extLst>
        </xdr:cNvPr>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77832</xdr:rowOff>
    </xdr:from>
    <xdr:to>
      <xdr:col>85</xdr:col>
      <xdr:colOff>127000</xdr:colOff>
      <xdr:row>103</xdr:row>
      <xdr:rowOff>94162</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481300" y="1773718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169092</xdr:rowOff>
    </xdr:from>
    <xdr:to>
      <xdr:col>76</xdr:col>
      <xdr:colOff>165100</xdr:colOff>
      <xdr:row>103</xdr:row>
      <xdr:rowOff>99242</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48442</xdr:rowOff>
    </xdr:from>
    <xdr:to>
      <xdr:col>81</xdr:col>
      <xdr:colOff>50800</xdr:colOff>
      <xdr:row>103</xdr:row>
      <xdr:rowOff>77832</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77077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134801</xdr:rowOff>
    </xdr:from>
    <xdr:to>
      <xdr:col>72</xdr:col>
      <xdr:colOff>38100</xdr:colOff>
      <xdr:row>103</xdr:row>
      <xdr:rowOff>64951</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652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14151</xdr:rowOff>
    </xdr:from>
    <xdr:to>
      <xdr:col>76</xdr:col>
      <xdr:colOff>114300</xdr:colOff>
      <xdr:row>103</xdr:row>
      <xdr:rowOff>48442</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3703300" y="176735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103777</xdr:rowOff>
    </xdr:from>
    <xdr:to>
      <xdr:col>67</xdr:col>
      <xdr:colOff>101600</xdr:colOff>
      <xdr:row>103</xdr:row>
      <xdr:rowOff>33927</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763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154577</xdr:rowOff>
    </xdr:from>
    <xdr:to>
      <xdr:col>71</xdr:col>
      <xdr:colOff>177800</xdr:colOff>
      <xdr:row>103</xdr:row>
      <xdr:rowOff>14151</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814300" y="176424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F00-000016030000}"/>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F00-000017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F00-000018030000}"/>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F00-000019030000}"/>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145159</xdr:rowOff>
    </xdr:from>
    <xdr:ext cx="405111" cy="259045"/>
    <xdr:sp macro="" textlink="">
      <xdr:nvSpPr>
        <xdr:cNvPr id="794" name="n_1mainValue【庁舎】&#10;有形固定資産減価償却率">
          <a:extLst>
            <a:ext uri="{FF2B5EF4-FFF2-40B4-BE49-F238E27FC236}">
              <a16:creationId xmlns:a16="http://schemas.microsoft.com/office/drawing/2014/main" id="{00000000-0008-0000-0F00-00001A030000}"/>
            </a:ext>
          </a:extLst>
        </xdr:cNvPr>
        <xdr:cNvSpPr txBox="1"/>
      </xdr:nvSpPr>
      <xdr:spPr>
        <a:xfrm>
          <a:off x="15266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115769</xdr:rowOff>
    </xdr:from>
    <xdr:ext cx="405111" cy="259045"/>
    <xdr:sp macro="" textlink="">
      <xdr:nvSpPr>
        <xdr:cNvPr id="795" name="n_2mainValue【庁舎】&#10;有形固定資産減価償却率">
          <a:extLst>
            <a:ext uri="{FF2B5EF4-FFF2-40B4-BE49-F238E27FC236}">
              <a16:creationId xmlns:a16="http://schemas.microsoft.com/office/drawing/2014/main" id="{00000000-0008-0000-0F00-00001B030000}"/>
            </a:ext>
          </a:extLst>
        </xdr:cNvPr>
        <xdr:cNvSpPr txBox="1"/>
      </xdr:nvSpPr>
      <xdr:spPr>
        <a:xfrm>
          <a:off x="14389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81478</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F00-00001C030000}"/>
            </a:ext>
          </a:extLst>
        </xdr:cNvPr>
        <xdr:cNvSpPr txBox="1"/>
      </xdr:nvSpPr>
      <xdr:spPr>
        <a:xfrm>
          <a:off x="13500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50454</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F00-00001D030000}"/>
            </a:ext>
          </a:extLst>
        </xdr:cNvPr>
        <xdr:cNvSpPr txBox="1"/>
      </xdr:nvSpPr>
      <xdr:spPr>
        <a:xfrm>
          <a:off x="12611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00000000-0008-0000-0F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6" name="【庁舎】&#10;一人当たり面積最小値テキスト">
          <a:extLst>
            <a:ext uri="{FF2B5EF4-FFF2-40B4-BE49-F238E27FC236}">
              <a16:creationId xmlns:a16="http://schemas.microsoft.com/office/drawing/2014/main" id="{00000000-0008-0000-0F00-00003A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8" name="【庁舎】&#10;一人当たり面積最大値テキスト">
          <a:extLst>
            <a:ext uri="{FF2B5EF4-FFF2-40B4-BE49-F238E27FC236}">
              <a16:creationId xmlns:a16="http://schemas.microsoft.com/office/drawing/2014/main" id="{00000000-0008-0000-0F00-00003C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830" name="【庁舎】&#10;一人当たり面積平均値テキスト">
          <a:extLst>
            <a:ext uri="{FF2B5EF4-FFF2-40B4-BE49-F238E27FC236}">
              <a16:creationId xmlns:a16="http://schemas.microsoft.com/office/drawing/2014/main" id="{00000000-0008-0000-0F00-00003E030000}"/>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2110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43832</xdr:rowOff>
    </xdr:from>
    <xdr:ext cx="469744" cy="259045"/>
    <xdr:sp macro="" textlink="">
      <xdr:nvSpPr>
        <xdr:cNvPr id="842" name="【庁舎】&#10;一人当たり面積該当値テキスト">
          <a:extLst>
            <a:ext uri="{FF2B5EF4-FFF2-40B4-BE49-F238E27FC236}">
              <a16:creationId xmlns:a16="http://schemas.microsoft.com/office/drawing/2014/main" id="{00000000-0008-0000-0F00-00004A030000}"/>
            </a:ext>
          </a:extLst>
        </xdr:cNvPr>
        <xdr:cNvSpPr txBox="1"/>
      </xdr:nvSpPr>
      <xdr:spPr>
        <a:xfrm>
          <a:off x="22199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65405</xdr:rowOff>
    </xdr:from>
    <xdr:to>
      <xdr:col>112</xdr:col>
      <xdr:colOff>38100</xdr:colOff>
      <xdr:row>106</xdr:row>
      <xdr:rowOff>167005</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127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116205</xdr:rowOff>
    </xdr:from>
    <xdr:to>
      <xdr:col>116</xdr:col>
      <xdr:colOff>63500</xdr:colOff>
      <xdr:row>106</xdr:row>
      <xdr:rowOff>116205</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21323300" y="1828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65405</xdr:rowOff>
    </xdr:from>
    <xdr:to>
      <xdr:col>107</xdr:col>
      <xdr:colOff>101600</xdr:colOff>
      <xdr:row>106</xdr:row>
      <xdr:rowOff>167005</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0383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116205</xdr:rowOff>
    </xdr:from>
    <xdr:to>
      <xdr:col>111</xdr:col>
      <xdr:colOff>177800</xdr:colOff>
      <xdr:row>106</xdr:row>
      <xdr:rowOff>116205</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20434300" y="1828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62548</xdr:rowOff>
    </xdr:from>
    <xdr:to>
      <xdr:col>102</xdr:col>
      <xdr:colOff>165100</xdr:colOff>
      <xdr:row>106</xdr:row>
      <xdr:rowOff>164148</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9494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113348</xdr:rowOff>
    </xdr:from>
    <xdr:to>
      <xdr:col>107</xdr:col>
      <xdr:colOff>50800</xdr:colOff>
      <xdr:row>106</xdr:row>
      <xdr:rowOff>116205</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9545300" y="1828704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59689</xdr:rowOff>
    </xdr:from>
    <xdr:to>
      <xdr:col>98</xdr:col>
      <xdr:colOff>38100</xdr:colOff>
      <xdr:row>106</xdr:row>
      <xdr:rowOff>161289</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8605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110489</xdr:rowOff>
    </xdr:from>
    <xdr:to>
      <xdr:col>102</xdr:col>
      <xdr:colOff>114300</xdr:colOff>
      <xdr:row>106</xdr:row>
      <xdr:rowOff>113348</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8656300" y="182841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51" name="n_1aveValue【庁舎】&#10;一人当たり面積">
          <a:extLst>
            <a:ext uri="{FF2B5EF4-FFF2-40B4-BE49-F238E27FC236}">
              <a16:creationId xmlns:a16="http://schemas.microsoft.com/office/drawing/2014/main" id="{00000000-0008-0000-0F00-000053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852" name="n_2aveValue【庁舎】&#10;一人当たり面積">
          <a:extLst>
            <a:ext uri="{FF2B5EF4-FFF2-40B4-BE49-F238E27FC236}">
              <a16:creationId xmlns:a16="http://schemas.microsoft.com/office/drawing/2014/main" id="{00000000-0008-0000-0F00-000054030000}"/>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853" name="n_3aveValue【庁舎】&#10;一人当たり面積">
          <a:extLst>
            <a:ext uri="{FF2B5EF4-FFF2-40B4-BE49-F238E27FC236}">
              <a16:creationId xmlns:a16="http://schemas.microsoft.com/office/drawing/2014/main" id="{00000000-0008-0000-0F00-000055030000}"/>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54" name="n_4aveValue【庁舎】&#10;一人当たり面積">
          <a:extLst>
            <a:ext uri="{FF2B5EF4-FFF2-40B4-BE49-F238E27FC236}">
              <a16:creationId xmlns:a16="http://schemas.microsoft.com/office/drawing/2014/main" id="{00000000-0008-0000-0F00-000056030000}"/>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158132</xdr:rowOff>
    </xdr:from>
    <xdr:ext cx="469744" cy="259045"/>
    <xdr:sp macro="" textlink="">
      <xdr:nvSpPr>
        <xdr:cNvPr id="855" name="n_1mainValue【庁舎】&#10;一人当たり面積">
          <a:extLst>
            <a:ext uri="{FF2B5EF4-FFF2-40B4-BE49-F238E27FC236}">
              <a16:creationId xmlns:a16="http://schemas.microsoft.com/office/drawing/2014/main" id="{00000000-0008-0000-0F00-000057030000}"/>
            </a:ext>
          </a:extLst>
        </xdr:cNvPr>
        <xdr:cNvSpPr txBox="1"/>
      </xdr:nvSpPr>
      <xdr:spPr>
        <a:xfrm>
          <a:off x="21075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158132</xdr:rowOff>
    </xdr:from>
    <xdr:ext cx="469744" cy="259045"/>
    <xdr:sp macro="" textlink="">
      <xdr:nvSpPr>
        <xdr:cNvPr id="856" name="n_2mainValue【庁舎】&#10;一人当たり面積">
          <a:extLst>
            <a:ext uri="{FF2B5EF4-FFF2-40B4-BE49-F238E27FC236}">
              <a16:creationId xmlns:a16="http://schemas.microsoft.com/office/drawing/2014/main" id="{00000000-0008-0000-0F00-000058030000}"/>
            </a:ext>
          </a:extLst>
        </xdr:cNvPr>
        <xdr:cNvSpPr txBox="1"/>
      </xdr:nvSpPr>
      <xdr:spPr>
        <a:xfrm>
          <a:off x="20199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155275</xdr:rowOff>
    </xdr:from>
    <xdr:ext cx="469744" cy="259045"/>
    <xdr:sp macro="" textlink="">
      <xdr:nvSpPr>
        <xdr:cNvPr id="857" name="n_3mainValue【庁舎】&#10;一人当たり面積">
          <a:extLst>
            <a:ext uri="{FF2B5EF4-FFF2-40B4-BE49-F238E27FC236}">
              <a16:creationId xmlns:a16="http://schemas.microsoft.com/office/drawing/2014/main" id="{00000000-0008-0000-0F00-000059030000}"/>
            </a:ext>
          </a:extLst>
        </xdr:cNvPr>
        <xdr:cNvSpPr txBox="1"/>
      </xdr:nvSpPr>
      <xdr:spPr>
        <a:xfrm>
          <a:off x="193104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152416</xdr:rowOff>
    </xdr:from>
    <xdr:ext cx="469744" cy="259045"/>
    <xdr:sp macro="" textlink="">
      <xdr:nvSpPr>
        <xdr:cNvPr id="858" name="n_4mainValue【庁舎】&#10;一人当たり面積">
          <a:extLst>
            <a:ext uri="{FF2B5EF4-FFF2-40B4-BE49-F238E27FC236}">
              <a16:creationId xmlns:a16="http://schemas.microsoft.com/office/drawing/2014/main" id="{00000000-0008-0000-0F00-00005A030000}"/>
            </a:ext>
          </a:extLst>
        </xdr:cNvPr>
        <xdr:cNvSpPr txBox="1"/>
      </xdr:nvSpPr>
      <xdr:spPr>
        <a:xfrm>
          <a:off x="18421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類型において、類似団体と比較して有形固定資産減価償却率が高い施設は、「体育館・プール」「保健センター・保健所」「消防施設」で、低い施設は「一般廃棄物処理施設」「福祉施設」「市民会館」「庁舎」となった。</a:t>
          </a:r>
        </a:p>
        <a:p>
          <a:r>
            <a:rPr kumimoji="1" lang="ja-JP" altLang="en-US" sz="1300">
              <a:latin typeface="ＭＳ Ｐゴシック" panose="020B0600070205080204" pitchFamily="50" charset="-128"/>
              <a:ea typeface="ＭＳ Ｐゴシック" panose="020B0600070205080204" pitchFamily="50" charset="-128"/>
            </a:rPr>
            <a:t>　減価償却率の高い施設類型のうち、「保健センター」については、本館が昭和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年度に建築されたこと、「消防施設」については、令和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年度に出張所を新築移転したことにより減価償却率は低下したものの、消防庁舎が平成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年、消防待機宿舎が昭和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されたことなどから、いずれも減価償却が進みつつあることが要因である。保健センターを含め、減価償却が進んでいる施設については、適切な維持管理や、計画的な大規模修繕により長寿命化を図ることで、住民サービスの質の低下を招かないよう工夫して施設の管理に努めている。</a:t>
          </a:r>
        </a:p>
        <a:p>
          <a:r>
            <a:rPr kumimoji="1" lang="ja-JP" altLang="en-US" sz="1300">
              <a:latin typeface="ＭＳ Ｐゴシック" panose="020B0600070205080204" pitchFamily="50" charset="-128"/>
              <a:ea typeface="ＭＳ Ｐゴシック" panose="020B0600070205080204" pitchFamily="50" charset="-128"/>
            </a:rPr>
            <a:t>　また、減価償却率の低い、「福祉施設」「市民会館」「庁舎」については、それぞれの施設類型において平成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降の大規模な施設の新築があったため、減価償却が進んでいないことが要因であると考える。「体育館・プール」については、投資が少なかったことから他の類似団体よりも減価償却率の上昇が大きくなったと考え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年度に大きく減価償却率が低下した「一般廃棄物処理施設」については、本市が構成団体となっている一部事務組合の東部知多衛生組合のごみ処理施設等を建替えしたことによるものである。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92,698
89,833
33.66
39,505,754
36,817,539
1,910,101
20,130,519
8,754,998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令和３年度は、算定の基礎となる法人税</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割</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の調定額が増加したことにより、基準財政収入額が増加した一方、各費目で測定単位に使用される国調人口の増加により基準財政需要額も増加しました。</a:t>
          </a:r>
        </a:p>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その結果、基準財政需要額の増加額の方が大きかったため、単年度財政力指数では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1.09</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と低下したが、３か年平均では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1.15</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と上昇しました。</a:t>
          </a:r>
        </a:p>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今後も引き続き人口増に伴い、基準財政需要額の増加が見込まれるため、国県補助金を最大限活用し、歳入確保に努めていきます。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134761</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498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096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94545</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096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121355</xdr:rowOff>
    </xdr:from>
    <xdr:to>
      <xdr:col>11</xdr:col>
      <xdr:colOff>31750</xdr:colOff>
      <xdr:row>38</xdr:row>
      <xdr:rowOff>148167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83961</xdr:rowOff>
    </xdr:from>
    <xdr:to>
      <xdr:col>23</xdr:col>
      <xdr:colOff>184150</xdr:colOff>
      <xdr:row>39</xdr:row>
      <xdr:rowOff>14111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100488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4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43745</xdr:rowOff>
    </xdr:from>
    <xdr:to>
      <xdr:col>15</xdr:col>
      <xdr:colOff>133350</xdr:colOff>
      <xdr:row>38</xdr:row>
      <xdr:rowOff>145345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155522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70555</xdr:rowOff>
    </xdr:from>
    <xdr:to>
      <xdr:col>7</xdr:col>
      <xdr:colOff>31750</xdr:colOff>
      <xdr:row>39</xdr:row>
      <xdr:rowOff>705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10882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分子を構成する経常的な支出のうち</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、子ども医療費支給事業に伴う</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の増加や、一部事務組合に対する補助費の増加により増加しましたが、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分母を構成する経常一般財源は、地方税の減少の影響により減少しました。</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その結果、令和３年度の経常収支比率は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82.8</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今後も義務的経費の増加が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想定</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されるため、事務事業の整理や経費節減に努めていきます。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138938</xdr:rowOff>
    </xdr:from>
    <xdr:to>
      <xdr:col>23</xdr:col>
      <xdr:colOff>133350</xdr:colOff>
      <xdr:row>60</xdr:row>
      <xdr:rowOff>54356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544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61</xdr:row>
      <xdr:rowOff>133858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54488"/>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133858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0892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18034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089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3556</xdr:rowOff>
    </xdr:from>
    <xdr:to>
      <xdr:col>23</xdr:col>
      <xdr:colOff>184150</xdr:colOff>
      <xdr:row>60</xdr:row>
      <xdr:rowOff>105156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20083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88138</xdr:rowOff>
    </xdr:from>
    <xdr:to>
      <xdr:col>19</xdr:col>
      <xdr:colOff>184150</xdr:colOff>
      <xdr:row>60</xdr:row>
      <xdr:rowOff>18288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28465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定年退職者の減少等に伴う人件費の減少や、令和２年度に実施した小中学校への</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ICT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教育環境整備事業の皆減</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よる物件費の減少により、</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2,181</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減少しました。今後も限られた職員で効率的に業務を行うとともに、物件費や維持補修費のコスト削減に努めていきます。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54454</xdr:rowOff>
    </xdr:from>
    <xdr:to>
      <xdr:col>23</xdr:col>
      <xdr:colOff>133350</xdr:colOff>
      <xdr:row>83</xdr:row>
      <xdr:rowOff>75505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284804"/>
          <a:ext cx="8382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56348</xdr:rowOff>
    </xdr:from>
    <xdr:to>
      <xdr:col>19</xdr:col>
      <xdr:colOff>133350</xdr:colOff>
      <xdr:row>83</xdr:row>
      <xdr:rowOff>75505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15248"/>
          <a:ext cx="889000" cy="19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56348</xdr:rowOff>
    </xdr:from>
    <xdr:to>
      <xdr:col>15</xdr:col>
      <xdr:colOff>82550</xdr:colOff>
      <xdr:row>82</xdr:row>
      <xdr:rowOff>66232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15248"/>
          <a:ext cx="8890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164694</xdr:rowOff>
    </xdr:from>
    <xdr:to>
      <xdr:col>11</xdr:col>
      <xdr:colOff>31750</xdr:colOff>
      <xdr:row>82</xdr:row>
      <xdr:rowOff>66232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2144"/>
          <a:ext cx="889000" cy="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3654</xdr:rowOff>
    </xdr:from>
    <xdr:to>
      <xdr:col>23</xdr:col>
      <xdr:colOff>184150</xdr:colOff>
      <xdr:row>83</xdr:row>
      <xdr:rowOff>105254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20181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24705</xdr:rowOff>
    </xdr:from>
    <xdr:to>
      <xdr:col>19</xdr:col>
      <xdr:colOff>184150</xdr:colOff>
      <xdr:row>83</xdr:row>
      <xdr:rowOff>126305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111082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4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5548</xdr:rowOff>
    </xdr:from>
    <xdr:to>
      <xdr:col>15</xdr:col>
      <xdr:colOff>133350</xdr:colOff>
      <xdr:row>82</xdr:row>
      <xdr:rowOff>107148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117325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3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15432</xdr:rowOff>
    </xdr:from>
    <xdr:to>
      <xdr:col>11</xdr:col>
      <xdr:colOff>82550</xdr:colOff>
      <xdr:row>82</xdr:row>
      <xdr:rowOff>117032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101809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113894</xdr:rowOff>
    </xdr:from>
    <xdr:to>
      <xdr:col>7</xdr:col>
      <xdr:colOff>31750</xdr:colOff>
      <xdr:row>82</xdr:row>
      <xdr:rowOff>44044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54221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給与水準の適正度を示すラスパイレス指数は、類似団体を下回る数値で推移しています。今後もより一層の給与の適正化を図ります。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119945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966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66322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8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83</xdr:row>
      <xdr:rowOff>52916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1894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人の微増となりましたが、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類似団体平均は下回っています。今後も指定管理者制度などの民間活力を計画的に導入していくことに加え、限られた職員数でも効率的に業務を行い、市民サービスの向上に努めていきます。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61</xdr:row>
      <xdr:rowOff>143510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979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139488</xdr:rowOff>
    </xdr:from>
    <xdr:to>
      <xdr:col>77</xdr:col>
      <xdr:colOff>44450</xdr:colOff>
      <xdr:row>62</xdr:row>
      <xdr:rowOff>212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59793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169651</xdr:rowOff>
    </xdr:from>
    <xdr:to>
      <xdr:col>72</xdr:col>
      <xdr:colOff>203200</xdr:colOff>
      <xdr:row>62</xdr:row>
      <xdr:rowOff>212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281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147531</xdr:rowOff>
    </xdr:from>
    <xdr:to>
      <xdr:col>68</xdr:col>
      <xdr:colOff>152400</xdr:colOff>
      <xdr:row>61</xdr:row>
      <xdr:rowOff>169651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0598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109237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29015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61189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118851</xdr:rowOff>
    </xdr:from>
    <xdr:to>
      <xdr:col>68</xdr:col>
      <xdr:colOff>203200</xdr:colOff>
      <xdr:row>62</xdr:row>
      <xdr:rowOff>49001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59178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都市計画事業費の増加に伴う地方債償還額に充当した都市計画税の減少により、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ました。今後も</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地方債発行額</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元金償還額以内とすることを目安に管理することで、健全な財政運営を維持するように努めていきます。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3387</xdr:rowOff>
    </xdr:from>
    <xdr:to>
      <xdr:col>81</xdr:col>
      <xdr:colOff>44450</xdr:colOff>
      <xdr:row>45</xdr:row>
      <xdr:rowOff>138430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1848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89764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26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3387</xdr:rowOff>
    </xdr:from>
    <xdr:to>
      <xdr:col>81</xdr:col>
      <xdr:colOff>133350</xdr:colOff>
      <xdr:row>38</xdr:row>
      <xdr:rowOff>3387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3387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4621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118533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78317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46143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124037</xdr:rowOff>
    </xdr:from>
    <xdr:to>
      <xdr:col>81</xdr:col>
      <xdr:colOff>95250</xdr:colOff>
      <xdr:row>38</xdr:row>
      <xdr:rowOff>54187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45314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38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充当可能財源が将来負担額を上回っており、分子が負の値となることから将来負担比率は発生しません。なお、平成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年度にピークにあった地方債現在高もそれ以降は減少傾向にあります。また、平成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年度から大型公共施設に係る債務負担行為に基づく支出予定額が発生していますが、財政は健全な状態を維持しています。</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世代間公平のバランスを考えた計画的な地方債の発行などにより、将来世代への負担を少しでも軽減できるよう努めていきます。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099176" cy="425758"/>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762000" y="45053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92,698
89,833
33.66
39,505,754
36,817,539
1,910,101
20,130,519
8,754,998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前年度と同程度を維持しており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ポイント上回っています。今後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も民間委託等の推進や</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職員の適正</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配置等により、限られた財源と人員の中で市民サービスを維持・向上させる行政運営に努めていきます。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成比は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平均値を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ます。今後も委託業務の見直しなどによる経費削減に努めていきます。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89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157480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959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96520</xdr:rowOff>
    </xdr:from>
    <xdr:to>
      <xdr:col>73</xdr:col>
      <xdr:colOff>180975</xdr:colOff>
      <xdr:row>20</xdr:row>
      <xdr:rowOff>157480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25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96520</xdr:rowOff>
    </xdr:from>
    <xdr:to>
      <xdr:col>69</xdr:col>
      <xdr:colOff>92075</xdr:colOff>
      <xdr:row>21</xdr:row>
      <xdr:rowOff>24130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25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106680</xdr:rowOff>
    </xdr:from>
    <xdr:to>
      <xdr:col>74</xdr:col>
      <xdr:colOff>31750</xdr:colOff>
      <xdr:row>21</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21607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45720</xdr:rowOff>
    </xdr:from>
    <xdr:to>
      <xdr:col>69</xdr:col>
      <xdr:colOff>142875</xdr:colOff>
      <xdr:row>20</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144780</xdr:rowOff>
    </xdr:from>
    <xdr:to>
      <xdr:col>65</xdr:col>
      <xdr:colOff>53975</xdr:colOff>
      <xdr:row>21</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59707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障がい福祉サービス費等の増加により、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構成比は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ポイント増加し、類似団体の中でも高い水準となっています。</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義務的経費は歳出を抑制し難い側面がありますが、引き続き扶助費の削減に努めていきます。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200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61</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2008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159657</xdr:rowOff>
    </xdr:from>
    <xdr:to>
      <xdr:col>15</xdr:col>
      <xdr:colOff>98425</xdr:colOff>
      <xdr:row>61</xdr:row>
      <xdr:rowOff>118835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466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60</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160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84365</xdr:rowOff>
    </xdr:from>
    <xdr:to>
      <xdr:col>24</xdr:col>
      <xdr:colOff>76200</xdr:colOff>
      <xdr:row>60</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56442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68035</xdr:rowOff>
    </xdr:from>
    <xdr:to>
      <xdr:col>15</xdr:col>
      <xdr:colOff>149225</xdr:colOff>
      <xdr:row>61</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108857</xdr:rowOff>
    </xdr:from>
    <xdr:to>
      <xdr:col>11</xdr:col>
      <xdr:colOff>60325</xdr:colOff>
      <xdr:row>61</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維持補修費などが含まれているその他の項目は、前年度から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ておりますが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平均値を大きく下回っております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。今後も施設の老朽化に伴う維持補修費の増加などが見込まれるため、大府市中長期修繕計画に基づいた計画的な修繕を実施していきます。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55</xdr:row>
      <xdr:rowOff>42635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57</xdr:row>
      <xdr:rowOff>124278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50615"/>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167822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57</xdr:row>
      <xdr:rowOff>167822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574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構成比は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値を依然として下回っ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ています。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今後も引続き補</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助金等の見直しを行い、その目的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効果等を検証し、廃止</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整理統合等に努めていきます。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99568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031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25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124714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40132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25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地方債発行額を元金償還額以内</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を目安に管理する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抑制策を行ってきたことにより、類似団体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平均値と比較して、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極めて低い数値となっています。今後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施設の長寿命化を図り、将来世代への負担となる普通建設事業を適正な水準に保つよう努めていきます。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768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85852</xdr:rowOff>
    </xdr:from>
    <xdr:to>
      <xdr:col>19</xdr:col>
      <xdr:colOff>187325</xdr:colOff>
      <xdr:row>74</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74</xdr:row>
      <xdr:rowOff>108712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108712</xdr:rowOff>
    </xdr:from>
    <xdr:to>
      <xdr:col>11</xdr:col>
      <xdr:colOff>9525</xdr:colOff>
      <xdr:row>74</xdr:row>
      <xdr:rowOff>136144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96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110507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35052</xdr:rowOff>
    </xdr:from>
    <xdr:to>
      <xdr:col>20</xdr:col>
      <xdr:colOff>38100</xdr:colOff>
      <xdr:row>74</xdr:row>
      <xdr:rowOff>136652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146829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44196</xdr:rowOff>
    </xdr:from>
    <xdr:to>
      <xdr:col>15</xdr:col>
      <xdr:colOff>149225</xdr:colOff>
      <xdr:row>74</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155973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57912</xdr:rowOff>
    </xdr:from>
    <xdr:to>
      <xdr:col>11</xdr:col>
      <xdr:colOff>60325</xdr:colOff>
      <xdr:row>74</xdr:row>
      <xdr:rowOff>159512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169689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85344</xdr:rowOff>
    </xdr:from>
    <xdr:to>
      <xdr:col>6</xdr:col>
      <xdr:colOff>171450</xdr:colOff>
      <xdr:row>75</xdr:row>
      <xdr:rowOff>15494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25671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繰出金などが含まれている公債費以外の項目は、下水道事業に対する繰出金が</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類似団体の平均と比較しても</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ポイント上回っています。今後も事務事業の見直しにより経費を削減することで、普通会計の負担額を減らすよう努めていきます。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72137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995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995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79</xdr:row>
      <xdr:rowOff>5842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498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76708</xdr:rowOff>
    </xdr:from>
    <xdr:to>
      <xdr:col>69</xdr:col>
      <xdr:colOff>92075</xdr:colOff>
      <xdr:row>78</xdr:row>
      <xdr:rowOff>81280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63183</xdr:rowOff>
    </xdr:from>
    <xdr:to>
      <xdr:col>29</xdr:col>
      <xdr:colOff>127000</xdr:colOff>
      <xdr:row>17</xdr:row>
      <xdr:rowOff>78137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5458"/>
          <a:ext cx="647700" cy="14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78137</xdr:rowOff>
    </xdr:from>
    <xdr:to>
      <xdr:col>26</xdr:col>
      <xdr:colOff>50800</xdr:colOff>
      <xdr:row>18</xdr:row>
      <xdr:rowOff>15748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0412"/>
          <a:ext cx="698500" cy="10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15748</xdr:rowOff>
    </xdr:from>
    <xdr:to>
      <xdr:col>22</xdr:col>
      <xdr:colOff>114300</xdr:colOff>
      <xdr:row>18</xdr:row>
      <xdr:rowOff>33236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9473"/>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33236</xdr:rowOff>
    </xdr:from>
    <xdr:to>
      <xdr:col>18</xdr:col>
      <xdr:colOff>177800</xdr:colOff>
      <xdr:row>18</xdr:row>
      <xdr:rowOff>63983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6961"/>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12383</xdr:rowOff>
    </xdr:from>
    <xdr:to>
      <xdr:col>29</xdr:col>
      <xdr:colOff>177800</xdr:colOff>
      <xdr:row>17</xdr:row>
      <xdr:rowOff>113983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155910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27337</xdr:rowOff>
    </xdr:from>
    <xdr:to>
      <xdr:col>26</xdr:col>
      <xdr:colOff>101600</xdr:colOff>
      <xdr:row>17</xdr:row>
      <xdr:rowOff>128937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113714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5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136398</xdr:rowOff>
    </xdr:from>
    <xdr:to>
      <xdr:col>22</xdr:col>
      <xdr:colOff>165100</xdr:colOff>
      <xdr:row>18</xdr:row>
      <xdr:rowOff>66548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51325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153886</xdr:rowOff>
    </xdr:from>
    <xdr:to>
      <xdr:col>19</xdr:col>
      <xdr:colOff>38100</xdr:colOff>
      <xdr:row>18</xdr:row>
      <xdr:rowOff>84036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13183</xdr:rowOff>
    </xdr:from>
    <xdr:to>
      <xdr:col>15</xdr:col>
      <xdr:colOff>101600</xdr:colOff>
      <xdr:row>18</xdr:row>
      <xdr:rowOff>114783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99560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147411</xdr:rowOff>
    </xdr:from>
    <xdr:to>
      <xdr:col>29</xdr:col>
      <xdr:colOff>127000</xdr:colOff>
      <xdr:row>37</xdr:row>
      <xdr:rowOff>206977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1961"/>
          <a:ext cx="0" cy="12597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217154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206977</xdr:rowOff>
    </xdr:from>
    <xdr:to>
      <xdr:col>30</xdr:col>
      <xdr:colOff>25400</xdr:colOff>
      <xdr:row>37</xdr:row>
      <xdr:rowOff>206977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62338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147411</xdr:rowOff>
    </xdr:from>
    <xdr:to>
      <xdr:col>30</xdr:col>
      <xdr:colOff>25400</xdr:colOff>
      <xdr:row>33</xdr:row>
      <xdr:rowOff>147411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1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180460</xdr:rowOff>
    </xdr:from>
    <xdr:to>
      <xdr:col>29</xdr:col>
      <xdr:colOff>127000</xdr:colOff>
      <xdr:row>37</xdr:row>
      <xdr:rowOff>206977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305160"/>
          <a:ext cx="6477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326552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4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138575</xdr:rowOff>
    </xdr:from>
    <xdr:to>
      <xdr:col>29</xdr:col>
      <xdr:colOff>177800</xdr:colOff>
      <xdr:row>35</xdr:row>
      <xdr:rowOff>240175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48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180460</xdr:rowOff>
    </xdr:from>
    <xdr:to>
      <xdr:col>26</xdr:col>
      <xdr:colOff>50800</xdr:colOff>
      <xdr:row>37</xdr:row>
      <xdr:rowOff>266968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305160"/>
          <a:ext cx="698500" cy="8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266968</xdr:rowOff>
    </xdr:from>
    <xdr:to>
      <xdr:col>22</xdr:col>
      <xdr:colOff>114300</xdr:colOff>
      <xdr:row>37</xdr:row>
      <xdr:rowOff>316085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391668"/>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290514</xdr:rowOff>
    </xdr:from>
    <xdr:to>
      <xdr:col>18</xdr:col>
      <xdr:colOff>177800</xdr:colOff>
      <xdr:row>37</xdr:row>
      <xdr:rowOff>316085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415214"/>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156177</xdr:rowOff>
    </xdr:from>
    <xdr:to>
      <xdr:col>29</xdr:col>
      <xdr:colOff>177800</xdr:colOff>
      <xdr:row>37</xdr:row>
      <xdr:rowOff>257777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8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64754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129660</xdr:rowOff>
    </xdr:from>
    <xdr:to>
      <xdr:col>26</xdr:col>
      <xdr:colOff>101600</xdr:colOff>
      <xdr:row>37</xdr:row>
      <xdr:rowOff>231260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5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216037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40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216168</xdr:rowOff>
    </xdr:from>
    <xdr:to>
      <xdr:col>22</xdr:col>
      <xdr:colOff>165100</xdr:colOff>
      <xdr:row>37</xdr:row>
      <xdr:rowOff>317768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34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302545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42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265285</xdr:rowOff>
    </xdr:from>
    <xdr:to>
      <xdr:col>19</xdr:col>
      <xdr:colOff>38100</xdr:colOff>
      <xdr:row>38</xdr:row>
      <xdr:rowOff>23985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38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8762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47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239714</xdr:rowOff>
    </xdr:from>
    <xdr:to>
      <xdr:col>15</xdr:col>
      <xdr:colOff>101600</xdr:colOff>
      <xdr:row>37</xdr:row>
      <xdr:rowOff>341314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36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326091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4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92,698
89,833
33.66
39,505,754
36,817,539
1,910,101
20,130,519
8,754,998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31610</xdr:rowOff>
    </xdr:from>
    <xdr:to>
      <xdr:col>24</xdr:col>
      <xdr:colOff>63500</xdr:colOff>
      <xdr:row>36</xdr:row>
      <xdr:rowOff>32334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381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32334</xdr:rowOff>
    </xdr:from>
    <xdr:to>
      <xdr:col>19</xdr:col>
      <xdr:colOff>177800</xdr:colOff>
      <xdr:row>37</xdr:row>
      <xdr:rowOff>120498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4534"/>
          <a:ext cx="889000" cy="2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120498</xdr:rowOff>
    </xdr:from>
    <xdr:to>
      <xdr:col>15</xdr:col>
      <xdr:colOff>50800</xdr:colOff>
      <xdr:row>37</xdr:row>
      <xdr:rowOff>134347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4148"/>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134347</xdr:rowOff>
    </xdr:from>
    <xdr:to>
      <xdr:col>10</xdr:col>
      <xdr:colOff>114300</xdr:colOff>
      <xdr:row>38</xdr:row>
      <xdr:rowOff>22866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7997"/>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152260</xdr:rowOff>
    </xdr:from>
    <xdr:to>
      <xdr:col>24</xdr:col>
      <xdr:colOff>114300</xdr:colOff>
      <xdr:row>36</xdr:row>
      <xdr:rowOff>82410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130687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152984</xdr:rowOff>
    </xdr:from>
    <xdr:to>
      <xdr:col>20</xdr:col>
      <xdr:colOff>38100</xdr:colOff>
      <xdr:row>36</xdr:row>
      <xdr:rowOff>83134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74261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69698</xdr:rowOff>
    </xdr:from>
    <xdr:to>
      <xdr:col>15</xdr:col>
      <xdr:colOff>101600</xdr:colOff>
      <xdr:row>37</xdr:row>
      <xdr:rowOff>171298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162424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83547</xdr:rowOff>
    </xdr:from>
    <xdr:to>
      <xdr:col>10</xdr:col>
      <xdr:colOff>165100</xdr:colOff>
      <xdr:row>38</xdr:row>
      <xdr:rowOff>13697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143516</xdr:rowOff>
    </xdr:from>
    <xdr:to>
      <xdr:col>6</xdr:col>
      <xdr:colOff>38100</xdr:colOff>
      <xdr:row>38</xdr:row>
      <xdr:rowOff>73667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7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64793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169456</xdr:rowOff>
    </xdr:from>
    <xdr:to>
      <xdr:col>24</xdr:col>
      <xdr:colOff>63500</xdr:colOff>
      <xdr:row>56</xdr:row>
      <xdr:rowOff>42418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99206"/>
          <a:ext cx="8382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169456</xdr:rowOff>
    </xdr:from>
    <xdr:to>
      <xdr:col>19</xdr:col>
      <xdr:colOff>177800</xdr:colOff>
      <xdr:row>56</xdr:row>
      <xdr:rowOff>90818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9206"/>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66929</xdr:rowOff>
    </xdr:from>
    <xdr:to>
      <xdr:col>15</xdr:col>
      <xdr:colOff>50800</xdr:colOff>
      <xdr:row>56</xdr:row>
      <xdr:rowOff>90818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6812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66929</xdr:rowOff>
    </xdr:from>
    <xdr:to>
      <xdr:col>10</xdr:col>
      <xdr:colOff>114300</xdr:colOff>
      <xdr:row>56</xdr:row>
      <xdr:rowOff>136347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8129"/>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163068</xdr:rowOff>
    </xdr:from>
    <xdr:to>
      <xdr:col>24</xdr:col>
      <xdr:colOff>114300</xdr:colOff>
      <xdr:row>56</xdr:row>
      <xdr:rowOff>93218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118656</xdr:rowOff>
    </xdr:from>
    <xdr:to>
      <xdr:col>20</xdr:col>
      <xdr:colOff>38100</xdr:colOff>
      <xdr:row>56</xdr:row>
      <xdr:rowOff>48806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65333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40018</xdr:rowOff>
    </xdr:from>
    <xdr:to>
      <xdr:col>15</xdr:col>
      <xdr:colOff>101600</xdr:colOff>
      <xdr:row>56</xdr:row>
      <xdr:rowOff>141618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158145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16129</xdr:rowOff>
    </xdr:from>
    <xdr:to>
      <xdr:col>10</xdr:col>
      <xdr:colOff>165100</xdr:colOff>
      <xdr:row>56</xdr:row>
      <xdr:rowOff>117729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134256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85547</xdr:rowOff>
    </xdr:from>
    <xdr:to>
      <xdr:col>6</xdr:col>
      <xdr:colOff>38100</xdr:colOff>
      <xdr:row>57</xdr:row>
      <xdr:rowOff>15697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32224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10846</xdr:rowOff>
    </xdr:from>
    <xdr:to>
      <xdr:col>24</xdr:col>
      <xdr:colOff>63500</xdr:colOff>
      <xdr:row>78</xdr:row>
      <xdr:rowOff>32296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3946"/>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32296</xdr:rowOff>
    </xdr:from>
    <xdr:to>
      <xdr:col>19</xdr:col>
      <xdr:colOff>177800</xdr:colOff>
      <xdr:row>78</xdr:row>
      <xdr:rowOff>42317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0539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42317</xdr:rowOff>
    </xdr:from>
    <xdr:to>
      <xdr:col>15</xdr:col>
      <xdr:colOff>50800</xdr:colOff>
      <xdr:row>78</xdr:row>
      <xdr:rowOff>43574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1541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43574</xdr:rowOff>
    </xdr:from>
    <xdr:to>
      <xdr:col>10</xdr:col>
      <xdr:colOff>114300</xdr:colOff>
      <xdr:row>78</xdr:row>
      <xdr:rowOff>62585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6674"/>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131496</xdr:rowOff>
    </xdr:from>
    <xdr:to>
      <xdr:col>24</xdr:col>
      <xdr:colOff>114300</xdr:colOff>
      <xdr:row>78</xdr:row>
      <xdr:rowOff>61646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109923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152946</xdr:rowOff>
    </xdr:from>
    <xdr:to>
      <xdr:col>20</xdr:col>
      <xdr:colOff>38100</xdr:colOff>
      <xdr:row>78</xdr:row>
      <xdr:rowOff>83096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74223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162967</xdr:rowOff>
    </xdr:from>
    <xdr:to>
      <xdr:col>15</xdr:col>
      <xdr:colOff>101600</xdr:colOff>
      <xdr:row>78</xdr:row>
      <xdr:rowOff>93117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109644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3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164224</xdr:rowOff>
    </xdr:from>
    <xdr:to>
      <xdr:col>10</xdr:col>
      <xdr:colOff>165100</xdr:colOff>
      <xdr:row>78</xdr:row>
      <xdr:rowOff>94374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110901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11785</xdr:rowOff>
    </xdr:from>
    <xdr:to>
      <xdr:col>6</xdr:col>
      <xdr:colOff>38100</xdr:colOff>
      <xdr:row>78</xdr:row>
      <xdr:rowOff>113385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104512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123555</xdr:rowOff>
    </xdr:from>
    <xdr:to>
      <xdr:col>24</xdr:col>
      <xdr:colOff>63500</xdr:colOff>
      <xdr:row>98</xdr:row>
      <xdr:rowOff>9641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11305"/>
          <a:ext cx="838200" cy="40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9641</xdr:rowOff>
    </xdr:from>
    <xdr:to>
      <xdr:col>19</xdr:col>
      <xdr:colOff>177800</xdr:colOff>
      <xdr:row>98</xdr:row>
      <xdr:rowOff>41731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11741"/>
          <a:ext cx="889000" cy="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41731</xdr:rowOff>
    </xdr:from>
    <xdr:to>
      <xdr:col>15</xdr:col>
      <xdr:colOff>50800</xdr:colOff>
      <xdr:row>98</xdr:row>
      <xdr:rowOff>128299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43831"/>
          <a:ext cx="889000" cy="8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128299</xdr:rowOff>
    </xdr:from>
    <xdr:to>
      <xdr:col>10</xdr:col>
      <xdr:colOff>114300</xdr:colOff>
      <xdr:row>98</xdr:row>
      <xdr:rowOff>140643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30399"/>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72755</xdr:rowOff>
    </xdr:from>
    <xdr:to>
      <xdr:col>24</xdr:col>
      <xdr:colOff>114300</xdr:colOff>
      <xdr:row>96</xdr:row>
      <xdr:rowOff>2905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51182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3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130291</xdr:rowOff>
    </xdr:from>
    <xdr:to>
      <xdr:col>20</xdr:col>
      <xdr:colOff>38100</xdr:colOff>
      <xdr:row>98</xdr:row>
      <xdr:rowOff>60441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51568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162381</xdr:rowOff>
    </xdr:from>
    <xdr:to>
      <xdr:col>15</xdr:col>
      <xdr:colOff>101600</xdr:colOff>
      <xdr:row>98</xdr:row>
      <xdr:rowOff>92531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83658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77499</xdr:rowOff>
    </xdr:from>
    <xdr:to>
      <xdr:col>10</xdr:col>
      <xdr:colOff>165100</xdr:colOff>
      <xdr:row>99</xdr:row>
      <xdr:rowOff>7649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170226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89843</xdr:rowOff>
    </xdr:from>
    <xdr:to>
      <xdr:col>6</xdr:col>
      <xdr:colOff>38100</xdr:colOff>
      <xdr:row>99</xdr:row>
      <xdr:rowOff>19993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96821</xdr:rowOff>
    </xdr:from>
    <xdr:to>
      <xdr:col>55</xdr:col>
      <xdr:colOff>0</xdr:colOff>
      <xdr:row>38</xdr:row>
      <xdr:rowOff>105649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11771"/>
          <a:ext cx="838200" cy="12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96821</xdr:rowOff>
    </xdr:from>
    <xdr:to>
      <xdr:col>50</xdr:col>
      <xdr:colOff>114300</xdr:colOff>
      <xdr:row>39</xdr:row>
      <xdr:rowOff>120410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11771"/>
          <a:ext cx="889000" cy="13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84368</xdr:rowOff>
    </xdr:from>
    <xdr:to>
      <xdr:col>45</xdr:col>
      <xdr:colOff>177800</xdr:colOff>
      <xdr:row>39</xdr:row>
      <xdr:rowOff>120410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770918"/>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41446</xdr:rowOff>
    </xdr:from>
    <xdr:to>
      <xdr:col>41</xdr:col>
      <xdr:colOff>50800</xdr:colOff>
      <xdr:row>39</xdr:row>
      <xdr:rowOff>84368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27996"/>
          <a:ext cx="889000" cy="4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54849</xdr:rowOff>
    </xdr:from>
    <xdr:to>
      <xdr:col>55</xdr:col>
      <xdr:colOff>50800</xdr:colOff>
      <xdr:row>38</xdr:row>
      <xdr:rowOff>156449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33276</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4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46021</xdr:rowOff>
    </xdr:from>
    <xdr:to>
      <xdr:col>50</xdr:col>
      <xdr:colOff>165100</xdr:colOff>
      <xdr:row>31</xdr:row>
      <xdr:rowOff>147621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138748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5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69610</xdr:rowOff>
    </xdr:from>
    <xdr:to>
      <xdr:col>46</xdr:col>
      <xdr:colOff>38100</xdr:colOff>
      <xdr:row>39</xdr:row>
      <xdr:rowOff>171210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7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162337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8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33568</xdr:rowOff>
    </xdr:from>
    <xdr:to>
      <xdr:col>41</xdr:col>
      <xdr:colOff>101600</xdr:colOff>
      <xdr:row>39</xdr:row>
      <xdr:rowOff>135168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126295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162096</xdr:rowOff>
    </xdr:from>
    <xdr:to>
      <xdr:col>36</xdr:col>
      <xdr:colOff>165100</xdr:colOff>
      <xdr:row>39</xdr:row>
      <xdr:rowOff>92246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83373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79539</xdr:rowOff>
    </xdr:from>
    <xdr:to>
      <xdr:col>55</xdr:col>
      <xdr:colOff>0</xdr:colOff>
      <xdr:row>56</xdr:row>
      <xdr:rowOff>86979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80739"/>
          <a:ext cx="8382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67011</xdr:rowOff>
    </xdr:from>
    <xdr:to>
      <xdr:col>50</xdr:col>
      <xdr:colOff>114300</xdr:colOff>
      <xdr:row>56</xdr:row>
      <xdr:rowOff>86979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68211"/>
          <a:ext cx="889000" cy="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19279</xdr:rowOff>
    </xdr:from>
    <xdr:to>
      <xdr:col>45</xdr:col>
      <xdr:colOff>177800</xdr:colOff>
      <xdr:row>56</xdr:row>
      <xdr:rowOff>67011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20479"/>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19279</xdr:rowOff>
    </xdr:from>
    <xdr:to>
      <xdr:col>41</xdr:col>
      <xdr:colOff>50800</xdr:colOff>
      <xdr:row>56</xdr:row>
      <xdr:rowOff>170024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20479"/>
          <a:ext cx="889000" cy="15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28739</xdr:rowOff>
    </xdr:from>
    <xdr:to>
      <xdr:col>55</xdr:col>
      <xdr:colOff>50800</xdr:colOff>
      <xdr:row>56</xdr:row>
      <xdr:rowOff>130339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7166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36179</xdr:rowOff>
    </xdr:from>
    <xdr:to>
      <xdr:col>50</xdr:col>
      <xdr:colOff>165100</xdr:colOff>
      <xdr:row>56</xdr:row>
      <xdr:rowOff>137779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128906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16211</xdr:rowOff>
    </xdr:from>
    <xdr:to>
      <xdr:col>46</xdr:col>
      <xdr:colOff>38100</xdr:colOff>
      <xdr:row>56</xdr:row>
      <xdr:rowOff>117811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108938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139929</xdr:rowOff>
    </xdr:from>
    <xdr:to>
      <xdr:col>41</xdr:col>
      <xdr:colOff>101600</xdr:colOff>
      <xdr:row>56</xdr:row>
      <xdr:rowOff>70079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86606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34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119224</xdr:rowOff>
    </xdr:from>
    <xdr:to>
      <xdr:col>36</xdr:col>
      <xdr:colOff>165100</xdr:colOff>
      <xdr:row>57</xdr:row>
      <xdr:rowOff>49374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40501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77636</xdr:rowOff>
    </xdr:from>
    <xdr:to>
      <xdr:col>55</xdr:col>
      <xdr:colOff>0</xdr:colOff>
      <xdr:row>78</xdr:row>
      <xdr:rowOff>129642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50736"/>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52121</xdr:rowOff>
    </xdr:from>
    <xdr:to>
      <xdr:col>50</xdr:col>
      <xdr:colOff>114300</xdr:colOff>
      <xdr:row>78</xdr:row>
      <xdr:rowOff>77636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25221"/>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47397</xdr:rowOff>
    </xdr:from>
    <xdr:to>
      <xdr:col>45</xdr:col>
      <xdr:colOff>177800</xdr:colOff>
      <xdr:row>78</xdr:row>
      <xdr:rowOff>52121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2049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47397</xdr:rowOff>
    </xdr:from>
    <xdr:to>
      <xdr:col>41</xdr:col>
      <xdr:colOff>50800</xdr:colOff>
      <xdr:row>79</xdr:row>
      <xdr:rowOff>7289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20497"/>
          <a:ext cx="889000" cy="1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78842</xdr:rowOff>
    </xdr:from>
    <xdr:to>
      <xdr:col>55</xdr:col>
      <xdr:colOff>50800</xdr:colOff>
      <xdr:row>79</xdr:row>
      <xdr:rowOff>8992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165219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6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26836</xdr:rowOff>
    </xdr:from>
    <xdr:to>
      <xdr:col>50</xdr:col>
      <xdr:colOff>165100</xdr:colOff>
      <xdr:row>78</xdr:row>
      <xdr:rowOff>128436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119563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1321</xdr:rowOff>
    </xdr:from>
    <xdr:to>
      <xdr:col>46</xdr:col>
      <xdr:colOff>38100</xdr:colOff>
      <xdr:row>78</xdr:row>
      <xdr:rowOff>102921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94048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168047</xdr:rowOff>
    </xdr:from>
    <xdr:to>
      <xdr:col>41</xdr:col>
      <xdr:colOff>101600</xdr:colOff>
      <xdr:row>78</xdr:row>
      <xdr:rowOff>98197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89324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127939</xdr:rowOff>
    </xdr:from>
    <xdr:to>
      <xdr:col>36</xdr:col>
      <xdr:colOff>165100</xdr:colOff>
      <xdr:row>79</xdr:row>
      <xdr:rowOff>58089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49216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83438</xdr:rowOff>
    </xdr:from>
    <xdr:to>
      <xdr:col>55</xdr:col>
      <xdr:colOff>0</xdr:colOff>
      <xdr:row>98</xdr:row>
      <xdr:rowOff>16904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14088"/>
          <a:ext cx="838200" cy="10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83438</xdr:rowOff>
    </xdr:from>
    <xdr:to>
      <xdr:col>50</xdr:col>
      <xdr:colOff>114300</xdr:colOff>
      <xdr:row>97</xdr:row>
      <xdr:rowOff>95999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14088"/>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58573</xdr:rowOff>
    </xdr:from>
    <xdr:to>
      <xdr:col>45</xdr:col>
      <xdr:colOff>177800</xdr:colOff>
      <xdr:row>97</xdr:row>
      <xdr:rowOff>95999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89223"/>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48591</xdr:rowOff>
    </xdr:from>
    <xdr:to>
      <xdr:col>41</xdr:col>
      <xdr:colOff>50800</xdr:colOff>
      <xdr:row>97</xdr:row>
      <xdr:rowOff>58573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679241"/>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137554</xdr:rowOff>
    </xdr:from>
    <xdr:to>
      <xdr:col>55</xdr:col>
      <xdr:colOff>50800</xdr:colOff>
      <xdr:row>98</xdr:row>
      <xdr:rowOff>67704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52481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32638</xdr:rowOff>
    </xdr:from>
    <xdr:to>
      <xdr:col>50</xdr:col>
      <xdr:colOff>165100</xdr:colOff>
      <xdr:row>97</xdr:row>
      <xdr:rowOff>134238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125365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45199</xdr:rowOff>
    </xdr:from>
    <xdr:to>
      <xdr:col>46</xdr:col>
      <xdr:colOff>38100</xdr:colOff>
      <xdr:row>97</xdr:row>
      <xdr:rowOff>146799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137926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6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7773</xdr:rowOff>
    </xdr:from>
    <xdr:to>
      <xdr:col>41</xdr:col>
      <xdr:colOff>101600</xdr:colOff>
      <xdr:row>97</xdr:row>
      <xdr:rowOff>109373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100500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169241</xdr:rowOff>
    </xdr:from>
    <xdr:to>
      <xdr:col>36</xdr:col>
      <xdr:colOff>165100</xdr:colOff>
      <xdr:row>97</xdr:row>
      <xdr:rowOff>99391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90518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117804</xdr:rowOff>
    </xdr:from>
    <xdr:to>
      <xdr:col>85</xdr:col>
      <xdr:colOff>127000</xdr:colOff>
      <xdr:row>78</xdr:row>
      <xdr:rowOff>119094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490904"/>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110717</xdr:rowOff>
    </xdr:from>
    <xdr:to>
      <xdr:col>81</xdr:col>
      <xdr:colOff>50800</xdr:colOff>
      <xdr:row>78</xdr:row>
      <xdr:rowOff>117804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48381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98912</xdr:rowOff>
    </xdr:from>
    <xdr:to>
      <xdr:col>76</xdr:col>
      <xdr:colOff>114300</xdr:colOff>
      <xdr:row>78</xdr:row>
      <xdr:rowOff>110717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472012"/>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89686</xdr:rowOff>
    </xdr:from>
    <xdr:to>
      <xdr:col>71</xdr:col>
      <xdr:colOff>177800</xdr:colOff>
      <xdr:row>78</xdr:row>
      <xdr:rowOff>98912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46278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68294</xdr:rowOff>
    </xdr:from>
    <xdr:to>
      <xdr:col>85</xdr:col>
      <xdr:colOff>177800</xdr:colOff>
      <xdr:row>78</xdr:row>
      <xdr:rowOff>169894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4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154671</xdr:rowOff>
    </xdr:from>
    <xdr:ext cx="469744"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67004</xdr:rowOff>
    </xdr:from>
    <xdr:to>
      <xdr:col>81</xdr:col>
      <xdr:colOff>101600</xdr:colOff>
      <xdr:row>78</xdr:row>
      <xdr:rowOff>168604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4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159731</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46428" y="135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59917</xdr:rowOff>
    </xdr:from>
    <xdr:to>
      <xdr:col>76</xdr:col>
      <xdr:colOff>165100</xdr:colOff>
      <xdr:row>78</xdr:row>
      <xdr:rowOff>161517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4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152644</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57428" y="135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48112</xdr:rowOff>
    </xdr:from>
    <xdr:to>
      <xdr:col>72</xdr:col>
      <xdr:colOff>38100</xdr:colOff>
      <xdr:row>78</xdr:row>
      <xdr:rowOff>149712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4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140839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5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38886</xdr:rowOff>
    </xdr:from>
    <xdr:to>
      <xdr:col>67</xdr:col>
      <xdr:colOff>101600</xdr:colOff>
      <xdr:row>78</xdr:row>
      <xdr:rowOff>140486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4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131613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5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100209</xdr:rowOff>
    </xdr:from>
    <xdr:to>
      <xdr:col>85</xdr:col>
      <xdr:colOff>127000</xdr:colOff>
      <xdr:row>96</xdr:row>
      <xdr:rowOff>107353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216509"/>
          <a:ext cx="838200" cy="3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100209</xdr:rowOff>
    </xdr:from>
    <xdr:to>
      <xdr:col>81</xdr:col>
      <xdr:colOff>50800</xdr:colOff>
      <xdr:row>98</xdr:row>
      <xdr:rowOff>133871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216509"/>
          <a:ext cx="889000" cy="71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122498</xdr:rowOff>
    </xdr:from>
    <xdr:to>
      <xdr:col>76</xdr:col>
      <xdr:colOff>114300</xdr:colOff>
      <xdr:row>98</xdr:row>
      <xdr:rowOff>133871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4598"/>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122498</xdr:rowOff>
    </xdr:from>
    <xdr:to>
      <xdr:col>71</xdr:col>
      <xdr:colOff>177800</xdr:colOff>
      <xdr:row>98</xdr:row>
      <xdr:rowOff>159913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4598"/>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56553</xdr:rowOff>
    </xdr:from>
    <xdr:to>
      <xdr:col>85</xdr:col>
      <xdr:colOff>177800</xdr:colOff>
      <xdr:row>96</xdr:row>
      <xdr:rowOff>158153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34980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49409</xdr:rowOff>
    </xdr:from>
    <xdr:to>
      <xdr:col>81</xdr:col>
      <xdr:colOff>101600</xdr:colOff>
      <xdr:row>94</xdr:row>
      <xdr:rowOff>151009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1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167536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594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83071</xdr:rowOff>
    </xdr:from>
    <xdr:to>
      <xdr:col>76</xdr:col>
      <xdr:colOff>165100</xdr:colOff>
      <xdr:row>99</xdr:row>
      <xdr:rowOff>13221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4348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71698</xdr:rowOff>
    </xdr:from>
    <xdr:to>
      <xdr:col>72</xdr:col>
      <xdr:colOff>38100</xdr:colOff>
      <xdr:row>99</xdr:row>
      <xdr:rowOff>1848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164425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6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109113</xdr:rowOff>
    </xdr:from>
    <xdr:to>
      <xdr:col>67</xdr:col>
      <xdr:colOff>101600</xdr:colOff>
      <xdr:row>99</xdr:row>
      <xdr:rowOff>39263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30390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0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73920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17570"/>
          <a:ext cx="838200" cy="12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73920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17570"/>
          <a:ext cx="889000" cy="12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65234</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408884"/>
          <a:ext cx="889000" cy="1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65234</xdr:rowOff>
    </xdr:from>
    <xdr:to>
      <xdr:col>102</xdr:col>
      <xdr:colOff>114300</xdr:colOff>
      <xdr:row>37</xdr:row>
      <xdr:rowOff>141129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408884"/>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23120</xdr:rowOff>
    </xdr:from>
    <xdr:to>
      <xdr:col>112</xdr:col>
      <xdr:colOff>38100</xdr:colOff>
      <xdr:row>37</xdr:row>
      <xdr:rowOff>124720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3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115847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4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14434</xdr:rowOff>
    </xdr:from>
    <xdr:to>
      <xdr:col>102</xdr:col>
      <xdr:colOff>165100</xdr:colOff>
      <xdr:row>37</xdr:row>
      <xdr:rowOff>116034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107161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45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90329</xdr:rowOff>
    </xdr:from>
    <xdr:to>
      <xdr:col>98</xdr:col>
      <xdr:colOff>38100</xdr:colOff>
      <xdr:row>38</xdr:row>
      <xdr:rowOff>20479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11606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526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8293</xdr:rowOff>
    </xdr:from>
    <xdr:to>
      <xdr:col>116</xdr:col>
      <xdr:colOff>63500</xdr:colOff>
      <xdr:row>59</xdr:row>
      <xdr:rowOff>13818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23843"/>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8674</xdr:rowOff>
    </xdr:from>
    <xdr:to>
      <xdr:col>111</xdr:col>
      <xdr:colOff>177800</xdr:colOff>
      <xdr:row>59</xdr:row>
      <xdr:rowOff>13818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2422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8674</xdr:rowOff>
    </xdr:from>
    <xdr:to>
      <xdr:col>107</xdr:col>
      <xdr:colOff>50800</xdr:colOff>
      <xdr:row>59</xdr:row>
      <xdr:rowOff>10198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1242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148654</xdr:rowOff>
    </xdr:from>
    <xdr:to>
      <xdr:col>102</xdr:col>
      <xdr:colOff>114300</xdr:colOff>
      <xdr:row>59</xdr:row>
      <xdr:rowOff>10198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92754"/>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128943</xdr:rowOff>
    </xdr:from>
    <xdr:to>
      <xdr:col>116</xdr:col>
      <xdr:colOff>114300</xdr:colOff>
      <xdr:row>59</xdr:row>
      <xdr:rowOff>59093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43870</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87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134468</xdr:rowOff>
    </xdr:from>
    <xdr:to>
      <xdr:col>112</xdr:col>
      <xdr:colOff>38100</xdr:colOff>
      <xdr:row>59</xdr:row>
      <xdr:rowOff>64618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55745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7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129324</xdr:rowOff>
    </xdr:from>
    <xdr:to>
      <xdr:col>107</xdr:col>
      <xdr:colOff>101600</xdr:colOff>
      <xdr:row>59</xdr:row>
      <xdr:rowOff>59474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50601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6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130848</xdr:rowOff>
    </xdr:from>
    <xdr:to>
      <xdr:col>102</xdr:col>
      <xdr:colOff>165100</xdr:colOff>
      <xdr:row>59</xdr:row>
      <xdr:rowOff>60998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52125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67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97854</xdr:rowOff>
    </xdr:from>
    <xdr:to>
      <xdr:col>98</xdr:col>
      <xdr:colOff>38100</xdr:colOff>
      <xdr:row>59</xdr:row>
      <xdr:rowOff>28004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19131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167760</xdr:rowOff>
    </xdr:from>
    <xdr:to>
      <xdr:col>116</xdr:col>
      <xdr:colOff>63500</xdr:colOff>
      <xdr:row>79</xdr:row>
      <xdr:rowOff>3484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540860"/>
          <a:ext cx="8382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106468</xdr:rowOff>
    </xdr:from>
    <xdr:to>
      <xdr:col>111</xdr:col>
      <xdr:colOff>177800</xdr:colOff>
      <xdr:row>78</xdr:row>
      <xdr:rowOff>167760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136668"/>
          <a:ext cx="889000" cy="40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106468</xdr:rowOff>
    </xdr:from>
    <xdr:to>
      <xdr:col>107</xdr:col>
      <xdr:colOff>50800</xdr:colOff>
      <xdr:row>76</xdr:row>
      <xdr:rowOff>112640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13666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84265</xdr:rowOff>
    </xdr:from>
    <xdr:to>
      <xdr:col>102</xdr:col>
      <xdr:colOff>114300</xdr:colOff>
      <xdr:row>76</xdr:row>
      <xdr:rowOff>112640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114465"/>
          <a:ext cx="889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124134</xdr:rowOff>
    </xdr:from>
    <xdr:to>
      <xdr:col>116</xdr:col>
      <xdr:colOff>114300</xdr:colOff>
      <xdr:row>79</xdr:row>
      <xdr:rowOff>54284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4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39061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4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116960</xdr:rowOff>
    </xdr:from>
    <xdr:to>
      <xdr:col>112</xdr:col>
      <xdr:colOff>38100</xdr:colOff>
      <xdr:row>79</xdr:row>
      <xdr:rowOff>47110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4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38237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5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55668</xdr:rowOff>
    </xdr:from>
    <xdr:to>
      <xdr:col>107</xdr:col>
      <xdr:colOff>101600</xdr:colOff>
      <xdr:row>76</xdr:row>
      <xdr:rowOff>157268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148395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61840</xdr:rowOff>
    </xdr:from>
    <xdr:to>
      <xdr:col>102</xdr:col>
      <xdr:colOff>165100</xdr:colOff>
      <xdr:row>76</xdr:row>
      <xdr:rowOff>163440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33465</xdr:rowOff>
    </xdr:from>
    <xdr:to>
      <xdr:col>98</xdr:col>
      <xdr:colOff>38100</xdr:colOff>
      <xdr:row>76</xdr:row>
      <xdr:rowOff>135065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126192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人口の増加に対し、過度な支出の増加とならないよう削減に努めているため、住民</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人当たりのコストは多くの項目で類似団体の平均を下回っています。義務的経費のうち、扶助費について</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は、住民税非課税世帯等臨時特別給付金の給付や、子育て世帯への臨時特別給付金の給付により増加しました。</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また、公債費は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地方債の発行を</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元金償還額</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以内</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で行っているため、類似団体の中で最も低い水準にあります。</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投資的経費のうち、普通建設事業費については幹線道路及び土地区画整理事業に伴い増加しました。その他の経費のうち、補助費等については、令和２年度に実施した特別定額給付金及び水道事業会計への補助の事業費反動減により減少しました。積立金については、コロナ対策基金への積立金の減額により</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減少しています。今後も限られた職員で効率的に業務を行うとともに物件費等のコスト削減に努めていきます。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92,698
89,833
33.66
39,505,754
36,817,539
1,910,101
20,130,519
8,754,998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23571</xdr:rowOff>
    </xdr:from>
    <xdr:to>
      <xdr:col>24</xdr:col>
      <xdr:colOff>63500</xdr:colOff>
      <xdr:row>36</xdr:row>
      <xdr:rowOff>165303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95771"/>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23571</xdr:rowOff>
    </xdr:from>
    <xdr:to>
      <xdr:col>19</xdr:col>
      <xdr:colOff>177800</xdr:colOff>
      <xdr:row>36</xdr:row>
      <xdr:rowOff>93066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9577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93066</xdr:rowOff>
    </xdr:from>
    <xdr:to>
      <xdr:col>15</xdr:col>
      <xdr:colOff>50800</xdr:colOff>
      <xdr:row>36</xdr:row>
      <xdr:rowOff>115011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6526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111354</xdr:rowOff>
    </xdr:from>
    <xdr:to>
      <xdr:col>10</xdr:col>
      <xdr:colOff>114300</xdr:colOff>
      <xdr:row>36</xdr:row>
      <xdr:rowOff>115011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8355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114503</xdr:rowOff>
    </xdr:from>
    <xdr:to>
      <xdr:col>24</xdr:col>
      <xdr:colOff>114300</xdr:colOff>
      <xdr:row>37</xdr:row>
      <xdr:rowOff>44653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92930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144221</xdr:rowOff>
    </xdr:from>
    <xdr:to>
      <xdr:col>20</xdr:col>
      <xdr:colOff>38100</xdr:colOff>
      <xdr:row>36</xdr:row>
      <xdr:rowOff>74371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65498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42266</xdr:rowOff>
    </xdr:from>
    <xdr:to>
      <xdr:col>15</xdr:col>
      <xdr:colOff>101600</xdr:colOff>
      <xdr:row>36</xdr:row>
      <xdr:rowOff>143866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134993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0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64211</xdr:rowOff>
    </xdr:from>
    <xdr:to>
      <xdr:col>10</xdr:col>
      <xdr:colOff>165100</xdr:colOff>
      <xdr:row>36</xdr:row>
      <xdr:rowOff>165811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156938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60554</xdr:rowOff>
    </xdr:from>
    <xdr:to>
      <xdr:col>6</xdr:col>
      <xdr:colOff>38100</xdr:colOff>
      <xdr:row>36</xdr:row>
      <xdr:rowOff>162154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153281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8453</xdr:rowOff>
    </xdr:from>
    <xdr:to>
      <xdr:col>24</xdr:col>
      <xdr:colOff>63500</xdr:colOff>
      <xdr:row>57</xdr:row>
      <xdr:rowOff>97386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52403"/>
          <a:ext cx="838200" cy="1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8453</xdr:rowOff>
    </xdr:from>
    <xdr:to>
      <xdr:col>19</xdr:col>
      <xdr:colOff>177800</xdr:colOff>
      <xdr:row>57</xdr:row>
      <xdr:rowOff>121031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52403"/>
          <a:ext cx="889000" cy="11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81742</xdr:rowOff>
    </xdr:from>
    <xdr:to>
      <xdr:col>15</xdr:col>
      <xdr:colOff>50800</xdr:colOff>
      <xdr:row>57</xdr:row>
      <xdr:rowOff>121031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4392"/>
          <a:ext cx="889000" cy="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81742</xdr:rowOff>
    </xdr:from>
    <xdr:to>
      <xdr:col>10</xdr:col>
      <xdr:colOff>114300</xdr:colOff>
      <xdr:row>57</xdr:row>
      <xdr:rowOff>118128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54392"/>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46586</xdr:rowOff>
    </xdr:from>
    <xdr:to>
      <xdr:col>24</xdr:col>
      <xdr:colOff>114300</xdr:colOff>
      <xdr:row>57</xdr:row>
      <xdr:rowOff>148186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132963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129103</xdr:rowOff>
    </xdr:from>
    <xdr:to>
      <xdr:col>20</xdr:col>
      <xdr:colOff>38100</xdr:colOff>
      <xdr:row>51</xdr:row>
      <xdr:rowOff>59253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75780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7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70231</xdr:rowOff>
    </xdr:from>
    <xdr:to>
      <xdr:col>15</xdr:col>
      <xdr:colOff>101600</xdr:colOff>
      <xdr:row>58</xdr:row>
      <xdr:rowOff>381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162958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30942</xdr:rowOff>
    </xdr:from>
    <xdr:to>
      <xdr:col>10</xdr:col>
      <xdr:colOff>165100</xdr:colOff>
      <xdr:row>57</xdr:row>
      <xdr:rowOff>132542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123669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67328</xdr:rowOff>
    </xdr:from>
    <xdr:to>
      <xdr:col>6</xdr:col>
      <xdr:colOff>38100</xdr:colOff>
      <xdr:row>57</xdr:row>
      <xdr:rowOff>168928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160055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22619</xdr:rowOff>
    </xdr:from>
    <xdr:to>
      <xdr:col>24</xdr:col>
      <xdr:colOff>63500</xdr:colOff>
      <xdr:row>78</xdr:row>
      <xdr:rowOff>53302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2819"/>
          <a:ext cx="838200" cy="37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15024</xdr:rowOff>
    </xdr:from>
    <xdr:to>
      <xdr:col>19</xdr:col>
      <xdr:colOff>177800</xdr:colOff>
      <xdr:row>78</xdr:row>
      <xdr:rowOff>53302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88124"/>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108979</xdr:rowOff>
    </xdr:from>
    <xdr:to>
      <xdr:col>15</xdr:col>
      <xdr:colOff>50800</xdr:colOff>
      <xdr:row>78</xdr:row>
      <xdr:rowOff>15024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10629"/>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108979</xdr:rowOff>
    </xdr:from>
    <xdr:to>
      <xdr:col>10</xdr:col>
      <xdr:colOff>114300</xdr:colOff>
      <xdr:row>79</xdr:row>
      <xdr:rowOff>30569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0629"/>
          <a:ext cx="889000" cy="2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143269</xdr:rowOff>
    </xdr:from>
    <xdr:to>
      <xdr:col>24</xdr:col>
      <xdr:colOff>114300</xdr:colOff>
      <xdr:row>76</xdr:row>
      <xdr:rowOff>73419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121696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2502</xdr:rowOff>
    </xdr:from>
    <xdr:to>
      <xdr:col>20</xdr:col>
      <xdr:colOff>38100</xdr:colOff>
      <xdr:row>78</xdr:row>
      <xdr:rowOff>104102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95229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6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135674</xdr:rowOff>
    </xdr:from>
    <xdr:to>
      <xdr:col>15</xdr:col>
      <xdr:colOff>101600</xdr:colOff>
      <xdr:row>78</xdr:row>
      <xdr:rowOff>65824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56951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58179</xdr:rowOff>
    </xdr:from>
    <xdr:to>
      <xdr:col>10</xdr:col>
      <xdr:colOff>165100</xdr:colOff>
      <xdr:row>77</xdr:row>
      <xdr:rowOff>159779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151219</xdr:rowOff>
    </xdr:from>
    <xdr:to>
      <xdr:col>6</xdr:col>
      <xdr:colOff>38100</xdr:colOff>
      <xdr:row>79</xdr:row>
      <xdr:rowOff>81369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72496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1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157950</xdr:rowOff>
    </xdr:from>
    <xdr:to>
      <xdr:col>24</xdr:col>
      <xdr:colOff>63500</xdr:colOff>
      <xdr:row>97</xdr:row>
      <xdr:rowOff>65367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7150"/>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65367</xdr:rowOff>
    </xdr:from>
    <xdr:to>
      <xdr:col>19</xdr:col>
      <xdr:colOff>177800</xdr:colOff>
      <xdr:row>97</xdr:row>
      <xdr:rowOff>128130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6017"/>
          <a:ext cx="889000" cy="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127140</xdr:rowOff>
    </xdr:from>
    <xdr:to>
      <xdr:col>20</xdr:col>
      <xdr:colOff>38100</xdr:colOff>
      <xdr:row>96</xdr:row>
      <xdr:rowOff>57290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73817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32956</xdr:rowOff>
    </xdr:from>
    <xdr:to>
      <xdr:col>15</xdr:col>
      <xdr:colOff>50800</xdr:colOff>
      <xdr:row>97</xdr:row>
      <xdr:rowOff>128130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3606"/>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21819</xdr:rowOff>
    </xdr:from>
    <xdr:to>
      <xdr:col>15</xdr:col>
      <xdr:colOff>101600</xdr:colOff>
      <xdr:row>96</xdr:row>
      <xdr:rowOff>123419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139946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32956</xdr:rowOff>
    </xdr:from>
    <xdr:to>
      <xdr:col>10</xdr:col>
      <xdr:colOff>114300</xdr:colOff>
      <xdr:row>97</xdr:row>
      <xdr:rowOff>52375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63606"/>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26733</xdr:rowOff>
    </xdr:from>
    <xdr:to>
      <xdr:col>10</xdr:col>
      <xdr:colOff>165100</xdr:colOff>
      <xdr:row>96</xdr:row>
      <xdr:rowOff>128333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144860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55817</xdr:rowOff>
    </xdr:from>
    <xdr:to>
      <xdr:col>6</xdr:col>
      <xdr:colOff>38100</xdr:colOff>
      <xdr:row>96</xdr:row>
      <xdr:rowOff>157417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107150</xdr:rowOff>
    </xdr:from>
    <xdr:to>
      <xdr:col>24</xdr:col>
      <xdr:colOff>114300</xdr:colOff>
      <xdr:row>97</xdr:row>
      <xdr:rowOff>37300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22077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14567</xdr:rowOff>
    </xdr:from>
    <xdr:to>
      <xdr:col>20</xdr:col>
      <xdr:colOff>38100</xdr:colOff>
      <xdr:row>97</xdr:row>
      <xdr:rowOff>116167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107294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77330</xdr:rowOff>
    </xdr:from>
    <xdr:to>
      <xdr:col>15</xdr:col>
      <xdr:colOff>101600</xdr:colOff>
      <xdr:row>98</xdr:row>
      <xdr:rowOff>7480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170057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153606</xdr:rowOff>
    </xdr:from>
    <xdr:to>
      <xdr:col>10</xdr:col>
      <xdr:colOff>165100</xdr:colOff>
      <xdr:row>97</xdr:row>
      <xdr:rowOff>83756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74883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1575</xdr:rowOff>
    </xdr:from>
    <xdr:to>
      <xdr:col>6</xdr:col>
      <xdr:colOff>38100</xdr:colOff>
      <xdr:row>97</xdr:row>
      <xdr:rowOff>103175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94302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61976</xdr:rowOff>
    </xdr:from>
    <xdr:to>
      <xdr:col>55</xdr:col>
      <xdr:colOff>0</xdr:colOff>
      <xdr:row>37</xdr:row>
      <xdr:rowOff>115011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05626"/>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101219</xdr:rowOff>
    </xdr:from>
    <xdr:to>
      <xdr:col>50</xdr:col>
      <xdr:colOff>114300</xdr:colOff>
      <xdr:row>37</xdr:row>
      <xdr:rowOff>61976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273419"/>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101219</xdr:rowOff>
    </xdr:from>
    <xdr:to>
      <xdr:col>45</xdr:col>
      <xdr:colOff>177800</xdr:colOff>
      <xdr:row>37</xdr:row>
      <xdr:rowOff>8941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27341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8941</xdr:rowOff>
    </xdr:from>
    <xdr:to>
      <xdr:col>41</xdr:col>
      <xdr:colOff>50800</xdr:colOff>
      <xdr:row>37</xdr:row>
      <xdr:rowOff>13284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5259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64211</xdr:rowOff>
    </xdr:from>
    <xdr:to>
      <xdr:col>55</xdr:col>
      <xdr:colOff>50800</xdr:colOff>
      <xdr:row>37</xdr:row>
      <xdr:rowOff>165812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87088</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11176</xdr:rowOff>
    </xdr:from>
    <xdr:to>
      <xdr:col>50</xdr:col>
      <xdr:colOff>165100</xdr:colOff>
      <xdr:row>37</xdr:row>
      <xdr:rowOff>112776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129303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50419</xdr:rowOff>
    </xdr:from>
    <xdr:to>
      <xdr:col>46</xdr:col>
      <xdr:colOff>38100</xdr:colOff>
      <xdr:row>36</xdr:row>
      <xdr:rowOff>152019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168546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99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129591</xdr:rowOff>
    </xdr:from>
    <xdr:to>
      <xdr:col>41</xdr:col>
      <xdr:colOff>101600</xdr:colOff>
      <xdr:row>37</xdr:row>
      <xdr:rowOff>59741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76268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133934</xdr:rowOff>
    </xdr:from>
    <xdr:to>
      <xdr:col>36</xdr:col>
      <xdr:colOff>165100</xdr:colOff>
      <xdr:row>37</xdr:row>
      <xdr:rowOff>64084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80611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08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110787</xdr:rowOff>
    </xdr:from>
    <xdr:to>
      <xdr:col>55</xdr:col>
      <xdr:colOff>0</xdr:colOff>
      <xdr:row>58</xdr:row>
      <xdr:rowOff>111180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54887"/>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108126</xdr:rowOff>
    </xdr:from>
    <xdr:to>
      <xdr:col>50</xdr:col>
      <xdr:colOff>114300</xdr:colOff>
      <xdr:row>58</xdr:row>
      <xdr:rowOff>110787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52226"/>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95159</xdr:rowOff>
    </xdr:from>
    <xdr:to>
      <xdr:col>45</xdr:col>
      <xdr:colOff>177800</xdr:colOff>
      <xdr:row>58</xdr:row>
      <xdr:rowOff>108126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39259"/>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95159</xdr:rowOff>
    </xdr:from>
    <xdr:to>
      <xdr:col>41</xdr:col>
      <xdr:colOff>50800</xdr:colOff>
      <xdr:row>58</xdr:row>
      <xdr:rowOff>109169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3925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60380</xdr:rowOff>
    </xdr:from>
    <xdr:to>
      <xdr:col>55</xdr:col>
      <xdr:colOff>50800</xdr:colOff>
      <xdr:row>58</xdr:row>
      <xdr:rowOff>161980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0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146757</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1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59987</xdr:rowOff>
    </xdr:from>
    <xdr:to>
      <xdr:col>50</xdr:col>
      <xdr:colOff>165100</xdr:colOff>
      <xdr:row>58</xdr:row>
      <xdr:rowOff>161587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152714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57326</xdr:rowOff>
    </xdr:from>
    <xdr:to>
      <xdr:col>46</xdr:col>
      <xdr:colOff>38100</xdr:colOff>
      <xdr:row>58</xdr:row>
      <xdr:rowOff>158926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150053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44359</xdr:rowOff>
    </xdr:from>
    <xdr:to>
      <xdr:col>41</xdr:col>
      <xdr:colOff>101600</xdr:colOff>
      <xdr:row>58</xdr:row>
      <xdr:rowOff>145959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137086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58369</xdr:rowOff>
    </xdr:from>
    <xdr:to>
      <xdr:col>36</xdr:col>
      <xdr:colOff>165100</xdr:colOff>
      <xdr:row>58</xdr:row>
      <xdr:rowOff>159969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151096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9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15204</xdr:rowOff>
    </xdr:from>
    <xdr:to>
      <xdr:col>55</xdr:col>
      <xdr:colOff>0</xdr:colOff>
      <xdr:row>76</xdr:row>
      <xdr:rowOff>82710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702504"/>
          <a:ext cx="838200" cy="4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82710</xdr:rowOff>
    </xdr:from>
    <xdr:to>
      <xdr:col>50</xdr:col>
      <xdr:colOff>114300</xdr:colOff>
      <xdr:row>77</xdr:row>
      <xdr:rowOff>155290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12910"/>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155290</xdr:rowOff>
    </xdr:from>
    <xdr:to>
      <xdr:col>45</xdr:col>
      <xdr:colOff>177800</xdr:colOff>
      <xdr:row>78</xdr:row>
      <xdr:rowOff>15044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5694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15044</xdr:rowOff>
    </xdr:from>
    <xdr:to>
      <xdr:col>41</xdr:col>
      <xdr:colOff>50800</xdr:colOff>
      <xdr:row>78</xdr:row>
      <xdr:rowOff>21011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88144"/>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135854</xdr:rowOff>
    </xdr:from>
    <xdr:to>
      <xdr:col>55</xdr:col>
      <xdr:colOff>50800</xdr:colOff>
      <xdr:row>74</xdr:row>
      <xdr:rowOff>66004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6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158731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5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31910</xdr:rowOff>
    </xdr:from>
    <xdr:to>
      <xdr:col>50</xdr:col>
      <xdr:colOff>165100</xdr:colOff>
      <xdr:row>76</xdr:row>
      <xdr:rowOff>133510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124637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104490</xdr:rowOff>
    </xdr:from>
    <xdr:to>
      <xdr:col>46</xdr:col>
      <xdr:colOff>38100</xdr:colOff>
      <xdr:row>78</xdr:row>
      <xdr:rowOff>34640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25767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3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135694</xdr:rowOff>
    </xdr:from>
    <xdr:to>
      <xdr:col>41</xdr:col>
      <xdr:colOff>101600</xdr:colOff>
      <xdr:row>78</xdr:row>
      <xdr:rowOff>65844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56971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141661</xdr:rowOff>
    </xdr:from>
    <xdr:to>
      <xdr:col>36</xdr:col>
      <xdr:colOff>165100</xdr:colOff>
      <xdr:row>78</xdr:row>
      <xdr:rowOff>71811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62938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127851</xdr:rowOff>
    </xdr:from>
    <xdr:to>
      <xdr:col>55</xdr:col>
      <xdr:colOff>0</xdr:colOff>
      <xdr:row>96</xdr:row>
      <xdr:rowOff>47117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415601"/>
          <a:ext cx="8382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127851</xdr:rowOff>
    </xdr:from>
    <xdr:to>
      <xdr:col>50</xdr:col>
      <xdr:colOff>114300</xdr:colOff>
      <xdr:row>96</xdr:row>
      <xdr:rowOff>68053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15601"/>
          <a:ext cx="8890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68053</xdr:rowOff>
    </xdr:from>
    <xdr:to>
      <xdr:col>45</xdr:col>
      <xdr:colOff>177800</xdr:colOff>
      <xdr:row>96</xdr:row>
      <xdr:rowOff>73844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27253"/>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73844</xdr:rowOff>
    </xdr:from>
    <xdr:to>
      <xdr:col>41</xdr:col>
      <xdr:colOff>50800</xdr:colOff>
      <xdr:row>97</xdr:row>
      <xdr:rowOff>2502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533044"/>
          <a:ext cx="889000" cy="10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167767</xdr:rowOff>
    </xdr:from>
    <xdr:to>
      <xdr:col>55</xdr:col>
      <xdr:colOff>50800</xdr:colOff>
      <xdr:row>96</xdr:row>
      <xdr:rowOff>97917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19194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3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77051</xdr:rowOff>
    </xdr:from>
    <xdr:to>
      <xdr:col>50</xdr:col>
      <xdr:colOff>165100</xdr:colOff>
      <xdr:row>96</xdr:row>
      <xdr:rowOff>7201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23728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1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17253</xdr:rowOff>
    </xdr:from>
    <xdr:to>
      <xdr:col>46</xdr:col>
      <xdr:colOff>38100</xdr:colOff>
      <xdr:row>96</xdr:row>
      <xdr:rowOff>118853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135380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23044</xdr:rowOff>
    </xdr:from>
    <xdr:to>
      <xdr:col>41</xdr:col>
      <xdr:colOff>101600</xdr:colOff>
      <xdr:row>96</xdr:row>
      <xdr:rowOff>124644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141171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2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123152</xdr:rowOff>
    </xdr:from>
    <xdr:to>
      <xdr:col>36</xdr:col>
      <xdr:colOff>165100</xdr:colOff>
      <xdr:row>97</xdr:row>
      <xdr:rowOff>53302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44429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6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44465</xdr:rowOff>
    </xdr:from>
    <xdr:to>
      <xdr:col>85</xdr:col>
      <xdr:colOff>127000</xdr:colOff>
      <xdr:row>38</xdr:row>
      <xdr:rowOff>95077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88115"/>
          <a:ext cx="838200" cy="2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44465</xdr:rowOff>
    </xdr:from>
    <xdr:to>
      <xdr:col>81</xdr:col>
      <xdr:colOff>50800</xdr:colOff>
      <xdr:row>38</xdr:row>
      <xdr:rowOff>15022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88115"/>
          <a:ext cx="889000" cy="14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15022</xdr:rowOff>
    </xdr:from>
    <xdr:to>
      <xdr:col>76</xdr:col>
      <xdr:colOff>114300</xdr:colOff>
      <xdr:row>38</xdr:row>
      <xdr:rowOff>81910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30122"/>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155473</xdr:rowOff>
    </xdr:from>
    <xdr:to>
      <xdr:col>71</xdr:col>
      <xdr:colOff>177800</xdr:colOff>
      <xdr:row>38</xdr:row>
      <xdr:rowOff>81910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99123"/>
          <a:ext cx="8890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44277</xdr:rowOff>
    </xdr:from>
    <xdr:to>
      <xdr:col>85</xdr:col>
      <xdr:colOff>177800</xdr:colOff>
      <xdr:row>38</xdr:row>
      <xdr:rowOff>145877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130654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165115</xdr:rowOff>
    </xdr:from>
    <xdr:to>
      <xdr:col>81</xdr:col>
      <xdr:colOff>101600</xdr:colOff>
      <xdr:row>37</xdr:row>
      <xdr:rowOff>95265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86392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135672</xdr:rowOff>
    </xdr:from>
    <xdr:to>
      <xdr:col>76</xdr:col>
      <xdr:colOff>165100</xdr:colOff>
      <xdr:row>38</xdr:row>
      <xdr:rowOff>65822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56949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31110</xdr:rowOff>
    </xdr:from>
    <xdr:to>
      <xdr:col>72</xdr:col>
      <xdr:colOff>38100</xdr:colOff>
      <xdr:row>38</xdr:row>
      <xdr:rowOff>132710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123837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104673</xdr:rowOff>
    </xdr:from>
    <xdr:to>
      <xdr:col>67</xdr:col>
      <xdr:colOff>101600</xdr:colOff>
      <xdr:row>38</xdr:row>
      <xdr:rowOff>34823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25950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65215</xdr:rowOff>
    </xdr:from>
    <xdr:to>
      <xdr:col>85</xdr:col>
      <xdr:colOff>127000</xdr:colOff>
      <xdr:row>55</xdr:row>
      <xdr:rowOff>93752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494965"/>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65215</xdr:rowOff>
    </xdr:from>
    <xdr:to>
      <xdr:col>81</xdr:col>
      <xdr:colOff>50800</xdr:colOff>
      <xdr:row>55</xdr:row>
      <xdr:rowOff>146844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494965"/>
          <a:ext cx="889000" cy="8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146844</xdr:rowOff>
    </xdr:from>
    <xdr:to>
      <xdr:col>76</xdr:col>
      <xdr:colOff>114300</xdr:colOff>
      <xdr:row>56</xdr:row>
      <xdr:rowOff>100800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576594"/>
          <a:ext cx="889000" cy="1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100800</xdr:rowOff>
    </xdr:from>
    <xdr:to>
      <xdr:col>71</xdr:col>
      <xdr:colOff>177800</xdr:colOff>
      <xdr:row>56</xdr:row>
      <xdr:rowOff>134289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02000"/>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42952</xdr:rowOff>
    </xdr:from>
    <xdr:to>
      <xdr:col>85</xdr:col>
      <xdr:colOff>177800</xdr:colOff>
      <xdr:row>55</xdr:row>
      <xdr:rowOff>144552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65829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14415</xdr:rowOff>
    </xdr:from>
    <xdr:to>
      <xdr:col>81</xdr:col>
      <xdr:colOff>101600</xdr:colOff>
      <xdr:row>55</xdr:row>
      <xdr:rowOff>116015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107142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5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96044</xdr:rowOff>
    </xdr:from>
    <xdr:to>
      <xdr:col>76</xdr:col>
      <xdr:colOff>165100</xdr:colOff>
      <xdr:row>56</xdr:row>
      <xdr:rowOff>26194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17321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1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50000</xdr:rowOff>
    </xdr:from>
    <xdr:to>
      <xdr:col>72</xdr:col>
      <xdr:colOff>38100</xdr:colOff>
      <xdr:row>56</xdr:row>
      <xdr:rowOff>151600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142727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83489</xdr:rowOff>
    </xdr:from>
    <xdr:to>
      <xdr:col>67</xdr:col>
      <xdr:colOff>101600</xdr:colOff>
      <xdr:row>57</xdr:row>
      <xdr:rowOff>13639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7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117804</xdr:rowOff>
    </xdr:from>
    <xdr:to>
      <xdr:col>85</xdr:col>
      <xdr:colOff>127000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919904"/>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110717</xdr:rowOff>
    </xdr:from>
    <xdr:to>
      <xdr:col>81</xdr:col>
      <xdr:colOff>50800</xdr:colOff>
      <xdr:row>98</xdr:row>
      <xdr:rowOff>117804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91281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98912</xdr:rowOff>
    </xdr:from>
    <xdr:to>
      <xdr:col>76</xdr:col>
      <xdr:colOff>114300</xdr:colOff>
      <xdr:row>98</xdr:row>
      <xdr:rowOff>110717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901012"/>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89686</xdr:rowOff>
    </xdr:from>
    <xdr:to>
      <xdr:col>71</xdr:col>
      <xdr:colOff>177800</xdr:colOff>
      <xdr:row>98</xdr:row>
      <xdr:rowOff>98912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89178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68294</xdr:rowOff>
    </xdr:from>
    <xdr:to>
      <xdr:col>85</xdr:col>
      <xdr:colOff>177800</xdr:colOff>
      <xdr:row>98</xdr:row>
      <xdr:rowOff>169894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8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154671</xdr:rowOff>
    </xdr:from>
    <xdr:ext cx="469744"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8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67004</xdr:rowOff>
    </xdr:from>
    <xdr:to>
      <xdr:col>81</xdr:col>
      <xdr:colOff>101600</xdr:colOff>
      <xdr:row>98</xdr:row>
      <xdr:rowOff>168604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8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159731</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46428" y="1696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59917</xdr:rowOff>
    </xdr:from>
    <xdr:to>
      <xdr:col>76</xdr:col>
      <xdr:colOff>165100</xdr:colOff>
      <xdr:row>98</xdr:row>
      <xdr:rowOff>161517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8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152644</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57428" y="1695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48112</xdr:rowOff>
    </xdr:from>
    <xdr:to>
      <xdr:col>72</xdr:col>
      <xdr:colOff>38100</xdr:colOff>
      <xdr:row>98</xdr:row>
      <xdr:rowOff>149712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140839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9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38886</xdr:rowOff>
    </xdr:from>
    <xdr:to>
      <xdr:col>67</xdr:col>
      <xdr:colOff>101600</xdr:colOff>
      <xdr:row>98</xdr:row>
      <xdr:rowOff>140486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8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131613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93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人口の増加に対し、過度な支出の増加とならないよう経費の削減に努めているため、住民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人当たりのコストは多くの項目で類似団体の平均を下回っています。増加した項目の主な理由としては、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税非課税世帯等臨時特別給付金の給付、子育て世帯への臨時特別給付金の給付によるもの、商工費はふるさとおおぶ応援寄附金事業の総務費からの移管によるもの、衛生費は新型コロナウイルスワクチン接種に伴う事業費の増加によるものです。</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減少した項目の主な理由としては、総務費は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特別定額給付金給付の事業費反動減によるもの、労働費は中小企業緊急雇用安定補助金の終了に伴う事業費の減少によるもの、土木費は公園整備事業（川池浸水空間整備、辰池公園整備など）の終了に伴う工事請負費の減少によるもの、消防費は共長出張所及び防災学習センター建替移転事業の終了に伴う工事請負費の減少によるもの、教育費は小中学校へのタブレット配備終了に伴う備品購入費の反動減によるものです。</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今後も限られた職員で効果的に業務を行うとともに、物件費等のコスト削減に努めていきます。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540</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百万円取り崩した一方で、令和２年度の歳計剰余金の</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60</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％を超えた額（</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955</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百万円）積み立てることにより、大幅に増加しました。</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実質収支額は、</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令和２年度の</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1,155</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百万円から令和３年度</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1,910</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百万円へ前年度比</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755</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百万円増加したため</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規模比は大幅に</a:t>
          </a:r>
          <a:r>
            <a:rPr kumimoji="1" lang="ja-JP" altLang="en-US"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全ての会計において、健全な財政運営を行っているため、実質収支は黒字を保っています。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39505754</v>
      </c>
      <c r="BO4" s="483"/>
      <c r="BP4" s="483"/>
      <c r="BQ4" s="483"/>
      <c r="BR4" s="483"/>
      <c r="BS4" s="483"/>
      <c r="BT4" s="483"/>
      <c r="BU4" s="484"/>
      <c r="BV4" s="482">
        <v>48269421</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9.5</v>
      </c>
      <c r="CU4" s="623"/>
      <c r="CV4" s="623"/>
      <c r="CW4" s="623"/>
      <c r="CX4" s="623"/>
      <c r="CY4" s="623"/>
      <c r="CZ4" s="623"/>
      <c r="DA4" s="624"/>
      <c r="DB4" s="622">
        <v>5.9</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36817539</v>
      </c>
      <c r="BO5" s="454"/>
      <c r="BP5" s="454"/>
      <c r="BQ5" s="454"/>
      <c r="BR5" s="454"/>
      <c r="BS5" s="454"/>
      <c r="BT5" s="454"/>
      <c r="BU5" s="455"/>
      <c r="BV5" s="453">
        <v>46726889</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82.8</v>
      </c>
      <c r="CU5" s="451"/>
      <c r="CV5" s="451"/>
      <c r="CW5" s="451"/>
      <c r="CX5" s="451"/>
      <c r="CY5" s="451"/>
      <c r="CZ5" s="451"/>
      <c r="DA5" s="452"/>
      <c r="DB5" s="450">
        <v>81.900000000000006</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2688215</v>
      </c>
      <c r="BO6" s="454"/>
      <c r="BP6" s="454"/>
      <c r="BQ6" s="454"/>
      <c r="BR6" s="454"/>
      <c r="BS6" s="454"/>
      <c r="BT6" s="454"/>
      <c r="BU6" s="455"/>
      <c r="BV6" s="453">
        <v>1542532</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82.8</v>
      </c>
      <c r="CU6" s="597"/>
      <c r="CV6" s="597"/>
      <c r="CW6" s="597"/>
      <c r="CX6" s="597"/>
      <c r="CY6" s="597"/>
      <c r="CZ6" s="597"/>
      <c r="DA6" s="598"/>
      <c r="DB6" s="596">
        <v>81.900000000000006</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106</v>
      </c>
      <c r="AV7" s="512"/>
      <c r="AW7" s="512"/>
      <c r="AX7" s="512"/>
      <c r="AY7" s="467" t="s">
        <v>107</v>
      </c>
      <c r="AZ7" s="468"/>
      <c r="BA7" s="468"/>
      <c r="BB7" s="468"/>
      <c r="BC7" s="468"/>
      <c r="BD7" s="468"/>
      <c r="BE7" s="468"/>
      <c r="BF7" s="468"/>
      <c r="BG7" s="468"/>
      <c r="BH7" s="468"/>
      <c r="BI7" s="468"/>
      <c r="BJ7" s="468"/>
      <c r="BK7" s="468"/>
      <c r="BL7" s="468"/>
      <c r="BM7" s="469"/>
      <c r="BN7" s="453">
        <v>778114</v>
      </c>
      <c r="BO7" s="454"/>
      <c r="BP7" s="454"/>
      <c r="BQ7" s="454"/>
      <c r="BR7" s="454"/>
      <c r="BS7" s="454"/>
      <c r="BT7" s="454"/>
      <c r="BU7" s="455"/>
      <c r="BV7" s="453">
        <v>387952</v>
      </c>
      <c r="BW7" s="454"/>
      <c r="BX7" s="454"/>
      <c r="BY7" s="454"/>
      <c r="BZ7" s="454"/>
      <c r="CA7" s="454"/>
      <c r="CB7" s="454"/>
      <c r="CC7" s="455"/>
      <c r="CD7" s="493" t="s">
        <v>108</v>
      </c>
      <c r="CE7" s="413"/>
      <c r="CF7" s="413"/>
      <c r="CG7" s="413"/>
      <c r="CH7" s="413"/>
      <c r="CI7" s="413"/>
      <c r="CJ7" s="413"/>
      <c r="CK7" s="413"/>
      <c r="CL7" s="413"/>
      <c r="CM7" s="413"/>
      <c r="CN7" s="413"/>
      <c r="CO7" s="413"/>
      <c r="CP7" s="413"/>
      <c r="CQ7" s="413"/>
      <c r="CR7" s="413"/>
      <c r="CS7" s="494"/>
      <c r="CT7" s="453">
        <v>20130519</v>
      </c>
      <c r="CU7" s="454"/>
      <c r="CV7" s="454"/>
      <c r="CW7" s="454"/>
      <c r="CX7" s="454"/>
      <c r="CY7" s="454"/>
      <c r="CZ7" s="454"/>
      <c r="DA7" s="455"/>
      <c r="DB7" s="453">
        <v>19639248</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109</v>
      </c>
      <c r="AN8" s="410"/>
      <c r="AO8" s="410"/>
      <c r="AP8" s="410"/>
      <c r="AQ8" s="410"/>
      <c r="AR8" s="410"/>
      <c r="AS8" s="410"/>
      <c r="AT8" s="411"/>
      <c r="AU8" s="511" t="s">
        <v>110</v>
      </c>
      <c r="AV8" s="512"/>
      <c r="AW8" s="512"/>
      <c r="AX8" s="512"/>
      <c r="AY8" s="467" t="s">
        <v>111</v>
      </c>
      <c r="AZ8" s="468"/>
      <c r="BA8" s="468"/>
      <c r="BB8" s="468"/>
      <c r="BC8" s="468"/>
      <c r="BD8" s="468"/>
      <c r="BE8" s="468"/>
      <c r="BF8" s="468"/>
      <c r="BG8" s="468"/>
      <c r="BH8" s="468"/>
      <c r="BI8" s="468"/>
      <c r="BJ8" s="468"/>
      <c r="BK8" s="468"/>
      <c r="BL8" s="468"/>
      <c r="BM8" s="469"/>
      <c r="BN8" s="453">
        <v>1910101</v>
      </c>
      <c r="BO8" s="454"/>
      <c r="BP8" s="454"/>
      <c r="BQ8" s="454"/>
      <c r="BR8" s="454"/>
      <c r="BS8" s="454"/>
      <c r="BT8" s="454"/>
      <c r="BU8" s="455"/>
      <c r="BV8" s="453">
        <v>1154580</v>
      </c>
      <c r="BW8" s="454"/>
      <c r="BX8" s="454"/>
      <c r="BY8" s="454"/>
      <c r="BZ8" s="454"/>
      <c r="CA8" s="454"/>
      <c r="CB8" s="454"/>
      <c r="CC8" s="455"/>
      <c r="CD8" s="493" t="s">
        <v>112</v>
      </c>
      <c r="CE8" s="413"/>
      <c r="CF8" s="413"/>
      <c r="CG8" s="413"/>
      <c r="CH8" s="413"/>
      <c r="CI8" s="413"/>
      <c r="CJ8" s="413"/>
      <c r="CK8" s="413"/>
      <c r="CL8" s="413"/>
      <c r="CM8" s="413"/>
      <c r="CN8" s="413"/>
      <c r="CO8" s="413"/>
      <c r="CP8" s="413"/>
      <c r="CQ8" s="413"/>
      <c r="CR8" s="413"/>
      <c r="CS8" s="494"/>
      <c r="CT8" s="556">
        <v>1.1499999999999999</v>
      </c>
      <c r="CU8" s="557"/>
      <c r="CV8" s="557"/>
      <c r="CW8" s="557"/>
      <c r="CX8" s="557"/>
      <c r="CY8" s="557"/>
      <c r="CZ8" s="557"/>
      <c r="DA8" s="558"/>
      <c r="DB8" s="556">
        <v>1.1399999999999999</v>
      </c>
      <c r="DC8" s="557"/>
      <c r="DD8" s="557"/>
      <c r="DE8" s="557"/>
      <c r="DF8" s="557"/>
      <c r="DG8" s="557"/>
      <c r="DH8" s="557"/>
      <c r="DI8" s="558"/>
    </row>
    <row r="9" spans="1:119" ht="18.75" customHeight="1" thickBot="1" x14ac:dyDescent="0.2">
      <c r="A9" s="178"/>
      <c r="B9" s="585" t="s">
        <v>113</v>
      </c>
      <c r="C9" s="586"/>
      <c r="D9" s="586"/>
      <c r="E9" s="586"/>
      <c r="F9" s="586"/>
      <c r="G9" s="586"/>
      <c r="H9" s="586"/>
      <c r="I9" s="586"/>
      <c r="J9" s="586"/>
      <c r="K9" s="504"/>
      <c r="L9" s="587" t="s">
        <v>114</v>
      </c>
      <c r="M9" s="588"/>
      <c r="N9" s="588"/>
      <c r="O9" s="588"/>
      <c r="P9" s="588"/>
      <c r="Q9" s="589"/>
      <c r="R9" s="590">
        <v>93123</v>
      </c>
      <c r="S9" s="591"/>
      <c r="T9" s="591"/>
      <c r="U9" s="591"/>
      <c r="V9" s="592"/>
      <c r="W9" s="522" t="s">
        <v>115</v>
      </c>
      <c r="X9" s="523"/>
      <c r="Y9" s="523"/>
      <c r="Z9" s="523"/>
      <c r="AA9" s="523"/>
      <c r="AB9" s="523"/>
      <c r="AC9" s="523"/>
      <c r="AD9" s="523"/>
      <c r="AE9" s="523"/>
      <c r="AF9" s="523"/>
      <c r="AG9" s="523"/>
      <c r="AH9" s="523"/>
      <c r="AI9" s="523"/>
      <c r="AJ9" s="523"/>
      <c r="AK9" s="523"/>
      <c r="AL9" s="593"/>
      <c r="AM9" s="510" t="s">
        <v>116</v>
      </c>
      <c r="AN9" s="410"/>
      <c r="AO9" s="410"/>
      <c r="AP9" s="410"/>
      <c r="AQ9" s="410"/>
      <c r="AR9" s="410"/>
      <c r="AS9" s="410"/>
      <c r="AT9" s="411"/>
      <c r="AU9" s="511" t="s">
        <v>117</v>
      </c>
      <c r="AV9" s="512"/>
      <c r="AW9" s="512"/>
      <c r="AX9" s="512"/>
      <c r="AY9" s="467" t="s">
        <v>118</v>
      </c>
      <c r="AZ9" s="468"/>
      <c r="BA9" s="468"/>
      <c r="BB9" s="468"/>
      <c r="BC9" s="468"/>
      <c r="BD9" s="468"/>
      <c r="BE9" s="468"/>
      <c r="BF9" s="468"/>
      <c r="BG9" s="468"/>
      <c r="BH9" s="468"/>
      <c r="BI9" s="468"/>
      <c r="BJ9" s="468"/>
      <c r="BK9" s="468"/>
      <c r="BL9" s="468"/>
      <c r="BM9" s="469"/>
      <c r="BN9" s="453">
        <v>755521</v>
      </c>
      <c r="BO9" s="454"/>
      <c r="BP9" s="454"/>
      <c r="BQ9" s="454"/>
      <c r="BR9" s="454"/>
      <c r="BS9" s="454"/>
      <c r="BT9" s="454"/>
      <c r="BU9" s="455"/>
      <c r="BV9" s="453">
        <v>-47410</v>
      </c>
      <c r="BW9" s="454"/>
      <c r="BX9" s="454"/>
      <c r="BY9" s="454"/>
      <c r="BZ9" s="454"/>
      <c r="CA9" s="454"/>
      <c r="CB9" s="454"/>
      <c r="CC9" s="455"/>
      <c r="CD9" s="493" t="s">
        <v>119</v>
      </c>
      <c r="CE9" s="413"/>
      <c r="CF9" s="413"/>
      <c r="CG9" s="413"/>
      <c r="CH9" s="413"/>
      <c r="CI9" s="413"/>
      <c r="CJ9" s="413"/>
      <c r="CK9" s="413"/>
      <c r="CL9" s="413"/>
      <c r="CM9" s="413"/>
      <c r="CN9" s="413"/>
      <c r="CO9" s="413"/>
      <c r="CP9" s="413"/>
      <c r="CQ9" s="413"/>
      <c r="CR9" s="413"/>
      <c r="CS9" s="494"/>
      <c r="CT9" s="450">
        <v>3.3</v>
      </c>
      <c r="CU9" s="451"/>
      <c r="CV9" s="451"/>
      <c r="CW9" s="451"/>
      <c r="CX9" s="451"/>
      <c r="CY9" s="451"/>
      <c r="CZ9" s="451"/>
      <c r="DA9" s="452"/>
      <c r="DB9" s="450">
        <v>3.2</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120</v>
      </c>
      <c r="M10" s="410"/>
      <c r="N10" s="410"/>
      <c r="O10" s="410"/>
      <c r="P10" s="410"/>
      <c r="Q10" s="411"/>
      <c r="R10" s="406">
        <v>89157</v>
      </c>
      <c r="S10" s="407"/>
      <c r="T10" s="407"/>
      <c r="U10" s="407"/>
      <c r="V10" s="466"/>
      <c r="W10" s="594"/>
      <c r="X10" s="404"/>
      <c r="Y10" s="404"/>
      <c r="Z10" s="404"/>
      <c r="AA10" s="404"/>
      <c r="AB10" s="404"/>
      <c r="AC10" s="404"/>
      <c r="AD10" s="404"/>
      <c r="AE10" s="404"/>
      <c r="AF10" s="404"/>
      <c r="AG10" s="404"/>
      <c r="AH10" s="404"/>
      <c r="AI10" s="404"/>
      <c r="AJ10" s="404"/>
      <c r="AK10" s="404"/>
      <c r="AL10" s="595"/>
      <c r="AM10" s="510" t="s">
        <v>121</v>
      </c>
      <c r="AN10" s="410"/>
      <c r="AO10" s="410"/>
      <c r="AP10" s="410"/>
      <c r="AQ10" s="410"/>
      <c r="AR10" s="410"/>
      <c r="AS10" s="410"/>
      <c r="AT10" s="411"/>
      <c r="AU10" s="511" t="s">
        <v>110</v>
      </c>
      <c r="AV10" s="512"/>
      <c r="AW10" s="512"/>
      <c r="AX10" s="512"/>
      <c r="AY10" s="467" t="s">
        <v>122</v>
      </c>
      <c r="AZ10" s="468"/>
      <c r="BA10" s="468"/>
      <c r="BB10" s="468"/>
      <c r="BC10" s="468"/>
      <c r="BD10" s="468"/>
      <c r="BE10" s="468"/>
      <c r="BF10" s="468"/>
      <c r="BG10" s="468"/>
      <c r="BH10" s="468"/>
      <c r="BI10" s="468"/>
      <c r="BJ10" s="468"/>
      <c r="BK10" s="468"/>
      <c r="BL10" s="468"/>
      <c r="BM10" s="469"/>
      <c r="BN10" s="453">
        <v>9469</v>
      </c>
      <c r="BO10" s="454"/>
      <c r="BP10" s="454"/>
      <c r="BQ10" s="454"/>
      <c r="BR10" s="454"/>
      <c r="BS10" s="454"/>
      <c r="BT10" s="454"/>
      <c r="BU10" s="455"/>
      <c r="BV10" s="453">
        <v>10229</v>
      </c>
      <c r="BW10" s="454"/>
      <c r="BX10" s="454"/>
      <c r="BY10" s="454"/>
      <c r="BZ10" s="454"/>
      <c r="CA10" s="454"/>
      <c r="CB10" s="454"/>
      <c r="CC10" s="45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124</v>
      </c>
      <c r="M11" s="415"/>
      <c r="N11" s="415"/>
      <c r="O11" s="415"/>
      <c r="P11" s="415"/>
      <c r="Q11" s="416"/>
      <c r="R11" s="582" t="s">
        <v>125</v>
      </c>
      <c r="S11" s="583"/>
      <c r="T11" s="583"/>
      <c r="U11" s="583"/>
      <c r="V11" s="584"/>
      <c r="W11" s="594"/>
      <c r="X11" s="404"/>
      <c r="Y11" s="404"/>
      <c r="Z11" s="404"/>
      <c r="AA11" s="404"/>
      <c r="AB11" s="404"/>
      <c r="AC11" s="404"/>
      <c r="AD11" s="404"/>
      <c r="AE11" s="404"/>
      <c r="AF11" s="404"/>
      <c r="AG11" s="404"/>
      <c r="AH11" s="404"/>
      <c r="AI11" s="404"/>
      <c r="AJ11" s="404"/>
      <c r="AK11" s="404"/>
      <c r="AL11" s="595"/>
      <c r="AM11" s="510" t="s">
        <v>126</v>
      </c>
      <c r="AN11" s="410"/>
      <c r="AO11" s="410"/>
      <c r="AP11" s="410"/>
      <c r="AQ11" s="410"/>
      <c r="AR11" s="410"/>
      <c r="AS11" s="410"/>
      <c r="AT11" s="411"/>
      <c r="AU11" s="511" t="s">
        <v>94</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92698</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110</v>
      </c>
      <c r="AV12" s="512"/>
      <c r="AW12" s="512"/>
      <c r="AX12" s="512"/>
      <c r="AY12" s="467" t="s">
        <v>135</v>
      </c>
      <c r="AZ12" s="468"/>
      <c r="BA12" s="468"/>
      <c r="BB12" s="468"/>
      <c r="BC12" s="468"/>
      <c r="BD12" s="468"/>
      <c r="BE12" s="468"/>
      <c r="BF12" s="468"/>
      <c r="BG12" s="468"/>
      <c r="BH12" s="468"/>
      <c r="BI12" s="468"/>
      <c r="BJ12" s="468"/>
      <c r="BK12" s="468"/>
      <c r="BL12" s="468"/>
      <c r="BM12" s="469"/>
      <c r="BN12" s="453">
        <v>539909</v>
      </c>
      <c r="BO12" s="454"/>
      <c r="BP12" s="454"/>
      <c r="BQ12" s="454"/>
      <c r="BR12" s="454"/>
      <c r="BS12" s="454"/>
      <c r="BT12" s="454"/>
      <c r="BU12" s="455"/>
      <c r="BV12" s="453">
        <v>2624949</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137</v>
      </c>
      <c r="CU12" s="557"/>
      <c r="CV12" s="557"/>
      <c r="CW12" s="557"/>
      <c r="CX12" s="557"/>
      <c r="CY12" s="557"/>
      <c r="CZ12" s="557"/>
      <c r="DA12" s="558"/>
      <c r="DB12" s="556" t="s">
        <v>137</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89833</v>
      </c>
      <c r="S13" s="541"/>
      <c r="T13" s="541"/>
      <c r="U13" s="541"/>
      <c r="V13" s="542"/>
      <c r="W13" s="543" t="s">
        <v>139</v>
      </c>
      <c r="X13" s="439"/>
      <c r="Y13" s="439"/>
      <c r="Z13" s="439"/>
      <c r="AA13" s="439"/>
      <c r="AB13" s="440"/>
      <c r="AC13" s="406">
        <v>646</v>
      </c>
      <c r="AD13" s="407"/>
      <c r="AE13" s="407"/>
      <c r="AF13" s="407"/>
      <c r="AG13" s="408"/>
      <c r="AH13" s="406">
        <v>763</v>
      </c>
      <c r="AI13" s="407"/>
      <c r="AJ13" s="407"/>
      <c r="AK13" s="407"/>
      <c r="AL13" s="466"/>
      <c r="AM13" s="510" t="s">
        <v>140</v>
      </c>
      <c r="AN13" s="410"/>
      <c r="AO13" s="410"/>
      <c r="AP13" s="410"/>
      <c r="AQ13" s="410"/>
      <c r="AR13" s="410"/>
      <c r="AS13" s="410"/>
      <c r="AT13" s="411"/>
      <c r="AU13" s="511" t="s">
        <v>94</v>
      </c>
      <c r="AV13" s="512"/>
      <c r="AW13" s="512"/>
      <c r="AX13" s="512"/>
      <c r="AY13" s="467" t="s">
        <v>141</v>
      </c>
      <c r="AZ13" s="468"/>
      <c r="BA13" s="468"/>
      <c r="BB13" s="468"/>
      <c r="BC13" s="468"/>
      <c r="BD13" s="468"/>
      <c r="BE13" s="468"/>
      <c r="BF13" s="468"/>
      <c r="BG13" s="468"/>
      <c r="BH13" s="468"/>
      <c r="BI13" s="468"/>
      <c r="BJ13" s="468"/>
      <c r="BK13" s="468"/>
      <c r="BL13" s="468"/>
      <c r="BM13" s="469"/>
      <c r="BN13" s="453">
        <v>225081</v>
      </c>
      <c r="BO13" s="454"/>
      <c r="BP13" s="454"/>
      <c r="BQ13" s="454"/>
      <c r="BR13" s="454"/>
      <c r="BS13" s="454"/>
      <c r="BT13" s="454"/>
      <c r="BU13" s="455"/>
      <c r="BV13" s="453">
        <v>-2662130</v>
      </c>
      <c r="BW13" s="454"/>
      <c r="BX13" s="454"/>
      <c r="BY13" s="454"/>
      <c r="BZ13" s="454"/>
      <c r="CA13" s="454"/>
      <c r="CB13" s="454"/>
      <c r="CC13" s="455"/>
      <c r="CD13" s="493" t="s">
        <v>142</v>
      </c>
      <c r="CE13" s="413"/>
      <c r="CF13" s="413"/>
      <c r="CG13" s="413"/>
      <c r="CH13" s="413"/>
      <c r="CI13" s="413"/>
      <c r="CJ13" s="413"/>
      <c r="CK13" s="413"/>
      <c r="CL13" s="413"/>
      <c r="CM13" s="413"/>
      <c r="CN13" s="413"/>
      <c r="CO13" s="413"/>
      <c r="CP13" s="413"/>
      <c r="CQ13" s="413"/>
      <c r="CR13" s="413"/>
      <c r="CS13" s="494"/>
      <c r="CT13" s="450">
        <v>-0.8</v>
      </c>
      <c r="CU13" s="451"/>
      <c r="CV13" s="451"/>
      <c r="CW13" s="451"/>
      <c r="CX13" s="451"/>
      <c r="CY13" s="451"/>
      <c r="CZ13" s="451"/>
      <c r="DA13" s="452"/>
      <c r="DB13" s="450">
        <v>-1.5</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143</v>
      </c>
      <c r="M14" s="580"/>
      <c r="N14" s="580"/>
      <c r="O14" s="580"/>
      <c r="P14" s="580"/>
      <c r="Q14" s="581"/>
      <c r="R14" s="540">
        <v>92986</v>
      </c>
      <c r="S14" s="541"/>
      <c r="T14" s="541"/>
      <c r="U14" s="541"/>
      <c r="V14" s="542"/>
      <c r="W14" s="544"/>
      <c r="X14" s="442"/>
      <c r="Y14" s="442"/>
      <c r="Z14" s="442"/>
      <c r="AA14" s="442"/>
      <c r="AB14" s="443"/>
      <c r="AC14" s="533">
        <v>1.5</v>
      </c>
      <c r="AD14" s="534"/>
      <c r="AE14" s="534"/>
      <c r="AF14" s="534"/>
      <c r="AG14" s="535"/>
      <c r="AH14" s="533">
        <v>1.7</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144</v>
      </c>
      <c r="CE14" s="491"/>
      <c r="CF14" s="491"/>
      <c r="CG14" s="491"/>
      <c r="CH14" s="491"/>
      <c r="CI14" s="491"/>
      <c r="CJ14" s="491"/>
      <c r="CK14" s="491"/>
      <c r="CL14" s="491"/>
      <c r="CM14" s="491"/>
      <c r="CN14" s="491"/>
      <c r="CO14" s="491"/>
      <c r="CP14" s="491"/>
      <c r="CQ14" s="491"/>
      <c r="CR14" s="491"/>
      <c r="CS14" s="492"/>
      <c r="CT14" s="550" t="s">
        <v>145</v>
      </c>
      <c r="CU14" s="551"/>
      <c r="CV14" s="551"/>
      <c r="CW14" s="551"/>
      <c r="CX14" s="551"/>
      <c r="CY14" s="551"/>
      <c r="CZ14" s="551"/>
      <c r="DA14" s="552"/>
      <c r="DB14" s="550" t="s">
        <v>137</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138</v>
      </c>
      <c r="N15" s="538"/>
      <c r="O15" s="538"/>
      <c r="P15" s="538"/>
      <c r="Q15" s="539"/>
      <c r="R15" s="540">
        <v>89924</v>
      </c>
      <c r="S15" s="541"/>
      <c r="T15" s="541"/>
      <c r="U15" s="541"/>
      <c r="V15" s="542"/>
      <c r="W15" s="543" t="s">
        <v>146</v>
      </c>
      <c r="X15" s="439"/>
      <c r="Y15" s="439"/>
      <c r="Z15" s="439"/>
      <c r="AA15" s="439"/>
      <c r="AB15" s="440"/>
      <c r="AC15" s="406">
        <v>17176</v>
      </c>
      <c r="AD15" s="407"/>
      <c r="AE15" s="407"/>
      <c r="AF15" s="407"/>
      <c r="AG15" s="408"/>
      <c r="AH15" s="406">
        <v>18075</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15606311</v>
      </c>
      <c r="BO15" s="483"/>
      <c r="BP15" s="483"/>
      <c r="BQ15" s="483"/>
      <c r="BR15" s="483"/>
      <c r="BS15" s="483"/>
      <c r="BT15" s="483"/>
      <c r="BU15" s="484"/>
      <c r="BV15" s="482">
        <v>15236134</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39.299999999999997</v>
      </c>
      <c r="AD16" s="534"/>
      <c r="AE16" s="534"/>
      <c r="AF16" s="534"/>
      <c r="AG16" s="535"/>
      <c r="AH16" s="533">
        <v>41.4</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14281950</v>
      </c>
      <c r="BO16" s="454"/>
      <c r="BP16" s="454"/>
      <c r="BQ16" s="454"/>
      <c r="BR16" s="454"/>
      <c r="BS16" s="454"/>
      <c r="BT16" s="454"/>
      <c r="BU16" s="455"/>
      <c r="BV16" s="453">
        <v>13537498</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153</v>
      </c>
      <c r="S17" s="531"/>
      <c r="T17" s="531"/>
      <c r="U17" s="531"/>
      <c r="V17" s="532"/>
      <c r="W17" s="543" t="s">
        <v>154</v>
      </c>
      <c r="X17" s="439"/>
      <c r="Y17" s="439"/>
      <c r="Z17" s="439"/>
      <c r="AA17" s="439"/>
      <c r="AB17" s="440"/>
      <c r="AC17" s="406">
        <v>25927</v>
      </c>
      <c r="AD17" s="407"/>
      <c r="AE17" s="407"/>
      <c r="AF17" s="407"/>
      <c r="AG17" s="408"/>
      <c r="AH17" s="406">
        <v>24790</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20130519</v>
      </c>
      <c r="BO17" s="454"/>
      <c r="BP17" s="454"/>
      <c r="BQ17" s="454"/>
      <c r="BR17" s="454"/>
      <c r="BS17" s="454"/>
      <c r="BT17" s="454"/>
      <c r="BU17" s="455"/>
      <c r="BV17" s="453">
        <v>19639248</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33.659999999999997</v>
      </c>
      <c r="M18" s="506"/>
      <c r="N18" s="506"/>
      <c r="O18" s="506"/>
      <c r="P18" s="506"/>
      <c r="Q18" s="506"/>
      <c r="R18" s="507"/>
      <c r="S18" s="507"/>
      <c r="T18" s="507"/>
      <c r="U18" s="507"/>
      <c r="V18" s="508"/>
      <c r="W18" s="524"/>
      <c r="X18" s="525"/>
      <c r="Y18" s="525"/>
      <c r="Z18" s="525"/>
      <c r="AA18" s="525"/>
      <c r="AB18" s="549"/>
      <c r="AC18" s="423">
        <v>59.3</v>
      </c>
      <c r="AD18" s="424"/>
      <c r="AE18" s="424"/>
      <c r="AF18" s="424"/>
      <c r="AG18" s="509"/>
      <c r="AH18" s="423">
        <v>56.8</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16832445</v>
      </c>
      <c r="BO18" s="454"/>
      <c r="BP18" s="454"/>
      <c r="BQ18" s="454"/>
      <c r="BR18" s="454"/>
      <c r="BS18" s="454"/>
      <c r="BT18" s="454"/>
      <c r="BU18" s="455"/>
      <c r="BV18" s="453">
        <v>16922097</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2767</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24873841</v>
      </c>
      <c r="BO19" s="454"/>
      <c r="BP19" s="454"/>
      <c r="BQ19" s="454"/>
      <c r="BR19" s="454"/>
      <c r="BS19" s="454"/>
      <c r="BT19" s="454"/>
      <c r="BU19" s="455"/>
      <c r="BV19" s="453">
        <v>26017506</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38310</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8754998</v>
      </c>
      <c r="BO22" s="483"/>
      <c r="BP22" s="483"/>
      <c r="BQ22" s="483"/>
      <c r="BR22" s="483"/>
      <c r="BS22" s="483"/>
      <c r="BT22" s="483"/>
      <c r="BU22" s="484"/>
      <c r="BV22" s="482">
        <v>8473843</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4258781</v>
      </c>
      <c r="BO23" s="454"/>
      <c r="BP23" s="454"/>
      <c r="BQ23" s="454"/>
      <c r="BR23" s="454"/>
      <c r="BS23" s="454"/>
      <c r="BT23" s="454"/>
      <c r="BU23" s="455"/>
      <c r="BV23" s="453">
        <v>4599774</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10530</v>
      </c>
      <c r="R24" s="407"/>
      <c r="S24" s="407"/>
      <c r="T24" s="407"/>
      <c r="U24" s="407"/>
      <c r="V24" s="408"/>
      <c r="W24" s="496"/>
      <c r="X24" s="433"/>
      <c r="Y24" s="434"/>
      <c r="Z24" s="409" t="s">
        <v>171</v>
      </c>
      <c r="AA24" s="410"/>
      <c r="AB24" s="410"/>
      <c r="AC24" s="410"/>
      <c r="AD24" s="410"/>
      <c r="AE24" s="410"/>
      <c r="AF24" s="410"/>
      <c r="AG24" s="411"/>
      <c r="AH24" s="406">
        <v>652</v>
      </c>
      <c r="AI24" s="407"/>
      <c r="AJ24" s="407"/>
      <c r="AK24" s="407"/>
      <c r="AL24" s="408"/>
      <c r="AM24" s="406">
        <v>1865372</v>
      </c>
      <c r="AN24" s="407"/>
      <c r="AO24" s="407"/>
      <c r="AP24" s="407"/>
      <c r="AQ24" s="407"/>
      <c r="AR24" s="408"/>
      <c r="AS24" s="406">
        <v>2861</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8631145</v>
      </c>
      <c r="BO24" s="454"/>
      <c r="BP24" s="454"/>
      <c r="BQ24" s="454"/>
      <c r="BR24" s="454"/>
      <c r="BS24" s="454"/>
      <c r="BT24" s="454"/>
      <c r="BU24" s="455"/>
      <c r="BV24" s="453">
        <v>8313427</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2</v>
      </c>
      <c r="M25" s="407"/>
      <c r="N25" s="407"/>
      <c r="O25" s="407"/>
      <c r="P25" s="408"/>
      <c r="Q25" s="406">
        <v>8700</v>
      </c>
      <c r="R25" s="407"/>
      <c r="S25" s="407"/>
      <c r="T25" s="407"/>
      <c r="U25" s="407"/>
      <c r="V25" s="408"/>
      <c r="W25" s="496"/>
      <c r="X25" s="433"/>
      <c r="Y25" s="434"/>
      <c r="Z25" s="409" t="s">
        <v>174</v>
      </c>
      <c r="AA25" s="410"/>
      <c r="AB25" s="410"/>
      <c r="AC25" s="410"/>
      <c r="AD25" s="410"/>
      <c r="AE25" s="410"/>
      <c r="AF25" s="410"/>
      <c r="AG25" s="411"/>
      <c r="AH25" s="406">
        <v>99</v>
      </c>
      <c r="AI25" s="407"/>
      <c r="AJ25" s="407"/>
      <c r="AK25" s="407"/>
      <c r="AL25" s="408"/>
      <c r="AM25" s="406">
        <v>285318</v>
      </c>
      <c r="AN25" s="407"/>
      <c r="AO25" s="407"/>
      <c r="AP25" s="407"/>
      <c r="AQ25" s="407"/>
      <c r="AR25" s="408"/>
      <c r="AS25" s="406">
        <v>2882</v>
      </c>
      <c r="AT25" s="407"/>
      <c r="AU25" s="407"/>
      <c r="AV25" s="407"/>
      <c r="AW25" s="407"/>
      <c r="AX25" s="466"/>
      <c r="AY25" s="479" t="s">
        <v>175</v>
      </c>
      <c r="AZ25" s="480"/>
      <c r="BA25" s="480"/>
      <c r="BB25" s="480"/>
      <c r="BC25" s="480"/>
      <c r="BD25" s="480"/>
      <c r="BE25" s="480"/>
      <c r="BF25" s="480"/>
      <c r="BG25" s="480"/>
      <c r="BH25" s="480"/>
      <c r="BI25" s="480"/>
      <c r="BJ25" s="480"/>
      <c r="BK25" s="480"/>
      <c r="BL25" s="480"/>
      <c r="BM25" s="481"/>
      <c r="BN25" s="482">
        <v>4528891</v>
      </c>
      <c r="BO25" s="483"/>
      <c r="BP25" s="483"/>
      <c r="BQ25" s="483"/>
      <c r="BR25" s="483"/>
      <c r="BS25" s="483"/>
      <c r="BT25" s="483"/>
      <c r="BU25" s="484"/>
      <c r="BV25" s="482">
        <v>4284323</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176</v>
      </c>
      <c r="F26" s="410"/>
      <c r="G26" s="410"/>
      <c r="H26" s="410"/>
      <c r="I26" s="410"/>
      <c r="J26" s="410"/>
      <c r="K26" s="411"/>
      <c r="L26" s="406">
        <v>1</v>
      </c>
      <c r="M26" s="407"/>
      <c r="N26" s="407"/>
      <c r="O26" s="407"/>
      <c r="P26" s="408"/>
      <c r="Q26" s="406">
        <v>7820</v>
      </c>
      <c r="R26" s="407"/>
      <c r="S26" s="407"/>
      <c r="T26" s="407"/>
      <c r="U26" s="407"/>
      <c r="V26" s="408"/>
      <c r="W26" s="496"/>
      <c r="X26" s="433"/>
      <c r="Y26" s="434"/>
      <c r="Z26" s="409" t="s">
        <v>177</v>
      </c>
      <c r="AA26" s="464"/>
      <c r="AB26" s="464"/>
      <c r="AC26" s="464"/>
      <c r="AD26" s="464"/>
      <c r="AE26" s="464"/>
      <c r="AF26" s="464"/>
      <c r="AG26" s="465"/>
      <c r="AH26" s="406">
        <v>40</v>
      </c>
      <c r="AI26" s="407"/>
      <c r="AJ26" s="407"/>
      <c r="AK26" s="407"/>
      <c r="AL26" s="408"/>
      <c r="AM26" s="406">
        <v>81920</v>
      </c>
      <c r="AN26" s="407"/>
      <c r="AO26" s="407"/>
      <c r="AP26" s="407"/>
      <c r="AQ26" s="407"/>
      <c r="AR26" s="408"/>
      <c r="AS26" s="406">
        <v>2048</v>
      </c>
      <c r="AT26" s="407"/>
      <c r="AU26" s="407"/>
      <c r="AV26" s="407"/>
      <c r="AW26" s="407"/>
      <c r="AX26" s="466"/>
      <c r="AY26" s="493" t="s">
        <v>178</v>
      </c>
      <c r="AZ26" s="413"/>
      <c r="BA26" s="413"/>
      <c r="BB26" s="413"/>
      <c r="BC26" s="413"/>
      <c r="BD26" s="413"/>
      <c r="BE26" s="413"/>
      <c r="BF26" s="413"/>
      <c r="BG26" s="413"/>
      <c r="BH26" s="413"/>
      <c r="BI26" s="413"/>
      <c r="BJ26" s="413"/>
      <c r="BK26" s="413"/>
      <c r="BL26" s="413"/>
      <c r="BM26" s="494"/>
      <c r="BN26" s="453" t="s">
        <v>145</v>
      </c>
      <c r="BO26" s="454"/>
      <c r="BP26" s="454"/>
      <c r="BQ26" s="454"/>
      <c r="BR26" s="454"/>
      <c r="BS26" s="454"/>
      <c r="BT26" s="454"/>
      <c r="BU26" s="455"/>
      <c r="BV26" s="453" t="s">
        <v>129</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179</v>
      </c>
      <c r="F27" s="410"/>
      <c r="G27" s="410"/>
      <c r="H27" s="410"/>
      <c r="I27" s="410"/>
      <c r="J27" s="410"/>
      <c r="K27" s="411"/>
      <c r="L27" s="406">
        <v>1</v>
      </c>
      <c r="M27" s="407"/>
      <c r="N27" s="407"/>
      <c r="O27" s="407"/>
      <c r="P27" s="408"/>
      <c r="Q27" s="406">
        <v>5450</v>
      </c>
      <c r="R27" s="407"/>
      <c r="S27" s="407"/>
      <c r="T27" s="407"/>
      <c r="U27" s="407"/>
      <c r="V27" s="408"/>
      <c r="W27" s="496"/>
      <c r="X27" s="433"/>
      <c r="Y27" s="434"/>
      <c r="Z27" s="409" t="s">
        <v>180</v>
      </c>
      <c r="AA27" s="410"/>
      <c r="AB27" s="410"/>
      <c r="AC27" s="410"/>
      <c r="AD27" s="410"/>
      <c r="AE27" s="410"/>
      <c r="AF27" s="410"/>
      <c r="AG27" s="411"/>
      <c r="AH27" s="406">
        <v>1</v>
      </c>
      <c r="AI27" s="407"/>
      <c r="AJ27" s="407"/>
      <c r="AK27" s="407"/>
      <c r="AL27" s="408"/>
      <c r="AM27" s="406" t="s">
        <v>181</v>
      </c>
      <c r="AN27" s="407"/>
      <c r="AO27" s="407"/>
      <c r="AP27" s="407"/>
      <c r="AQ27" s="407"/>
      <c r="AR27" s="408"/>
      <c r="AS27" s="406" t="s">
        <v>182</v>
      </c>
      <c r="AT27" s="407"/>
      <c r="AU27" s="407"/>
      <c r="AV27" s="407"/>
      <c r="AW27" s="407"/>
      <c r="AX27" s="466"/>
      <c r="AY27" s="490" t="s">
        <v>183</v>
      </c>
      <c r="AZ27" s="491"/>
      <c r="BA27" s="491"/>
      <c r="BB27" s="491"/>
      <c r="BC27" s="491"/>
      <c r="BD27" s="491"/>
      <c r="BE27" s="491"/>
      <c r="BF27" s="491"/>
      <c r="BG27" s="491"/>
      <c r="BH27" s="491"/>
      <c r="BI27" s="491"/>
      <c r="BJ27" s="491"/>
      <c r="BK27" s="491"/>
      <c r="BL27" s="491"/>
      <c r="BM27" s="492"/>
      <c r="BN27" s="487" t="s">
        <v>145</v>
      </c>
      <c r="BO27" s="488"/>
      <c r="BP27" s="488"/>
      <c r="BQ27" s="488"/>
      <c r="BR27" s="488"/>
      <c r="BS27" s="488"/>
      <c r="BT27" s="488"/>
      <c r="BU27" s="489"/>
      <c r="BV27" s="487" t="s">
        <v>145</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184</v>
      </c>
      <c r="F28" s="410"/>
      <c r="G28" s="410"/>
      <c r="H28" s="410"/>
      <c r="I28" s="410"/>
      <c r="J28" s="410"/>
      <c r="K28" s="411"/>
      <c r="L28" s="406">
        <v>1</v>
      </c>
      <c r="M28" s="407"/>
      <c r="N28" s="407"/>
      <c r="O28" s="407"/>
      <c r="P28" s="408"/>
      <c r="Q28" s="406">
        <v>4920</v>
      </c>
      <c r="R28" s="407"/>
      <c r="S28" s="407"/>
      <c r="T28" s="407"/>
      <c r="U28" s="407"/>
      <c r="V28" s="408"/>
      <c r="W28" s="496"/>
      <c r="X28" s="433"/>
      <c r="Y28" s="434"/>
      <c r="Z28" s="409" t="s">
        <v>185</v>
      </c>
      <c r="AA28" s="410"/>
      <c r="AB28" s="410"/>
      <c r="AC28" s="410"/>
      <c r="AD28" s="410"/>
      <c r="AE28" s="410"/>
      <c r="AF28" s="410"/>
      <c r="AG28" s="411"/>
      <c r="AH28" s="406" t="s">
        <v>145</v>
      </c>
      <c r="AI28" s="407"/>
      <c r="AJ28" s="407"/>
      <c r="AK28" s="407"/>
      <c r="AL28" s="408"/>
      <c r="AM28" s="406" t="s">
        <v>145</v>
      </c>
      <c r="AN28" s="407"/>
      <c r="AO28" s="407"/>
      <c r="AP28" s="407"/>
      <c r="AQ28" s="407"/>
      <c r="AR28" s="408"/>
      <c r="AS28" s="406" t="s">
        <v>129</v>
      </c>
      <c r="AT28" s="407"/>
      <c r="AU28" s="407"/>
      <c r="AV28" s="407"/>
      <c r="AW28" s="407"/>
      <c r="AX28" s="466"/>
      <c r="AY28" s="470" t="s">
        <v>186</v>
      </c>
      <c r="AZ28" s="471"/>
      <c r="BA28" s="471"/>
      <c r="BB28" s="472"/>
      <c r="BC28" s="479" t="s">
        <v>48</v>
      </c>
      <c r="BD28" s="480"/>
      <c r="BE28" s="480"/>
      <c r="BF28" s="480"/>
      <c r="BG28" s="480"/>
      <c r="BH28" s="480"/>
      <c r="BI28" s="480"/>
      <c r="BJ28" s="480"/>
      <c r="BK28" s="480"/>
      <c r="BL28" s="480"/>
      <c r="BM28" s="481"/>
      <c r="BN28" s="482">
        <v>4184279</v>
      </c>
      <c r="BO28" s="483"/>
      <c r="BP28" s="483"/>
      <c r="BQ28" s="483"/>
      <c r="BR28" s="483"/>
      <c r="BS28" s="483"/>
      <c r="BT28" s="483"/>
      <c r="BU28" s="484"/>
      <c r="BV28" s="482">
        <v>3760139</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187</v>
      </c>
      <c r="F29" s="410"/>
      <c r="G29" s="410"/>
      <c r="H29" s="410"/>
      <c r="I29" s="410"/>
      <c r="J29" s="410"/>
      <c r="K29" s="411"/>
      <c r="L29" s="406">
        <v>17</v>
      </c>
      <c r="M29" s="407"/>
      <c r="N29" s="407"/>
      <c r="O29" s="407"/>
      <c r="P29" s="408"/>
      <c r="Q29" s="406">
        <v>4580</v>
      </c>
      <c r="R29" s="407"/>
      <c r="S29" s="407"/>
      <c r="T29" s="407"/>
      <c r="U29" s="407"/>
      <c r="V29" s="408"/>
      <c r="W29" s="497"/>
      <c r="X29" s="498"/>
      <c r="Y29" s="499"/>
      <c r="Z29" s="409" t="s">
        <v>188</v>
      </c>
      <c r="AA29" s="410"/>
      <c r="AB29" s="410"/>
      <c r="AC29" s="410"/>
      <c r="AD29" s="410"/>
      <c r="AE29" s="410"/>
      <c r="AF29" s="410"/>
      <c r="AG29" s="411"/>
      <c r="AH29" s="406">
        <v>653</v>
      </c>
      <c r="AI29" s="407"/>
      <c r="AJ29" s="407"/>
      <c r="AK29" s="407"/>
      <c r="AL29" s="408"/>
      <c r="AM29" s="406">
        <v>1869178</v>
      </c>
      <c r="AN29" s="407"/>
      <c r="AO29" s="407"/>
      <c r="AP29" s="407"/>
      <c r="AQ29" s="407"/>
      <c r="AR29" s="408"/>
      <c r="AS29" s="406">
        <v>2862</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v>134178</v>
      </c>
      <c r="BO29" s="454"/>
      <c r="BP29" s="454"/>
      <c r="BQ29" s="454"/>
      <c r="BR29" s="454"/>
      <c r="BS29" s="454"/>
      <c r="BT29" s="454"/>
      <c r="BU29" s="455"/>
      <c r="BV29" s="453">
        <v>134165</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97.1</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5122350</v>
      </c>
      <c r="BO30" s="488"/>
      <c r="BP30" s="488"/>
      <c r="BQ30" s="488"/>
      <c r="BR30" s="488"/>
      <c r="BS30" s="488"/>
      <c r="BT30" s="488"/>
      <c r="BU30" s="489"/>
      <c r="BV30" s="487">
        <v>5330532</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197</v>
      </c>
      <c r="V33" s="405"/>
      <c r="W33" s="404" t="s">
        <v>199</v>
      </c>
      <c r="X33" s="404"/>
      <c r="Y33" s="404"/>
      <c r="Z33" s="404"/>
      <c r="AA33" s="404"/>
      <c r="AB33" s="404"/>
      <c r="AC33" s="404"/>
      <c r="AD33" s="404"/>
      <c r="AE33" s="404"/>
      <c r="AF33" s="404"/>
      <c r="AG33" s="404"/>
      <c r="AH33" s="404"/>
      <c r="AI33" s="404"/>
      <c r="AJ33" s="404"/>
      <c r="AK33" s="404"/>
      <c r="AL33" s="203"/>
      <c r="AM33" s="405" t="s">
        <v>197</v>
      </c>
      <c r="AN33" s="405"/>
      <c r="AO33" s="404" t="s">
        <v>198</v>
      </c>
      <c r="AP33" s="404"/>
      <c r="AQ33" s="404"/>
      <c r="AR33" s="404"/>
      <c r="AS33" s="404"/>
      <c r="AT33" s="404"/>
      <c r="AU33" s="404"/>
      <c r="AV33" s="404"/>
      <c r="AW33" s="404"/>
      <c r="AX33" s="404"/>
      <c r="AY33" s="404"/>
      <c r="AZ33" s="404"/>
      <c r="BA33" s="404"/>
      <c r="BB33" s="404"/>
      <c r="BC33" s="404"/>
      <c r="BD33" s="204"/>
      <c r="BE33" s="404" t="s">
        <v>200</v>
      </c>
      <c r="BF33" s="404"/>
      <c r="BG33" s="404" t="s">
        <v>201</v>
      </c>
      <c r="BH33" s="404"/>
      <c r="BI33" s="404"/>
      <c r="BJ33" s="404"/>
      <c r="BK33" s="404"/>
      <c r="BL33" s="404"/>
      <c r="BM33" s="404"/>
      <c r="BN33" s="404"/>
      <c r="BO33" s="404"/>
      <c r="BP33" s="404"/>
      <c r="BQ33" s="404"/>
      <c r="BR33" s="404"/>
      <c r="BS33" s="404"/>
      <c r="BT33" s="404"/>
      <c r="BU33" s="404"/>
      <c r="BV33" s="204"/>
      <c r="BW33" s="405" t="s">
        <v>200</v>
      </c>
      <c r="BX33" s="405"/>
      <c r="BY33" s="404" t="s">
        <v>202</v>
      </c>
      <c r="BZ33" s="404"/>
      <c r="CA33" s="404"/>
      <c r="CB33" s="404"/>
      <c r="CC33" s="404"/>
      <c r="CD33" s="404"/>
      <c r="CE33" s="404"/>
      <c r="CF33" s="404"/>
      <c r="CG33" s="404"/>
      <c r="CH33" s="404"/>
      <c r="CI33" s="404"/>
      <c r="CJ33" s="404"/>
      <c r="CK33" s="404"/>
      <c r="CL33" s="404"/>
      <c r="CM33" s="404"/>
      <c r="CN33" s="203"/>
      <c r="CO33" s="405" t="s">
        <v>203</v>
      </c>
      <c r="CP33" s="405"/>
      <c r="CQ33" s="404" t="s">
        <v>204</v>
      </c>
      <c r="CR33" s="404"/>
      <c r="CS33" s="404"/>
      <c r="CT33" s="404"/>
      <c r="CU33" s="404"/>
      <c r="CV33" s="404"/>
      <c r="CW33" s="404"/>
      <c r="CX33" s="404"/>
      <c r="CY33" s="404"/>
      <c r="CZ33" s="404"/>
      <c r="DA33" s="404"/>
      <c r="DB33" s="404"/>
      <c r="DC33" s="404"/>
      <c r="DD33" s="404"/>
      <c r="DE33" s="404"/>
      <c r="DF33" s="203"/>
      <c r="DG33" s="403" t="s">
        <v>205</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国民健康保険事業特別会計</v>
      </c>
      <c r="X34" s="402"/>
      <c r="Y34" s="402"/>
      <c r="Z34" s="402"/>
      <c r="AA34" s="402"/>
      <c r="AB34" s="402"/>
      <c r="AC34" s="402"/>
      <c r="AD34" s="402"/>
      <c r="AE34" s="402"/>
      <c r="AF34" s="402"/>
      <c r="AG34" s="402"/>
      <c r="AH34" s="402"/>
      <c r="AI34" s="402"/>
      <c r="AJ34" s="402"/>
      <c r="AK34" s="402"/>
      <c r="AL34" s="178"/>
      <c r="AM34" s="401">
        <f>IF(AO34="","",MAX(C34:D43,U34:V43)+1)</f>
        <v>4</v>
      </c>
      <c r="AN34" s="401"/>
      <c r="AO34" s="402" t="str">
        <f>IF('各会計、関係団体の財政状況及び健全化判断比率'!B30="","",'各会計、関係団体の財政状況及び健全化判断比率'!B30)</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6</v>
      </c>
      <c r="BX34" s="401"/>
      <c r="BY34" s="402" t="str">
        <f>IF('各会計、関係団体の財政状況及び健全化判断比率'!B68="","",'各会計、関係団体の財政状況及び健全化判断比率'!B68)</f>
        <v>東部知多衛生組合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後期高齢者医療事業特別会計</v>
      </c>
      <c r="X35" s="402"/>
      <c r="Y35" s="402"/>
      <c r="Z35" s="402"/>
      <c r="AA35" s="402"/>
      <c r="AB35" s="402"/>
      <c r="AC35" s="402"/>
      <c r="AD35" s="402"/>
      <c r="AE35" s="402"/>
      <c r="AF35" s="402"/>
      <c r="AG35" s="402"/>
      <c r="AH35" s="402"/>
      <c r="AI35" s="402"/>
      <c r="AJ35" s="402"/>
      <c r="AK35" s="402"/>
      <c r="AL35" s="178"/>
      <c r="AM35" s="401">
        <f t="shared" ref="AM35:AM43" si="0">IF(AO35="","",AM34+1)</f>
        <v>5</v>
      </c>
      <c r="AN35" s="401"/>
      <c r="AO35" s="402" t="str">
        <f>IF('各会計、関係団体の財政状況及び健全化判断比率'!B31="","",'各会計、関係団体の財政状況及び健全化判断比率'!B31)</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7</v>
      </c>
      <c r="BX35" s="401"/>
      <c r="BY35" s="402" t="str">
        <f>IF('各会計、関係団体の財政状況及び健全化判断比率'!B69="","",'各会計、関係団体の財政状況及び健全化判断比率'!B69)</f>
        <v>知北平和公園組合（一般会計）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t="str">
        <f t="shared" ref="U36:U43" si="4">IF(W36="","",U35+1)</f>
        <v/>
      </c>
      <c r="V36" s="401"/>
      <c r="W36" s="402"/>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8</v>
      </c>
      <c r="BX36" s="401"/>
      <c r="BY36" s="402" t="str">
        <f>IF('各会計、関係団体の財政状況及び健全化判断比率'!B70="","",'各会計、関係団体の財政状況及び健全化判断比率'!B70)</f>
        <v>知北平和公園組合（霊園事業特別会計）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9</v>
      </c>
      <c r="BX37" s="401"/>
      <c r="BY37" s="402" t="str">
        <f>IF('各会計、関係団体の財政状況及び健全化判断比率'!B71="","",'各会計、関係団体の財政状況及び健全化判断比率'!B71)</f>
        <v>知多北部広域連合（一般会計）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10</v>
      </c>
      <c r="BX38" s="401"/>
      <c r="BY38" s="402" t="str">
        <f>IF('各会計、関係団体の財政状況及び健全化判断比率'!B72="","",'各会計、関係団体の財政状況及び健全化判断比率'!B72)</f>
        <v>知多北部広域連合（介護保険事業特別会計）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11</v>
      </c>
      <c r="BX39" s="401"/>
      <c r="BY39" s="402" t="str">
        <f>IF('各会計、関係団体の財政状況及び健全化判断比率'!B73="","",'各会計、関係団体の財政状況及び健全化判断比率'!B73)</f>
        <v>愛知県後期高齢者医療広域連合（一般会計）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12</v>
      </c>
      <c r="BX40" s="401"/>
      <c r="BY40" s="402" t="str">
        <f>IF('各会計、関係団体の財政状況及び健全化判断比率'!B74="","",'各会計、関係団体の財政状況及び健全化判断比率'!B74)</f>
        <v>愛知県後期高齢者医療広域連合（後期高齢者医療特別会計）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8" t="s">
        <v>207</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208</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209</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210</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211</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212</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213</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611</v>
      </c>
    </row>
    <row r="54" spans="5:113" x14ac:dyDescent="0.15"/>
    <row r="55" spans="5:113" x14ac:dyDescent="0.15"/>
    <row r="56" spans="5:113" x14ac:dyDescent="0.15"/>
  </sheetData>
  <sheetProtection algorithmName="SHA-512" hashValue="u9IePJEC8wB9Gs2qjLdf9fryf61bAZVzRThM/GS2/y4zeukCHgN97doJ1W5G83rsc9gZsd8djWeoXhpk/VaFZQ==" saltValue="qyXnu0ALFksrJUN09A6+K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4" t="s">
        <v>572</v>
      </c>
      <c r="D34" s="1184"/>
      <c r="E34" s="1185"/>
      <c r="F34" s="32">
        <v>10.08</v>
      </c>
      <c r="G34" s="33">
        <v>10.06</v>
      </c>
      <c r="H34" s="33">
        <v>10.58</v>
      </c>
      <c r="I34" s="33">
        <v>12.82</v>
      </c>
      <c r="J34" s="34">
        <v>14.31</v>
      </c>
      <c r="K34" s="22"/>
      <c r="L34" s="22"/>
      <c r="M34" s="22"/>
      <c r="N34" s="22"/>
      <c r="O34" s="22"/>
      <c r="P34" s="22"/>
    </row>
    <row r="35" spans="1:16" ht="39" customHeight="1" x14ac:dyDescent="0.15">
      <c r="A35" s="22"/>
      <c r="B35" s="35"/>
      <c r="C35" s="1178" t="s">
        <v>573</v>
      </c>
      <c r="D35" s="1179"/>
      <c r="E35" s="1180"/>
      <c r="F35" s="36">
        <v>4.4800000000000004</v>
      </c>
      <c r="G35" s="37">
        <v>5.66</v>
      </c>
      <c r="H35" s="37">
        <v>4.68</v>
      </c>
      <c r="I35" s="37">
        <v>5.87</v>
      </c>
      <c r="J35" s="38">
        <v>9.48</v>
      </c>
      <c r="K35" s="22"/>
      <c r="L35" s="22"/>
      <c r="M35" s="22"/>
      <c r="N35" s="22"/>
      <c r="O35" s="22"/>
      <c r="P35" s="22"/>
    </row>
    <row r="36" spans="1:16" ht="39" customHeight="1" x14ac:dyDescent="0.15">
      <c r="A36" s="22"/>
      <c r="B36" s="35"/>
      <c r="C36" s="1178" t="s">
        <v>574</v>
      </c>
      <c r="D36" s="1179"/>
      <c r="E36" s="1180"/>
      <c r="F36" s="36" t="s">
        <v>521</v>
      </c>
      <c r="G36" s="37" t="s">
        <v>521</v>
      </c>
      <c r="H36" s="37" t="s">
        <v>521</v>
      </c>
      <c r="I36" s="37">
        <v>2.17</v>
      </c>
      <c r="J36" s="38">
        <v>2.27</v>
      </c>
      <c r="K36" s="22"/>
      <c r="L36" s="22"/>
      <c r="M36" s="22"/>
      <c r="N36" s="22"/>
      <c r="O36" s="22"/>
      <c r="P36" s="22"/>
    </row>
    <row r="37" spans="1:16" ht="39" customHeight="1" x14ac:dyDescent="0.15">
      <c r="A37" s="22"/>
      <c r="B37" s="35"/>
      <c r="C37" s="1178" t="s">
        <v>575</v>
      </c>
      <c r="D37" s="1179"/>
      <c r="E37" s="1180"/>
      <c r="F37" s="36">
        <v>2.08</v>
      </c>
      <c r="G37" s="37">
        <v>2.73</v>
      </c>
      <c r="H37" s="37">
        <v>2.95</v>
      </c>
      <c r="I37" s="37">
        <v>2.95</v>
      </c>
      <c r="J37" s="38">
        <v>0.61</v>
      </c>
      <c r="K37" s="22"/>
      <c r="L37" s="22"/>
      <c r="M37" s="22"/>
      <c r="N37" s="22"/>
      <c r="O37" s="22"/>
      <c r="P37" s="22"/>
    </row>
    <row r="38" spans="1:16" ht="39" customHeight="1" x14ac:dyDescent="0.15">
      <c r="A38" s="22"/>
      <c r="B38" s="35"/>
      <c r="C38" s="1178" t="s">
        <v>576</v>
      </c>
      <c r="D38" s="1179"/>
      <c r="E38" s="1180"/>
      <c r="F38" s="36">
        <v>0</v>
      </c>
      <c r="G38" s="37">
        <v>0.01</v>
      </c>
      <c r="H38" s="37">
        <v>0</v>
      </c>
      <c r="I38" s="37">
        <v>0.04</v>
      </c>
      <c r="J38" s="38">
        <v>0.03</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577</v>
      </c>
      <c r="D42" s="1179"/>
      <c r="E42" s="1180"/>
      <c r="F42" s="36" t="s">
        <v>521</v>
      </c>
      <c r="G42" s="37" t="s">
        <v>521</v>
      </c>
      <c r="H42" s="37" t="s">
        <v>521</v>
      </c>
      <c r="I42" s="37" t="s">
        <v>521</v>
      </c>
      <c r="J42" s="38" t="s">
        <v>521</v>
      </c>
      <c r="K42" s="22"/>
      <c r="L42" s="22"/>
      <c r="M42" s="22"/>
      <c r="N42" s="22"/>
      <c r="O42" s="22"/>
      <c r="P42" s="22"/>
    </row>
    <row r="43" spans="1:16" ht="39" customHeight="1" thickBot="1" x14ac:dyDescent="0.2">
      <c r="A43" s="22"/>
      <c r="B43" s="40"/>
      <c r="C43" s="1181" t="s">
        <v>578</v>
      </c>
      <c r="D43" s="1182"/>
      <c r="E43" s="1183"/>
      <c r="F43" s="41">
        <v>0.28999999999999998</v>
      </c>
      <c r="G43" s="42">
        <v>0.41</v>
      </c>
      <c r="H43" s="42">
        <v>1.26</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NWuR063zqysy2O9pEIYnCcr/yc8GzddChJ9w0uIZvafyJzwhqNeMtwy8D9dubLoZSg4sUsg8UeMuOw0uXhZSA==" saltValue="xccG2PNet72eyk6QCj3S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1017</v>
      </c>
      <c r="L45" s="60">
        <v>970</v>
      </c>
      <c r="M45" s="60">
        <v>907</v>
      </c>
      <c r="N45" s="60">
        <v>869</v>
      </c>
      <c r="O45" s="61">
        <v>859</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521</v>
      </c>
      <c r="L46" s="64" t="s">
        <v>521</v>
      </c>
      <c r="M46" s="64" t="s">
        <v>521</v>
      </c>
      <c r="N46" s="64" t="s">
        <v>521</v>
      </c>
      <c r="O46" s="65" t="s">
        <v>521</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521</v>
      </c>
      <c r="L47" s="64" t="s">
        <v>521</v>
      </c>
      <c r="M47" s="64" t="s">
        <v>521</v>
      </c>
      <c r="N47" s="64" t="s">
        <v>521</v>
      </c>
      <c r="O47" s="65" t="s">
        <v>521</v>
      </c>
      <c r="P47" s="48"/>
      <c r="Q47" s="48"/>
      <c r="R47" s="48"/>
      <c r="S47" s="48"/>
      <c r="T47" s="48"/>
      <c r="U47" s="48"/>
    </row>
    <row r="48" spans="1:21" ht="30.75" customHeight="1" x14ac:dyDescent="0.15">
      <c r="A48" s="48"/>
      <c r="B48" s="1206"/>
      <c r="C48" s="1207"/>
      <c r="D48" s="62"/>
      <c r="E48" s="1188" t="s">
        <v>15</v>
      </c>
      <c r="F48" s="1188"/>
      <c r="G48" s="1188"/>
      <c r="H48" s="1188"/>
      <c r="I48" s="1188"/>
      <c r="J48" s="1189"/>
      <c r="K48" s="63">
        <v>924</v>
      </c>
      <c r="L48" s="64">
        <v>814</v>
      </c>
      <c r="M48" s="64">
        <v>810</v>
      </c>
      <c r="N48" s="64">
        <v>860</v>
      </c>
      <c r="O48" s="65">
        <v>664</v>
      </c>
      <c r="P48" s="48"/>
      <c r="Q48" s="48"/>
      <c r="R48" s="48"/>
      <c r="S48" s="48"/>
      <c r="T48" s="48"/>
      <c r="U48" s="48"/>
    </row>
    <row r="49" spans="1:21" ht="30.75" customHeight="1" x14ac:dyDescent="0.15">
      <c r="A49" s="48"/>
      <c r="B49" s="1206"/>
      <c r="C49" s="1207"/>
      <c r="D49" s="62"/>
      <c r="E49" s="1188" t="s">
        <v>16</v>
      </c>
      <c r="F49" s="1188"/>
      <c r="G49" s="1188"/>
      <c r="H49" s="1188"/>
      <c r="I49" s="1188"/>
      <c r="J49" s="1189"/>
      <c r="K49" s="63">
        <v>34</v>
      </c>
      <c r="L49" s="64">
        <v>46</v>
      </c>
      <c r="M49" s="64">
        <v>49</v>
      </c>
      <c r="N49" s="64">
        <v>60</v>
      </c>
      <c r="O49" s="65">
        <v>184</v>
      </c>
      <c r="P49" s="48"/>
      <c r="Q49" s="48"/>
      <c r="R49" s="48"/>
      <c r="S49" s="48"/>
      <c r="T49" s="48"/>
      <c r="U49" s="48"/>
    </row>
    <row r="50" spans="1:21" ht="30.75" customHeight="1" x14ac:dyDescent="0.15">
      <c r="A50" s="48"/>
      <c r="B50" s="1206"/>
      <c r="C50" s="1207"/>
      <c r="D50" s="62"/>
      <c r="E50" s="1188" t="s">
        <v>17</v>
      </c>
      <c r="F50" s="1188"/>
      <c r="G50" s="1188"/>
      <c r="H50" s="1188"/>
      <c r="I50" s="1188"/>
      <c r="J50" s="1189"/>
      <c r="K50" s="63">
        <v>42</v>
      </c>
      <c r="L50" s="64">
        <v>42</v>
      </c>
      <c r="M50" s="64">
        <v>42</v>
      </c>
      <c r="N50" s="64">
        <v>42</v>
      </c>
      <c r="O50" s="65">
        <v>42</v>
      </c>
      <c r="P50" s="48"/>
      <c r="Q50" s="48"/>
      <c r="R50" s="48"/>
      <c r="S50" s="48"/>
      <c r="T50" s="48"/>
      <c r="U50" s="48"/>
    </row>
    <row r="51" spans="1:21" ht="30.75" customHeight="1" x14ac:dyDescent="0.15">
      <c r="A51" s="48"/>
      <c r="B51" s="1208"/>
      <c r="C51" s="1209"/>
      <c r="D51" s="66"/>
      <c r="E51" s="1188" t="s">
        <v>18</v>
      </c>
      <c r="F51" s="1188"/>
      <c r="G51" s="1188"/>
      <c r="H51" s="1188"/>
      <c r="I51" s="1188"/>
      <c r="J51" s="1189"/>
      <c r="K51" s="63" t="s">
        <v>521</v>
      </c>
      <c r="L51" s="64" t="s">
        <v>521</v>
      </c>
      <c r="M51" s="64" t="s">
        <v>521</v>
      </c>
      <c r="N51" s="64" t="s">
        <v>521</v>
      </c>
      <c r="O51" s="65" t="s">
        <v>521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2385</v>
      </c>
      <c r="L52" s="64">
        <v>2313</v>
      </c>
      <c r="M52" s="64">
        <v>2112</v>
      </c>
      <c r="N52" s="64">
        <v>1890</v>
      </c>
      <c r="O52" s="65">
        <v>1883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-368</v>
      </c>
      <c r="L53" s="69">
        <v>-441</v>
      </c>
      <c r="M53" s="69">
        <v>-304</v>
      </c>
      <c r="N53" s="69">
        <v>-59</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4" t="s">
        <v>25</v>
      </c>
      <c r="C57" s="1195"/>
      <c r="D57" s="1198" t="s">
        <v>26</v>
      </c>
      <c r="E57" s="1199"/>
      <c r="F57" s="1199"/>
      <c r="G57" s="1199"/>
      <c r="H57" s="1199"/>
      <c r="I57" s="1199"/>
      <c r="J57" s="1200"/>
      <c r="K57" s="83" t="s">
        <v>600</v>
      </c>
      <c r="L57" s="84" t="s">
        <v>601</v>
      </c>
      <c r="M57" s="84" t="s">
        <v>602</v>
      </c>
      <c r="N57" s="84" t="s">
        <v>599</v>
      </c>
      <c r="O57" s="85" t="s">
        <v>599</v>
      </c>
    </row>
    <row r="58" spans="1:21" ht="31.5" customHeight="1" thickBot="1" x14ac:dyDescent="0.2">
      <c r="B58" s="1196"/>
      <c r="C58" s="1197"/>
      <c r="D58" s="1201" t="s">
        <v>27</v>
      </c>
      <c r="E58" s="1202"/>
      <c r="F58" s="1202"/>
      <c r="G58" s="1202"/>
      <c r="H58" s="1202"/>
      <c r="I58" s="1202"/>
      <c r="J58" s="1203"/>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54h23wSS91f413foXw2lZhtl3+HBHxzYdxfKIzBdItsClTKmb5z8bGySfDH/lGJWlKBWPAxbCdlUKfl1a7f3w==" saltValue="yGws+ixWSnFgNpkvizbP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24" t="s">
        <v>30</v>
      </c>
      <c r="C41" s="1225"/>
      <c r="D41" s="102"/>
      <c r="E41" s="1226" t="s">
        <v>31</v>
      </c>
      <c r="F41" s="1226"/>
      <c r="G41" s="1226"/>
      <c r="H41" s="1227"/>
      <c r="I41" s="337">
        <v>8421</v>
      </c>
      <c r="J41" s="338">
        <v>8518</v>
      </c>
      <c r="K41" s="338">
        <v>8230</v>
      </c>
      <c r="L41" s="338">
        <v>8474</v>
      </c>
      <c r="M41" s="339">
        <v>8755</v>
      </c>
    </row>
    <row r="42" spans="2:13" ht="27.75" customHeight="1" x14ac:dyDescent="0.15">
      <c r="B42" s="1214"/>
      <c r="C42" s="1215"/>
      <c r="D42" s="103"/>
      <c r="E42" s="1218" t="s">
        <v>32</v>
      </c>
      <c r="F42" s="1218"/>
      <c r="G42" s="1218"/>
      <c r="H42" s="1219"/>
      <c r="I42" s="340">
        <v>161</v>
      </c>
      <c r="J42" s="341">
        <v>122</v>
      </c>
      <c r="K42" s="341">
        <v>82</v>
      </c>
      <c r="L42" s="341">
        <v>42</v>
      </c>
      <c r="M42" s="342" t="s">
        <v>521</v>
      </c>
    </row>
    <row r="43" spans="2:13" ht="27.75" customHeight="1" x14ac:dyDescent="0.15">
      <c r="B43" s="1214"/>
      <c r="C43" s="1215"/>
      <c r="D43" s="103"/>
      <c r="E43" s="1218" t="s">
        <v>33</v>
      </c>
      <c r="F43" s="1218"/>
      <c r="G43" s="1218"/>
      <c r="H43" s="1219"/>
      <c r="I43" s="340">
        <v>9666</v>
      </c>
      <c r="J43" s="341">
        <v>9203</v>
      </c>
      <c r="K43" s="341">
        <v>8381</v>
      </c>
      <c r="L43" s="341">
        <v>7723</v>
      </c>
      <c r="M43" s="342">
        <v>6900</v>
      </c>
    </row>
    <row r="44" spans="2:13" ht="27.75" customHeight="1" x14ac:dyDescent="0.15">
      <c r="B44" s="1214"/>
      <c r="C44" s="1215"/>
      <c r="D44" s="103"/>
      <c r="E44" s="1218" t="s">
        <v>34</v>
      </c>
      <c r="F44" s="1218"/>
      <c r="G44" s="1218"/>
      <c r="H44" s="1219"/>
      <c r="I44" s="340">
        <v>1684</v>
      </c>
      <c r="J44" s="341">
        <v>4182</v>
      </c>
      <c r="K44" s="341">
        <v>4542</v>
      </c>
      <c r="L44" s="341">
        <v>4643</v>
      </c>
      <c r="M44" s="342">
        <v>4532</v>
      </c>
    </row>
    <row r="45" spans="2:13" ht="27.75" customHeight="1" x14ac:dyDescent="0.15">
      <c r="B45" s="1214"/>
      <c r="C45" s="1215"/>
      <c r="D45" s="103"/>
      <c r="E45" s="1218" t="s">
        <v>35</v>
      </c>
      <c r="F45" s="1218"/>
      <c r="G45" s="1218"/>
      <c r="H45" s="1219"/>
      <c r="I45" s="340">
        <v>3600</v>
      </c>
      <c r="J45" s="341">
        <v>3668</v>
      </c>
      <c r="K45" s="341">
        <v>3673</v>
      </c>
      <c r="L45" s="341">
        <v>3728</v>
      </c>
      <c r="M45" s="342">
        <v>3716</v>
      </c>
    </row>
    <row r="46" spans="2:13" ht="27.75" customHeight="1" x14ac:dyDescent="0.15">
      <c r="B46" s="1214"/>
      <c r="C46" s="1215"/>
      <c r="D46" s="104"/>
      <c r="E46" s="1218" t="s">
        <v>36</v>
      </c>
      <c r="F46" s="1218"/>
      <c r="G46" s="1218"/>
      <c r="H46" s="1219"/>
      <c r="I46" s="340" t="s">
        <v>521</v>
      </c>
      <c r="J46" s="341" t="s">
        <v>521</v>
      </c>
      <c r="K46" s="341" t="s">
        <v>521</v>
      </c>
      <c r="L46" s="341" t="s">
        <v>521</v>
      </c>
      <c r="M46" s="342" t="s">
        <v>521</v>
      </c>
    </row>
    <row r="47" spans="2:13" ht="27.75" customHeight="1" x14ac:dyDescent="0.15">
      <c r="B47" s="1214"/>
      <c r="C47" s="1215"/>
      <c r="D47" s="105"/>
      <c r="E47" s="1228" t="s">
        <v>37</v>
      </c>
      <c r="F47" s="1229"/>
      <c r="G47" s="1229"/>
      <c r="H47" s="1230"/>
      <c r="I47" s="340" t="s">
        <v>521</v>
      </c>
      <c r="J47" s="341" t="s">
        <v>521</v>
      </c>
      <c r="K47" s="341" t="s">
        <v>521</v>
      </c>
      <c r="L47" s="341" t="s">
        <v>521</v>
      </c>
      <c r="M47" s="342" t="s">
        <v>521</v>
      </c>
    </row>
    <row r="48" spans="2:13" ht="27.75" customHeight="1" x14ac:dyDescent="0.15">
      <c r="B48" s="1214"/>
      <c r="C48" s="1215"/>
      <c r="D48" s="103"/>
      <c r="E48" s="1218" t="s">
        <v>38</v>
      </c>
      <c r="F48" s="1218"/>
      <c r="G48" s="1218"/>
      <c r="H48" s="1219"/>
      <c r="I48" s="340" t="s">
        <v>521</v>
      </c>
      <c r="J48" s="341" t="s">
        <v>521</v>
      </c>
      <c r="K48" s="341" t="s">
        <v>521</v>
      </c>
      <c r="L48" s="341" t="s">
        <v>521</v>
      </c>
      <c r="M48" s="342" t="s">
        <v>521</v>
      </c>
    </row>
    <row r="49" spans="2:13" ht="27.75" customHeight="1" x14ac:dyDescent="0.15">
      <c r="B49" s="1216"/>
      <c r="C49" s="1217"/>
      <c r="D49" s="103"/>
      <c r="E49" s="1218" t="s">
        <v>39</v>
      </c>
      <c r="F49" s="1218"/>
      <c r="G49" s="1218"/>
      <c r="H49" s="1219"/>
      <c r="I49" s="340" t="s">
        <v>521</v>
      </c>
      <c r="J49" s="341" t="s">
        <v>521</v>
      </c>
      <c r="K49" s="341" t="s">
        <v>521</v>
      </c>
      <c r="L49" s="341" t="s">
        <v>521</v>
      </c>
      <c r="M49" s="342" t="s">
        <v>521</v>
      </c>
    </row>
    <row r="50" spans="2:13" ht="27.75" customHeight="1" x14ac:dyDescent="0.15">
      <c r="B50" s="1212" t="s">
        <v>40</v>
      </c>
      <c r="C50" s="1213"/>
      <c r="D50" s="106"/>
      <c r="E50" s="1218" t="s">
        <v>41</v>
      </c>
      <c r="F50" s="1218"/>
      <c r="G50" s="1218"/>
      <c r="H50" s="1219"/>
      <c r="I50" s="340">
        <v>9029</v>
      </c>
      <c r="J50" s="341">
        <v>8428</v>
      </c>
      <c r="K50" s="341">
        <v>8577</v>
      </c>
      <c r="L50" s="341">
        <v>9226</v>
      </c>
      <c r="M50" s="342">
        <v>9442</v>
      </c>
    </row>
    <row r="51" spans="2:13" ht="27.75" customHeight="1" x14ac:dyDescent="0.15">
      <c r="B51" s="1214"/>
      <c r="C51" s="1215"/>
      <c r="D51" s="103"/>
      <c r="E51" s="1218" t="s">
        <v>42</v>
      </c>
      <c r="F51" s="1218"/>
      <c r="G51" s="1218"/>
      <c r="H51" s="1219"/>
      <c r="I51" s="340">
        <v>9051</v>
      </c>
      <c r="J51" s="341">
        <v>8657</v>
      </c>
      <c r="K51" s="341">
        <v>8455</v>
      </c>
      <c r="L51" s="341">
        <v>7575</v>
      </c>
      <c r="M51" s="342">
        <v>6568</v>
      </c>
    </row>
    <row r="52" spans="2:13" ht="27.75" customHeight="1" x14ac:dyDescent="0.15">
      <c r="B52" s="1216"/>
      <c r="C52" s="1217"/>
      <c r="D52" s="103"/>
      <c r="E52" s="1218" t="s">
        <v>43</v>
      </c>
      <c r="F52" s="1218"/>
      <c r="G52" s="1218"/>
      <c r="H52" s="1219"/>
      <c r="I52" s="340">
        <v>13512</v>
      </c>
      <c r="J52" s="341">
        <v>13476</v>
      </c>
      <c r="K52" s="341">
        <v>12310</v>
      </c>
      <c r="L52" s="341">
        <v>11316</v>
      </c>
      <c r="M52" s="342">
        <v>10196</v>
      </c>
    </row>
    <row r="53" spans="2:13" ht="27.75" customHeight="1" thickBot="1" x14ac:dyDescent="0.2">
      <c r="B53" s="1220" t="s">
        <v>44</v>
      </c>
      <c r="C53" s="1221"/>
      <c r="D53" s="107"/>
      <c r="E53" s="1222" t="s">
        <v>45</v>
      </c>
      <c r="F53" s="1222"/>
      <c r="G53" s="1222"/>
      <c r="H53" s="1223"/>
      <c r="I53" s="343">
        <v>-8061</v>
      </c>
      <c r="J53" s="344">
        <v>-4867</v>
      </c>
      <c r="K53" s="344">
        <v>-4435</v>
      </c>
      <c r="L53" s="344">
        <v>-3506</v>
      </c>
      <c r="M53" s="345">
        <v>-2303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v3uLQE5gNsWEPKorRPxRUrdTylonv7+QAZLqoBeNZHrYmHxPm44NPs1n8QPEkIr5UmfCX1J8zUObRWl0UPspQ==" saltValue="9a6cnBtEwgq23152RjPY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9" t="s">
        <v>48</v>
      </c>
      <c r="D55" s="1239"/>
      <c r="E55" s="1240"/>
      <c r="F55" s="119">
        <v>5377</v>
      </c>
      <c r="G55" s="119">
        <v>3760</v>
      </c>
      <c r="H55" s="120">
        <v>4184</v>
      </c>
    </row>
    <row r="56" spans="2:8" ht="52.5" customHeight="1" x14ac:dyDescent="0.15">
      <c r="B56" s="121"/>
      <c r="C56" s="1241" t="s">
        <v>49</v>
      </c>
      <c r="D56" s="1241"/>
      <c r="E56" s="1242"/>
      <c r="F56" s="122">
        <v>134</v>
      </c>
      <c r="G56" s="122">
        <v>134</v>
      </c>
      <c r="H56" s="123">
        <v>134</v>
      </c>
    </row>
    <row r="57" spans="2:8" ht="53.25" customHeight="1" x14ac:dyDescent="0.15">
      <c r="B57" s="121"/>
      <c r="C57" s="1243" t="s">
        <v>50</v>
      </c>
      <c r="D57" s="1243"/>
      <c r="E57" s="1244"/>
      <c r="F57" s="124">
        <v>3065</v>
      </c>
      <c r="G57" s="124">
        <v>5331</v>
      </c>
      <c r="H57" s="125">
        <v>5122</v>
      </c>
    </row>
    <row r="58" spans="2:8" ht="45.75" customHeight="1" x14ac:dyDescent="0.15">
      <c r="B58" s="126"/>
      <c r="C58" s="1231" t="s">
        <v>594</v>
      </c>
      <c r="D58" s="1232"/>
      <c r="E58" s="1233"/>
      <c r="F58" s="127">
        <v>240</v>
      </c>
      <c r="G58" s="127">
        <v>1708</v>
      </c>
      <c r="H58" s="128">
        <v>1949</v>
      </c>
    </row>
    <row r="59" spans="2:8" ht="45.75" customHeight="1" x14ac:dyDescent="0.15">
      <c r="B59" s="126"/>
      <c r="C59" s="1231" t="s">
        <v>612</v>
      </c>
      <c r="D59" s="1232"/>
      <c r="E59" s="1233"/>
      <c r="F59" s="127" t="s">
        <v>596</v>
      </c>
      <c r="G59" s="127">
        <v>1209</v>
      </c>
      <c r="H59" s="128">
        <v>1008</v>
      </c>
    </row>
    <row r="60" spans="2:8" ht="45.75" customHeight="1" x14ac:dyDescent="0.15">
      <c r="B60" s="126"/>
      <c r="C60" s="1231" t="s">
        <v>597</v>
      </c>
      <c r="D60" s="1232"/>
      <c r="E60" s="1233"/>
      <c r="F60" s="127">
        <v>1537</v>
      </c>
      <c r="G60" s="127">
        <v>1343</v>
      </c>
      <c r="H60" s="128">
        <v>990</v>
      </c>
    </row>
    <row r="61" spans="2:8" ht="45.75" customHeight="1" x14ac:dyDescent="0.15">
      <c r="B61" s="126"/>
      <c r="C61" s="1231" t="s">
        <v>595</v>
      </c>
      <c r="D61" s="1232"/>
      <c r="E61" s="1233"/>
      <c r="F61" s="127">
        <v>749</v>
      </c>
      <c r="G61" s="127">
        <v>564</v>
      </c>
      <c r="H61" s="128">
        <v>556</v>
      </c>
    </row>
    <row r="62" spans="2:8" ht="45.75" customHeight="1" thickBot="1" x14ac:dyDescent="0.2">
      <c r="B62" s="129"/>
      <c r="C62" s="1234" t="s">
        <v>598</v>
      </c>
      <c r="D62" s="1235"/>
      <c r="E62" s="1236"/>
      <c r="F62" s="130">
        <v>111</v>
      </c>
      <c r="G62" s="130">
        <v>84</v>
      </c>
      <c r="H62" s="131">
        <v>206</v>
      </c>
    </row>
    <row r="63" spans="2:8" ht="52.5" customHeight="1" thickBot="1" x14ac:dyDescent="0.2">
      <c r="B63" s="132"/>
      <c r="C63" s="1237" t="s">
        <v>51</v>
      </c>
      <c r="D63" s="1237"/>
      <c r="E63" s="1238"/>
      <c r="F63" s="133">
        <v>8576</v>
      </c>
      <c r="G63" s="133">
        <v>9225</v>
      </c>
      <c r="H63" s="134">
        <v>9441</v>
      </c>
    </row>
    <row r="64" spans="2:8" x14ac:dyDescent="0.15"/>
  </sheetData>
  <sheetProtection algorithmName="SHA-512" hashValue="V2AFCyeyjM8y6tv9eyP5OVuO0T6a4ZZqswTeGkrbnrQDksZEDD1pX8wLZFRtJbno9xKrHMHeJI2WcLLNC4T72Q==" saltValue="kYanLMygy84z+P/KnCCB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613</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614</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623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615</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563</v>
      </c>
      <c r="BQ50" s="1250"/>
      <c r="BR50" s="1250"/>
      <c r="BS50" s="1250"/>
      <c r="BT50" s="1250"/>
      <c r="BU50" s="1250"/>
      <c r="BV50" s="1250"/>
      <c r="BW50" s="1250"/>
      <c r="BX50" s="1250" t="s">
        <v>564</v>
      </c>
      <c r="BY50" s="1250"/>
      <c r="BZ50" s="1250"/>
      <c r="CA50" s="1250"/>
      <c r="CB50" s="1250"/>
      <c r="CC50" s="1250"/>
      <c r="CD50" s="1250"/>
      <c r="CE50" s="1250"/>
      <c r="CF50" s="1250" t="s">
        <v>565</v>
      </c>
      <c r="CG50" s="1250"/>
      <c r="CH50" s="1250"/>
      <c r="CI50" s="1250"/>
      <c r="CJ50" s="1250"/>
      <c r="CK50" s="1250"/>
      <c r="CL50" s="1250"/>
      <c r="CM50" s="1250"/>
      <c r="CN50" s="1250" t="s">
        <v>566</v>
      </c>
      <c r="CO50" s="1250"/>
      <c r="CP50" s="1250"/>
      <c r="CQ50" s="1250"/>
      <c r="CR50" s="1250"/>
      <c r="CS50" s="1250"/>
      <c r="CT50" s="1250"/>
      <c r="CU50" s="1250"/>
      <c r="CV50" s="1250" t="s">
        <v>567</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616</v>
      </c>
      <c r="AO51" s="1248"/>
      <c r="AP51" s="1248"/>
      <c r="AQ51" s="1248"/>
      <c r="AR51" s="1248"/>
      <c r="AS51" s="1248"/>
      <c r="AT51" s="1248"/>
      <c r="AU51" s="1248"/>
      <c r="AV51" s="1248"/>
      <c r="AW51" s="1248"/>
      <c r="AX51" s="1248"/>
      <c r="AY51" s="1248"/>
      <c r="AZ51" s="1248"/>
      <c r="BA51" s="1248"/>
      <c r="BB51" s="1248" t="s">
        <v>617</v>
      </c>
      <c r="BC51" s="1248"/>
      <c r="BD51" s="1248"/>
      <c r="BE51" s="1248"/>
      <c r="BF51" s="1248"/>
      <c r="BG51" s="1248"/>
      <c r="BH51" s="1248"/>
      <c r="BI51" s="1248"/>
      <c r="BJ51" s="1248"/>
      <c r="BK51" s="1248"/>
      <c r="BL51" s="1248"/>
      <c r="BM51" s="1248"/>
      <c r="BN51" s="1248"/>
      <c r="BO51" s="1248"/>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618</v>
      </c>
      <c r="BC53" s="1248"/>
      <c r="BD53" s="1248"/>
      <c r="BE53" s="1248"/>
      <c r="BF53" s="1248"/>
      <c r="BG53" s="1248"/>
      <c r="BH53" s="1248"/>
      <c r="BI53" s="1248"/>
      <c r="BJ53" s="1248"/>
      <c r="BK53" s="1248"/>
      <c r="BL53" s="1248"/>
      <c r="BM53" s="1248"/>
      <c r="BN53" s="1248"/>
      <c r="BO53" s="1248"/>
      <c r="BP53" s="1245">
        <v>59.4</v>
      </c>
      <c r="BQ53" s="1245"/>
      <c r="BR53" s="1245"/>
      <c r="BS53" s="1245"/>
      <c r="BT53" s="1245"/>
      <c r="BU53" s="1245"/>
      <c r="BV53" s="1245"/>
      <c r="BW53" s="1245"/>
      <c r="BX53" s="1245">
        <v>59.6</v>
      </c>
      <c r="BY53" s="1245"/>
      <c r="BZ53" s="1245"/>
      <c r="CA53" s="1245"/>
      <c r="CB53" s="1245"/>
      <c r="CC53" s="1245"/>
      <c r="CD53" s="1245"/>
      <c r="CE53" s="1245"/>
      <c r="CF53" s="1245">
        <v>60</v>
      </c>
      <c r="CG53" s="1245"/>
      <c r="CH53" s="1245"/>
      <c r="CI53" s="1245"/>
      <c r="CJ53" s="1245"/>
      <c r="CK53" s="1245"/>
      <c r="CL53" s="1245"/>
      <c r="CM53" s="1245"/>
      <c r="CN53" s="1245">
        <v>60.5</v>
      </c>
      <c r="CO53" s="1245"/>
      <c r="CP53" s="1245"/>
      <c r="CQ53" s="1245"/>
      <c r="CR53" s="1245"/>
      <c r="CS53" s="1245"/>
      <c r="CT53" s="1245"/>
      <c r="CU53" s="1245"/>
      <c r="CV53" s="1245">
        <v>61.7</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619</v>
      </c>
      <c r="AO55" s="1250"/>
      <c r="AP55" s="1250"/>
      <c r="AQ55" s="1250"/>
      <c r="AR55" s="1250"/>
      <c r="AS55" s="1250"/>
      <c r="AT55" s="1250"/>
      <c r="AU55" s="1250"/>
      <c r="AV55" s="1250"/>
      <c r="AW55" s="1250"/>
      <c r="AX55" s="1250"/>
      <c r="AY55" s="1250"/>
      <c r="AZ55" s="1250"/>
      <c r="BA55" s="1250"/>
      <c r="BB55" s="1248" t="s">
        <v>617</v>
      </c>
      <c r="BC55" s="1248"/>
      <c r="BD55" s="1248"/>
      <c r="BE55" s="1248"/>
      <c r="BF55" s="1248"/>
      <c r="BG55" s="1248"/>
      <c r="BH55" s="1248"/>
      <c r="BI55" s="1248"/>
      <c r="BJ55" s="1248"/>
      <c r="BK55" s="1248"/>
      <c r="BL55" s="1248"/>
      <c r="BM55" s="1248"/>
      <c r="BN55" s="1248"/>
      <c r="BO55" s="1248"/>
      <c r="BP55" s="1245">
        <v>31.3</v>
      </c>
      <c r="BQ55" s="1245"/>
      <c r="BR55" s="1245"/>
      <c r="BS55" s="1245"/>
      <c r="BT55" s="1245"/>
      <c r="BU55" s="1245"/>
      <c r="BV55" s="1245"/>
      <c r="BW55" s="1245"/>
      <c r="BX55" s="1245">
        <v>25.3</v>
      </c>
      <c r="BY55" s="1245"/>
      <c r="BZ55" s="1245"/>
      <c r="CA55" s="1245"/>
      <c r="CB55" s="1245"/>
      <c r="CC55" s="1245"/>
      <c r="CD55" s="1245"/>
      <c r="CE55" s="1245"/>
      <c r="CF55" s="1245">
        <v>25.5</v>
      </c>
      <c r="CG55" s="1245"/>
      <c r="CH55" s="1245"/>
      <c r="CI55" s="1245"/>
      <c r="CJ55" s="1245"/>
      <c r="CK55" s="1245"/>
      <c r="CL55" s="1245"/>
      <c r="CM55" s="1245"/>
      <c r="CN55" s="1245">
        <v>25.1</v>
      </c>
      <c r="CO55" s="1245"/>
      <c r="CP55" s="1245"/>
      <c r="CQ55" s="1245"/>
      <c r="CR55" s="1245"/>
      <c r="CS55" s="1245"/>
      <c r="CT55" s="1245"/>
      <c r="CU55" s="1245"/>
      <c r="CV55" s="1245">
        <v>18</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618</v>
      </c>
      <c r="BC57" s="1248"/>
      <c r="BD57" s="1248"/>
      <c r="BE57" s="1248"/>
      <c r="BF57" s="1248"/>
      <c r="BG57" s="1248"/>
      <c r="BH57" s="1248"/>
      <c r="BI57" s="1248"/>
      <c r="BJ57" s="1248"/>
      <c r="BK57" s="1248"/>
      <c r="BL57" s="1248"/>
      <c r="BM57" s="1248"/>
      <c r="BN57" s="1248"/>
      <c r="BO57" s="1248"/>
      <c r="BP57" s="1245">
        <v>58.4</v>
      </c>
      <c r="BQ57" s="1245"/>
      <c r="BR57" s="1245"/>
      <c r="BS57" s="1245"/>
      <c r="BT57" s="1245"/>
      <c r="BU57" s="1245"/>
      <c r="BV57" s="1245"/>
      <c r="BW57" s="1245"/>
      <c r="BX57" s="1245">
        <v>59.7</v>
      </c>
      <c r="BY57" s="1245"/>
      <c r="BZ57" s="1245"/>
      <c r="CA57" s="1245"/>
      <c r="CB57" s="1245"/>
      <c r="CC57" s="1245"/>
      <c r="CD57" s="1245"/>
      <c r="CE57" s="1245"/>
      <c r="CF57" s="1245">
        <v>60.9</v>
      </c>
      <c r="CG57" s="1245"/>
      <c r="CH57" s="1245"/>
      <c r="CI57" s="1245"/>
      <c r="CJ57" s="1245"/>
      <c r="CK57" s="1245"/>
      <c r="CL57" s="1245"/>
      <c r="CM57" s="1245"/>
      <c r="CN57" s="1245">
        <v>61</v>
      </c>
      <c r="CO57" s="1245"/>
      <c r="CP57" s="1245"/>
      <c r="CQ57" s="1245"/>
      <c r="CR57" s="1245"/>
      <c r="CS57" s="1245"/>
      <c r="CT57" s="1245"/>
      <c r="CU57" s="1245"/>
      <c r="CV57" s="1245">
        <v>62.4</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620</v>
      </c>
    </row>
    <row r="64" spans="1:109" x14ac:dyDescent="0.15">
      <c r="B64" s="370"/>
      <c r="G64" s="377"/>
      <c r="I64" s="390"/>
      <c r="J64" s="390"/>
      <c r="K64" s="390"/>
      <c r="L64" s="390"/>
      <c r="M64" s="390"/>
      <c r="N64" s="391"/>
      <c r="AM64" s="377"/>
      <c r="AN64" s="377" t="s">
        <v>614</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624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615</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563</v>
      </c>
      <c r="BQ72" s="1250"/>
      <c r="BR72" s="1250"/>
      <c r="BS72" s="1250"/>
      <c r="BT72" s="1250"/>
      <c r="BU72" s="1250"/>
      <c r="BV72" s="1250"/>
      <c r="BW72" s="1250"/>
      <c r="BX72" s="1250" t="s">
        <v>564</v>
      </c>
      <c r="BY72" s="1250"/>
      <c r="BZ72" s="1250"/>
      <c r="CA72" s="1250"/>
      <c r="CB72" s="1250"/>
      <c r="CC72" s="1250"/>
      <c r="CD72" s="1250"/>
      <c r="CE72" s="1250"/>
      <c r="CF72" s="1250" t="s">
        <v>565</v>
      </c>
      <c r="CG72" s="1250"/>
      <c r="CH72" s="1250"/>
      <c r="CI72" s="1250"/>
      <c r="CJ72" s="1250"/>
      <c r="CK72" s="1250"/>
      <c r="CL72" s="1250"/>
      <c r="CM72" s="1250"/>
      <c r="CN72" s="1250" t="s">
        <v>566</v>
      </c>
      <c r="CO72" s="1250"/>
      <c r="CP72" s="1250"/>
      <c r="CQ72" s="1250"/>
      <c r="CR72" s="1250"/>
      <c r="CS72" s="1250"/>
      <c r="CT72" s="1250"/>
      <c r="CU72" s="1250"/>
      <c r="CV72" s="1250" t="s">
        <v>567</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616</v>
      </c>
      <c r="AO73" s="1248"/>
      <c r="AP73" s="1248"/>
      <c r="AQ73" s="1248"/>
      <c r="AR73" s="1248"/>
      <c r="AS73" s="1248"/>
      <c r="AT73" s="1248"/>
      <c r="AU73" s="1248"/>
      <c r="AV73" s="1248"/>
      <c r="AW73" s="1248"/>
      <c r="AX73" s="1248"/>
      <c r="AY73" s="1248"/>
      <c r="AZ73" s="1248"/>
      <c r="BA73" s="1248"/>
      <c r="BB73" s="1248" t="s">
        <v>617</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621</v>
      </c>
      <c r="BC75" s="1248"/>
      <c r="BD75" s="1248"/>
      <c r="BE75" s="1248"/>
      <c r="BF75" s="1248"/>
      <c r="BG75" s="1248"/>
      <c r="BH75" s="1248"/>
      <c r="BI75" s="1248"/>
      <c r="BJ75" s="1248"/>
      <c r="BK75" s="1248"/>
      <c r="BL75" s="1248"/>
      <c r="BM75" s="1248"/>
      <c r="BN75" s="1248"/>
      <c r="BO75" s="1248"/>
      <c r="BP75" s="1245">
        <v>-2.4</v>
      </c>
      <c r="BQ75" s="1245"/>
      <c r="BR75" s="1245"/>
      <c r="BS75" s="1245"/>
      <c r="BT75" s="1245"/>
      <c r="BU75" s="1245"/>
      <c r="BV75" s="1245"/>
      <c r="BW75" s="1245"/>
      <c r="BX75" s="1245">
        <v>-2.5</v>
      </c>
      <c r="BY75" s="1245"/>
      <c r="BZ75" s="1245"/>
      <c r="CA75" s="1245"/>
      <c r="CB75" s="1245"/>
      <c r="CC75" s="1245"/>
      <c r="CD75" s="1245"/>
      <c r="CE75" s="1245"/>
      <c r="CF75" s="1245">
        <v>-2</v>
      </c>
      <c r="CG75" s="1245"/>
      <c r="CH75" s="1245"/>
      <c r="CI75" s="1245"/>
      <c r="CJ75" s="1245"/>
      <c r="CK75" s="1245"/>
      <c r="CL75" s="1245"/>
      <c r="CM75" s="1245"/>
      <c r="CN75" s="1245">
        <v>-1.5</v>
      </c>
      <c r="CO75" s="1245"/>
      <c r="CP75" s="1245"/>
      <c r="CQ75" s="1245"/>
      <c r="CR75" s="1245"/>
      <c r="CS75" s="1245"/>
      <c r="CT75" s="1245"/>
      <c r="CU75" s="1245"/>
      <c r="CV75" s="1245">
        <v>-0.8</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619</v>
      </c>
      <c r="AO77" s="1250"/>
      <c r="AP77" s="1250"/>
      <c r="AQ77" s="1250"/>
      <c r="AR77" s="1250"/>
      <c r="AS77" s="1250"/>
      <c r="AT77" s="1250"/>
      <c r="AU77" s="1250"/>
      <c r="AV77" s="1250"/>
      <c r="AW77" s="1250"/>
      <c r="AX77" s="1250"/>
      <c r="AY77" s="1250"/>
      <c r="AZ77" s="1250"/>
      <c r="BA77" s="1250"/>
      <c r="BB77" s="1248" t="s">
        <v>617</v>
      </c>
      <c r="BC77" s="1248"/>
      <c r="BD77" s="1248"/>
      <c r="BE77" s="1248"/>
      <c r="BF77" s="1248"/>
      <c r="BG77" s="1248"/>
      <c r="BH77" s="1248"/>
      <c r="BI77" s="1248"/>
      <c r="BJ77" s="1248"/>
      <c r="BK77" s="1248"/>
      <c r="BL77" s="1248"/>
      <c r="BM77" s="1248"/>
      <c r="BN77" s="1248"/>
      <c r="BO77" s="1248"/>
      <c r="BP77" s="1245">
        <v>31.3</v>
      </c>
      <c r="BQ77" s="1245"/>
      <c r="BR77" s="1245"/>
      <c r="BS77" s="1245"/>
      <c r="BT77" s="1245"/>
      <c r="BU77" s="1245"/>
      <c r="BV77" s="1245"/>
      <c r="BW77" s="1245"/>
      <c r="BX77" s="1245">
        <v>25.3</v>
      </c>
      <c r="BY77" s="1245"/>
      <c r="BZ77" s="1245"/>
      <c r="CA77" s="1245"/>
      <c r="CB77" s="1245"/>
      <c r="CC77" s="1245"/>
      <c r="CD77" s="1245"/>
      <c r="CE77" s="1245"/>
      <c r="CF77" s="1245">
        <v>25.5</v>
      </c>
      <c r="CG77" s="1245"/>
      <c r="CH77" s="1245"/>
      <c r="CI77" s="1245"/>
      <c r="CJ77" s="1245"/>
      <c r="CK77" s="1245"/>
      <c r="CL77" s="1245"/>
      <c r="CM77" s="1245"/>
      <c r="CN77" s="1245">
        <v>25.1</v>
      </c>
      <c r="CO77" s="1245"/>
      <c r="CP77" s="1245"/>
      <c r="CQ77" s="1245"/>
      <c r="CR77" s="1245"/>
      <c r="CS77" s="1245"/>
      <c r="CT77" s="1245"/>
      <c r="CU77" s="1245"/>
      <c r="CV77" s="1245">
        <v>18</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621</v>
      </c>
      <c r="BC79" s="1248"/>
      <c r="BD79" s="1248"/>
      <c r="BE79" s="1248"/>
      <c r="BF79" s="1248"/>
      <c r="BG79" s="1248"/>
      <c r="BH79" s="1248"/>
      <c r="BI79" s="1248"/>
      <c r="BJ79" s="1248"/>
      <c r="BK79" s="1248"/>
      <c r="BL79" s="1248"/>
      <c r="BM79" s="1248"/>
      <c r="BN79" s="1248"/>
      <c r="BO79" s="1248"/>
      <c r="BP79" s="1245">
        <v>7.2</v>
      </c>
      <c r="BQ79" s="1245"/>
      <c r="BR79" s="1245"/>
      <c r="BS79" s="1245"/>
      <c r="BT79" s="1245"/>
      <c r="BU79" s="1245"/>
      <c r="BV79" s="1245"/>
      <c r="BW79" s="1245"/>
      <c r="BX79" s="1245">
        <v>6.9</v>
      </c>
      <c r="BY79" s="1245"/>
      <c r="BZ79" s="1245"/>
      <c r="CA79" s="1245"/>
      <c r="CB79" s="1245"/>
      <c r="CC79" s="1245"/>
      <c r="CD79" s="1245"/>
      <c r="CE79" s="1245"/>
      <c r="CF79" s="1245">
        <v>6.6</v>
      </c>
      <c r="CG79" s="1245"/>
      <c r="CH79" s="1245"/>
      <c r="CI79" s="1245"/>
      <c r="CJ79" s="1245"/>
      <c r="CK79" s="1245"/>
      <c r="CL79" s="1245"/>
      <c r="CM79" s="1245"/>
      <c r="CN79" s="1245">
        <v>6.4</v>
      </c>
      <c r="CO79" s="1245"/>
      <c r="CP79" s="1245"/>
      <c r="CQ79" s="1245"/>
      <c r="CR79" s="1245"/>
      <c r="CS79" s="1245"/>
      <c r="CT79" s="1245"/>
      <c r="CU79" s="1245"/>
      <c r="CV79" s="1245">
        <v>6.6</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msna01MvFpyUKXobRjJVfjH2InwFE+8QiKvdTae0WZV6zscNFgrclXs36WtrAn4CJmjOtMIv78v/7vo0I0SBTg==" saltValue="d+wvMaj4su7qwnlSIOYK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622</v>
      </c>
    </row>
  </sheetData>
  <sheetProtection algorithmName="SHA-512" hashValue="v/3wr0llInZFmBOh66OxjBqDOCr05P+jlV9AtWeG5ZimPU5q5vTaeP8LHxgMQDdB2Ejys1nrfSvkDE+OsDgsIw==" saltValue="VB1HHJ2AUDVlmLvIDnQo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510</v>
      </c>
    </row>
  </sheetData>
  <sheetProtection algorithmName="SHA-512" hashValue="WxwSeskxgFyf5YvBPoT9si/NddpERnPsguROptNHGyoFQJTxUVpPx8Rhj+IG0JwgFmeSGtKfY1hUECrhkrqe6w==" saltValue="51/Xa0asuojsFfgVHuaP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34694</v>
      </c>
      <c r="E3" s="153"/>
      <c r="F3" s="154">
        <v>54110</v>
      </c>
      <c r="G3" s="155"/>
      <c r="H3" s="156"/>
    </row>
    <row r="4" spans="1:8" x14ac:dyDescent="0.15">
      <c r="A4" s="157"/>
      <c r="B4" s="158"/>
      <c r="C4" s="159"/>
      <c r="D4" s="160">
        <v>28897</v>
      </c>
      <c r="E4" s="161"/>
      <c r="F4" s="162">
        <v>30620</v>
      </c>
      <c r="G4" s="163"/>
      <c r="H4" s="164"/>
    </row>
    <row r="5" spans="1:8" x14ac:dyDescent="0.15">
      <c r="A5" s="145" t="s">
        <v>555</v>
      </c>
      <c r="B5" s="150"/>
      <c r="C5" s="151"/>
      <c r="D5" s="152">
        <v>61071</v>
      </c>
      <c r="E5" s="153"/>
      <c r="F5" s="154">
        <v>54684</v>
      </c>
      <c r="G5" s="155"/>
      <c r="H5" s="156"/>
    </row>
    <row r="6" spans="1:8" x14ac:dyDescent="0.15">
      <c r="A6" s="157"/>
      <c r="B6" s="158"/>
      <c r="C6" s="159"/>
      <c r="D6" s="160">
        <v>43360</v>
      </c>
      <c r="E6" s="161"/>
      <c r="F6" s="162">
        <v>32829</v>
      </c>
      <c r="G6" s="163"/>
      <c r="H6" s="164"/>
    </row>
    <row r="7" spans="1:8" x14ac:dyDescent="0.15">
      <c r="A7" s="145" t="s">
        <v>556</v>
      </c>
      <c r="B7" s="150"/>
      <c r="C7" s="151"/>
      <c r="D7" s="152">
        <v>52719</v>
      </c>
      <c r="E7" s="153"/>
      <c r="F7" s="154">
        <v>62383</v>
      </c>
      <c r="G7" s="155"/>
      <c r="H7" s="156"/>
    </row>
    <row r="8" spans="1:8" x14ac:dyDescent="0.15">
      <c r="A8" s="157"/>
      <c r="B8" s="158"/>
      <c r="C8" s="159"/>
      <c r="D8" s="160">
        <v>36551</v>
      </c>
      <c r="E8" s="161"/>
      <c r="F8" s="162">
        <v>35325</v>
      </c>
      <c r="G8" s="163"/>
      <c r="H8" s="164"/>
    </row>
    <row r="9" spans="1:8" x14ac:dyDescent="0.15">
      <c r="A9" s="145" t="s">
        <v>557</v>
      </c>
      <c r="B9" s="150"/>
      <c r="C9" s="151"/>
      <c r="D9" s="152">
        <v>49225</v>
      </c>
      <c r="E9" s="153"/>
      <c r="F9" s="154">
        <v>63812</v>
      </c>
      <c r="G9" s="155"/>
      <c r="H9" s="156"/>
    </row>
    <row r="10" spans="1:8" x14ac:dyDescent="0.15">
      <c r="A10" s="157"/>
      <c r="B10" s="158"/>
      <c r="C10" s="159"/>
      <c r="D10" s="160">
        <v>43207</v>
      </c>
      <c r="E10" s="161"/>
      <c r="F10" s="162">
        <v>33848</v>
      </c>
      <c r="G10" s="163"/>
      <c r="H10" s="164"/>
    </row>
    <row r="11" spans="1:8" x14ac:dyDescent="0.15">
      <c r="A11" s="145" t="s">
        <v>558</v>
      </c>
      <c r="B11" s="150"/>
      <c r="C11" s="151"/>
      <c r="D11" s="152">
        <v>50527</v>
      </c>
      <c r="E11" s="153"/>
      <c r="F11" s="154">
        <v>54225</v>
      </c>
      <c r="G11" s="155"/>
      <c r="H11" s="156"/>
    </row>
    <row r="12" spans="1:8" x14ac:dyDescent="0.15">
      <c r="A12" s="157"/>
      <c r="B12" s="158"/>
      <c r="C12" s="165"/>
      <c r="D12" s="160">
        <v>42599</v>
      </c>
      <c r="E12" s="161"/>
      <c r="F12" s="162">
        <v>27337</v>
      </c>
      <c r="G12" s="163"/>
      <c r="H12" s="164"/>
    </row>
    <row r="13" spans="1:8" x14ac:dyDescent="0.15">
      <c r="A13" s="145"/>
      <c r="B13" s="150"/>
      <c r="C13" s="166"/>
      <c r="D13" s="167">
        <v>49647</v>
      </c>
      <c r="E13" s="168"/>
      <c r="F13" s="169">
        <v>57843</v>
      </c>
      <c r="G13" s="170"/>
      <c r="H13" s="156"/>
    </row>
    <row r="14" spans="1:8" x14ac:dyDescent="0.15">
      <c r="A14" s="157"/>
      <c r="B14" s="158"/>
      <c r="C14" s="159"/>
      <c r="D14" s="160">
        <v>38923</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4.4800000000000004</v>
      </c>
      <c r="C19" s="171">
        <f>ROUND(VALUE(SUBSTITUTE(実質収支比率等に係る経年分析!G$48,"▲","-")),2)</f>
        <v>5.67</v>
      </c>
      <c r="D19" s="171">
        <f>ROUND(VALUE(SUBSTITUTE(実質収支比率等に係る経年分析!H$48,"▲","-")),2)</f>
        <v>4.68</v>
      </c>
      <c r="E19" s="171">
        <f>ROUND(VALUE(SUBSTITUTE(実質収支比率等に係る経年分析!I$48,"▲","-")),2)</f>
        <v>5.88</v>
      </c>
      <c r="F19" s="171">
        <f>ROUND(VALUE(SUBSTITUTE(実質収支比率等に係る経年分析!J$48,"▲","-")),2)</f>
        <v>9.49</v>
      </c>
    </row>
    <row r="20" spans="1:11" x14ac:dyDescent="0.15">
      <c r="A20" s="171" t="s">
        <v>55</v>
      </c>
      <c r="B20" s="171">
        <f>ROUND(VALUE(SUBSTITUTE(実質収支比率等に係る経年分析!F$47,"▲","-")),2)</f>
        <v>25.92</v>
      </c>
      <c r="C20" s="171">
        <f>ROUND(VALUE(SUBSTITUTE(実質収支比率等に係る経年分析!G$47,"▲","-")),2)</f>
        <v>28.16</v>
      </c>
      <c r="D20" s="171">
        <f>ROUND(VALUE(SUBSTITUTE(実質収支比率等に係る経年分析!H$47,"▲","-")),2)</f>
        <v>25.88</v>
      </c>
      <c r="E20" s="171">
        <f>ROUND(VALUE(SUBSTITUTE(実質収支比率等に係る経年分析!I$47,"▲","-")),2)</f>
        <v>19.149999999999999</v>
      </c>
      <c r="F20" s="171">
        <f>ROUND(VALUE(SUBSTITUTE(実質収支比率等に係る経年分析!J$47,"▲","-")),2)</f>
        <v>20.79</v>
      </c>
    </row>
    <row r="21" spans="1:11" x14ac:dyDescent="0.15">
      <c r="A21" s="171" t="s">
        <v>56</v>
      </c>
      <c r="B21" s="171">
        <f>IF(ISNUMBER(VALUE(SUBSTITUTE(実質収支比率等に係る経年分析!F$49,"▲","-"))),ROUND(VALUE(SUBSTITUTE(実質収支比率等に係る経年分析!F$49,"▲","-")),2),NA())</f>
        <v>-4.5199999999999996</v>
      </c>
      <c r="C21" s="171">
        <f>IF(ISNUMBER(VALUE(SUBSTITUTE(実質収支比率等に係る経年分析!G$49,"▲","-"))),ROUND(VALUE(SUBSTITUTE(実質収支比率等に係る経年分析!G$49,"▲","-")),2),NA())</f>
        <v>-4.12</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-13.56</v>
      </c>
      <c r="F21" s="171">
        <f>IF(ISNUMBER(VALUE(SUBSTITUTE(実質収支比率等に係る経年分析!J$49,"▲","-"))),ROUND(VALUE(SUBSTITUTE(実質収支比率等に係る経年分析!J$49,"▲","-")),2),NA())</f>
        <v>1.1200000000000001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0.28999999999999998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4.4800000000000004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2385</v>
      </c>
      <c r="E42" s="173"/>
      <c r="F42" s="173"/>
      <c r="G42" s="173">
        <f>'実質公債費比率（分子）の構造'!L$52</f>
        <v>2313</v>
      </c>
      <c r="H42" s="173"/>
      <c r="I42" s="173"/>
      <c r="J42" s="173">
        <f>'実質公債費比率（分子）の構造'!M$52</f>
        <v>2112</v>
      </c>
      <c r="K42" s="173"/>
      <c r="L42" s="173"/>
      <c r="M42" s="173">
        <f>'実質公債費比率（分子）の構造'!N$52</f>
        <v>1890</v>
      </c>
      <c r="N42" s="173"/>
      <c r="O42" s="173"/>
      <c r="P42" s="173">
        <f>'実質公債費比率（分子）の構造'!O$52</f>
        <v>1883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42</v>
      </c>
      <c r="C44" s="173"/>
      <c r="D44" s="173"/>
      <c r="E44" s="173">
        <f>'実質公債費比率（分子）の構造'!L$50</f>
        <v>42</v>
      </c>
      <c r="F44" s="173"/>
      <c r="G44" s="173"/>
      <c r="H44" s="173">
        <f>'実質公債費比率（分子）の構造'!M$50</f>
        <v>42</v>
      </c>
      <c r="I44" s="173"/>
      <c r="J44" s="173"/>
      <c r="K44" s="173">
        <f>'実質公債費比率（分子）の構造'!N$50</f>
        <v>42</v>
      </c>
      <c r="L44" s="173"/>
      <c r="M44" s="173"/>
      <c r="N44" s="173">
        <f>'実質公債費比率（分子）の構造'!O$50</f>
        <v>42</v>
      </c>
      <c r="O44" s="173"/>
      <c r="P44" s="173"/>
    </row>
    <row r="45" spans="1:16" x14ac:dyDescent="0.15">
      <c r="A45" s="173" t="s">
        <v>66</v>
      </c>
      <c r="B45" s="173">
        <f>'実質公債費比率（分子）の構造'!K$49</f>
        <v>34</v>
      </c>
      <c r="C45" s="173"/>
      <c r="D45" s="173"/>
      <c r="E45" s="173">
        <f>'実質公債費比率（分子）の構造'!L$49</f>
        <v>46</v>
      </c>
      <c r="F45" s="173"/>
      <c r="G45" s="173"/>
      <c r="H45" s="173">
        <f>'実質公債費比率（分子）の構造'!M$49</f>
        <v>49</v>
      </c>
      <c r="I45" s="173"/>
      <c r="J45" s="173"/>
      <c r="K45" s="173">
        <f>'実質公債費比率（分子）の構造'!N$49</f>
        <v>60</v>
      </c>
      <c r="L45" s="173"/>
      <c r="M45" s="173"/>
      <c r="N45" s="173">
        <f>'実質公債費比率（分子）の構造'!O$49</f>
        <v>184</v>
      </c>
      <c r="O45" s="173"/>
      <c r="P45" s="173"/>
    </row>
    <row r="46" spans="1:16" x14ac:dyDescent="0.15">
      <c r="A46" s="173" t="s">
        <v>67</v>
      </c>
      <c r="B46" s="173">
        <f>'実質公債費比率（分子）の構造'!K$48</f>
        <v>924</v>
      </c>
      <c r="C46" s="173"/>
      <c r="D46" s="173"/>
      <c r="E46" s="173">
        <f>'実質公債費比率（分子）の構造'!L$48</f>
        <v>814</v>
      </c>
      <c r="F46" s="173"/>
      <c r="G46" s="173"/>
      <c r="H46" s="173">
        <f>'実質公債費比率（分子）の構造'!M$48</f>
        <v>810</v>
      </c>
      <c r="I46" s="173"/>
      <c r="J46" s="173"/>
      <c r="K46" s="173">
        <f>'実質公債費比率（分子）の構造'!N$48</f>
        <v>860</v>
      </c>
      <c r="L46" s="173"/>
      <c r="M46" s="173"/>
      <c r="N46" s="173">
        <f>'実質公債費比率（分子）の構造'!O$48</f>
        <v>664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1017</v>
      </c>
      <c r="C49" s="173"/>
      <c r="D49" s="173"/>
      <c r="E49" s="173">
        <f>'実質公債費比率（分子）の構造'!L$45</f>
        <v>970</v>
      </c>
      <c r="F49" s="173"/>
      <c r="G49" s="173"/>
      <c r="H49" s="173">
        <f>'実質公債費比率（分子）の構造'!M$45</f>
        <v>907</v>
      </c>
      <c r="I49" s="173"/>
      <c r="J49" s="173"/>
      <c r="K49" s="173">
        <f>'実質公債費比率（分子）の構造'!N$45</f>
        <v>869</v>
      </c>
      <c r="L49" s="173"/>
      <c r="M49" s="173"/>
      <c r="N49" s="173">
        <f>'実質公債費比率（分子）の構造'!O$45</f>
        <v>859</v>
      </c>
      <c r="O49" s="173"/>
      <c r="P49" s="173"/>
    </row>
    <row r="50" spans="1:16" x14ac:dyDescent="0.15">
      <c r="A50" s="173" t="s">
        <v>71</v>
      </c>
      <c r="B50" s="173" t="e">
        <f>NA()</f>
        <v>#N/A</v>
      </c>
      <c r="C50" s="173">
        <f>IF(ISNUMBER('実質公債費比率（分子）の構造'!K$53),'実質公債費比率（分子）の構造'!K$53,NA())</f>
        <v>-368</v>
      </c>
      <c r="D50" s="173" t="e">
        <f>NA()</f>
        <v>#N/A</v>
      </c>
      <c r="E50" s="173" t="e">
        <f>NA()</f>
        <v>#N/A</v>
      </c>
      <c r="F50" s="173">
        <f>IF(ISNUMBER('実質公債費比率（分子）の構造'!L$53),'実質公債費比率（分子）の構造'!L$53,NA())</f>
        <v>-441</v>
      </c>
      <c r="G50" s="173" t="e">
        <f>NA()</f>
        <v>#N/A</v>
      </c>
      <c r="H50" s="173" t="e">
        <f>NA()</f>
        <v>#N/A</v>
      </c>
      <c r="I50" s="173">
        <f>IF(ISNUMBER('実質公債費比率（分子）の構造'!M$53),'実質公債費比率（分子）の構造'!M$53,NA())</f>
        <v>-304</v>
      </c>
      <c r="J50" s="173" t="e">
        <f>NA()</f>
        <v>#N/A</v>
      </c>
      <c r="K50" s="173" t="e">
        <f>NA()</f>
        <v>#N/A</v>
      </c>
      <c r="L50" s="173">
        <f>IF(ISNUMBER('実質公債費比率（分子）の構造'!N$53),'実質公債費比率（分子）の構造'!N$53,NA())</f>
        <v>-59</v>
      </c>
      <c r="M50" s="173" t="e">
        <f>NA()</f>
        <v>#N/A</v>
      </c>
      <c r="N50" s="173" t="e">
        <f>NA()</f>
        <v>#N/A</v>
      </c>
      <c r="O50" s="173">
        <f>IF(ISNUMBER('実質公債費比率（分子）の構造'!O$53),'実質公債費比率（分子）の構造'!O$53,NA())</f>
        <v>-134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13512</v>
      </c>
      <c r="E56" s="172"/>
      <c r="F56" s="172"/>
      <c r="G56" s="172">
        <f>'将来負担比率（分子）の構造'!J$52</f>
        <v>13476</v>
      </c>
      <c r="H56" s="172"/>
      <c r="I56" s="172"/>
      <c r="J56" s="172">
        <f>'将来負担比率（分子）の構造'!K$52</f>
        <v>12310</v>
      </c>
      <c r="K56" s="172"/>
      <c r="L56" s="172"/>
      <c r="M56" s="172">
        <f>'将来負担比率（分子）の構造'!L$52</f>
        <v>11316</v>
      </c>
      <c r="N56" s="172"/>
      <c r="O56" s="172"/>
      <c r="P56" s="172">
        <f>'将来負担比率（分子）の構造'!M$52</f>
        <v>10196</v>
      </c>
    </row>
    <row r="57" spans="1:16" x14ac:dyDescent="0.15">
      <c r="A57" s="172" t="s">
        <v>42</v>
      </c>
      <c r="B57" s="172"/>
      <c r="C57" s="172"/>
      <c r="D57" s="172">
        <f>'将来負担比率（分子）の構造'!I$51</f>
        <v>9051</v>
      </c>
      <c r="E57" s="172"/>
      <c r="F57" s="172"/>
      <c r="G57" s="172">
        <f>'将来負担比率（分子）の構造'!J$51</f>
        <v>8657</v>
      </c>
      <c r="H57" s="172"/>
      <c r="I57" s="172"/>
      <c r="J57" s="172">
        <f>'将来負担比率（分子）の構造'!K$51</f>
        <v>8455</v>
      </c>
      <c r="K57" s="172"/>
      <c r="L57" s="172"/>
      <c r="M57" s="172">
        <f>'将来負担比率（分子）の構造'!L$51</f>
        <v>7575</v>
      </c>
      <c r="N57" s="172"/>
      <c r="O57" s="172"/>
      <c r="P57" s="172">
        <f>'将来負担比率（分子）の構造'!M$51</f>
        <v>6568</v>
      </c>
    </row>
    <row r="58" spans="1:16" x14ac:dyDescent="0.15">
      <c r="A58" s="172" t="s">
        <v>41</v>
      </c>
      <c r="B58" s="172"/>
      <c r="C58" s="172"/>
      <c r="D58" s="172">
        <f>'将来負担比率（分子）の構造'!I$50</f>
        <v>9029</v>
      </c>
      <c r="E58" s="172"/>
      <c r="F58" s="172"/>
      <c r="G58" s="172">
        <f>'将来負担比率（分子）の構造'!J$50</f>
        <v>8428</v>
      </c>
      <c r="H58" s="172"/>
      <c r="I58" s="172"/>
      <c r="J58" s="172">
        <f>'将来負担比率（分子）の構造'!K$50</f>
        <v>8577</v>
      </c>
      <c r="K58" s="172"/>
      <c r="L58" s="172"/>
      <c r="M58" s="172">
        <f>'将来負担比率（分子）の構造'!L$50</f>
        <v>9226</v>
      </c>
      <c r="N58" s="172"/>
      <c r="O58" s="172"/>
      <c r="P58" s="172">
        <f>'将来負担比率（分子）の構造'!M$50</f>
        <v>9442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3600</v>
      </c>
      <c r="C62" s="172"/>
      <c r="D62" s="172"/>
      <c r="E62" s="172">
        <f>'将来負担比率（分子）の構造'!J$45</f>
        <v>3668</v>
      </c>
      <c r="F62" s="172"/>
      <c r="G62" s="172"/>
      <c r="H62" s="172">
        <f>'将来負担比率（分子）の構造'!K$45</f>
        <v>3673</v>
      </c>
      <c r="I62" s="172"/>
      <c r="J62" s="172"/>
      <c r="K62" s="172">
        <f>'将来負担比率（分子）の構造'!L$45</f>
        <v>3728</v>
      </c>
      <c r="L62" s="172"/>
      <c r="M62" s="172"/>
      <c r="N62" s="172">
        <f>'将来負担比率（分子）の構造'!M$45</f>
        <v>3716</v>
      </c>
      <c r="O62" s="172"/>
      <c r="P62" s="172"/>
    </row>
    <row r="63" spans="1:16" x14ac:dyDescent="0.15">
      <c r="A63" s="172" t="s">
        <v>34</v>
      </c>
      <c r="B63" s="172">
        <f>'将来負担比率（分子）の構造'!I$44</f>
        <v>1684</v>
      </c>
      <c r="C63" s="172"/>
      <c r="D63" s="172"/>
      <c r="E63" s="172">
        <f>'将来負担比率（分子）の構造'!J$44</f>
        <v>4182</v>
      </c>
      <c r="F63" s="172"/>
      <c r="G63" s="172"/>
      <c r="H63" s="172">
        <f>'将来負担比率（分子）の構造'!K$44</f>
        <v>4542</v>
      </c>
      <c r="I63" s="172"/>
      <c r="J63" s="172"/>
      <c r="K63" s="172">
        <f>'将来負担比率（分子）の構造'!L$44</f>
        <v>4643</v>
      </c>
      <c r="L63" s="172"/>
      <c r="M63" s="172"/>
      <c r="N63" s="172">
        <f>'将来負担比率（分子）の構造'!M$44</f>
        <v>4532</v>
      </c>
      <c r="O63" s="172"/>
      <c r="P63" s="172"/>
    </row>
    <row r="64" spans="1:16" x14ac:dyDescent="0.15">
      <c r="A64" s="172" t="s">
        <v>33</v>
      </c>
      <c r="B64" s="172">
        <f>'将来負担比率（分子）の構造'!I$43</f>
        <v>9666</v>
      </c>
      <c r="C64" s="172"/>
      <c r="D64" s="172"/>
      <c r="E64" s="172">
        <f>'将来負担比率（分子）の構造'!J$43</f>
        <v>9203</v>
      </c>
      <c r="F64" s="172"/>
      <c r="G64" s="172"/>
      <c r="H64" s="172">
        <f>'将来負担比率（分子）の構造'!K$43</f>
        <v>8381</v>
      </c>
      <c r="I64" s="172"/>
      <c r="J64" s="172"/>
      <c r="K64" s="172">
        <f>'将来負担比率（分子）の構造'!L$43</f>
        <v>7723</v>
      </c>
      <c r="L64" s="172"/>
      <c r="M64" s="172"/>
      <c r="N64" s="172">
        <f>'将来負担比率（分子）の構造'!M$43</f>
        <v>6900</v>
      </c>
      <c r="O64" s="172"/>
      <c r="P64" s="172"/>
    </row>
    <row r="65" spans="1:16" x14ac:dyDescent="0.15">
      <c r="A65" s="172" t="s">
        <v>32</v>
      </c>
      <c r="B65" s="172">
        <f>'将来負担比率（分子）の構造'!I$42</f>
        <v>161</v>
      </c>
      <c r="C65" s="172"/>
      <c r="D65" s="172"/>
      <c r="E65" s="172">
        <f>'将来負担比率（分子）の構造'!J$42</f>
        <v>122</v>
      </c>
      <c r="F65" s="172"/>
      <c r="G65" s="172"/>
      <c r="H65" s="172">
        <f>'将来負担比率（分子）の構造'!K$42</f>
        <v>82</v>
      </c>
      <c r="I65" s="172"/>
      <c r="J65" s="172"/>
      <c r="K65" s="172">
        <f>'将来負担比率（分子）の構造'!L$42</f>
        <v>42</v>
      </c>
      <c r="L65" s="172"/>
      <c r="M65" s="172"/>
      <c r="N65" s="172" t="str">
        <f>'将来負担比率（分子）の構造'!M$42</f>
        <v>-</v>
      </c>
      <c r="O65" s="172"/>
      <c r="P65" s="172"/>
    </row>
    <row r="66" spans="1:16" x14ac:dyDescent="0.15">
      <c r="A66" s="172" t="s">
        <v>31</v>
      </c>
      <c r="B66" s="172">
        <f>'将来負担比率（分子）の構造'!I$41</f>
        <v>8421</v>
      </c>
      <c r="C66" s="172"/>
      <c r="D66" s="172"/>
      <c r="E66" s="172">
        <f>'将来負担比率（分子）の構造'!J$41</f>
        <v>8518</v>
      </c>
      <c r="F66" s="172"/>
      <c r="G66" s="172"/>
      <c r="H66" s="172">
        <f>'将来負担比率（分子）の構造'!K$41</f>
        <v>8230</v>
      </c>
      <c r="I66" s="172"/>
      <c r="J66" s="172"/>
      <c r="K66" s="172">
        <f>'将来負担比率（分子）の構造'!L$41</f>
        <v>8474</v>
      </c>
      <c r="L66" s="172"/>
      <c r="M66" s="172"/>
      <c r="N66" s="172">
        <f>'将来負担比率（分子）の構造'!M$41</f>
        <v>8755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5377</v>
      </c>
      <c r="C72" s="176">
        <f>基金残高に係る経年分析!G55</f>
        <v>3760</v>
      </c>
      <c r="D72" s="176">
        <f>基金残高に係る経年分析!H55</f>
        <v>4184</v>
      </c>
    </row>
    <row r="73" spans="1:16" x14ac:dyDescent="0.15">
      <c r="A73" s="175" t="s">
        <v>78</v>
      </c>
      <c r="B73" s="176">
        <f>基金残高に係る経年分析!F56</f>
        <v>134</v>
      </c>
      <c r="C73" s="176">
        <f>基金残高に係る経年分析!G56</f>
        <v>134</v>
      </c>
      <c r="D73" s="176">
        <f>基金残高に係る経年分析!H56</f>
        <v>134</v>
      </c>
    </row>
    <row r="74" spans="1:16" x14ac:dyDescent="0.15">
      <c r="A74" s="175" t="s">
        <v>79</v>
      </c>
      <c r="B74" s="176">
        <f>基金残高に係る経年分析!F57</f>
        <v>3065</v>
      </c>
      <c r="C74" s="176">
        <f>基金残高に係る経年分析!G57</f>
        <v>5331</v>
      </c>
      <c r="D74" s="176">
        <f>基金残高に係る経年分析!H57</f>
        <v>5122</v>
      </c>
    </row>
  </sheetData>
  <sheetProtection algorithmName="SHA-512" hashValue="jTS9i+YCdvr2LqLqw+tVJzOWVcJ4FZ1aq9c6ohcsS+aOtyhr+I7FpusoWiYI0WaepMINEqgT9jbKo58JLcy+NQ==" saltValue="bARss+VhlPJDyFW5qnxal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214</v>
      </c>
      <c r="DI1" s="751"/>
      <c r="DJ1" s="751"/>
      <c r="DK1" s="751"/>
      <c r="DL1" s="751"/>
      <c r="DM1" s="751"/>
      <c r="DN1" s="752"/>
      <c r="DO1" s="349"/>
      <c r="DP1" s="750" t="s">
        <v>215</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216</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217</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218</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219</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220</v>
      </c>
      <c r="S4" s="713"/>
      <c r="T4" s="713"/>
      <c r="U4" s="713"/>
      <c r="V4" s="713"/>
      <c r="W4" s="713"/>
      <c r="X4" s="713"/>
      <c r="Y4" s="714"/>
      <c r="Z4" s="712" t="s">
        <v>221</v>
      </c>
      <c r="AA4" s="713"/>
      <c r="AB4" s="713"/>
      <c r="AC4" s="714"/>
      <c r="AD4" s="712" t="s">
        <v>222</v>
      </c>
      <c r="AE4" s="713"/>
      <c r="AF4" s="713"/>
      <c r="AG4" s="713"/>
      <c r="AH4" s="713"/>
      <c r="AI4" s="713"/>
      <c r="AJ4" s="713"/>
      <c r="AK4" s="714"/>
      <c r="AL4" s="712" t="s">
        <v>221</v>
      </c>
      <c r="AM4" s="713"/>
      <c r="AN4" s="713"/>
      <c r="AO4" s="714"/>
      <c r="AP4" s="753" t="s">
        <v>223</v>
      </c>
      <c r="AQ4" s="753"/>
      <c r="AR4" s="753"/>
      <c r="AS4" s="753"/>
      <c r="AT4" s="753"/>
      <c r="AU4" s="753"/>
      <c r="AV4" s="753"/>
      <c r="AW4" s="753"/>
      <c r="AX4" s="753"/>
      <c r="AY4" s="753"/>
      <c r="AZ4" s="753"/>
      <c r="BA4" s="753"/>
      <c r="BB4" s="753"/>
      <c r="BC4" s="753"/>
      <c r="BD4" s="753"/>
      <c r="BE4" s="753"/>
      <c r="BF4" s="753"/>
      <c r="BG4" s="753" t="s">
        <v>224</v>
      </c>
      <c r="BH4" s="753"/>
      <c r="BI4" s="753"/>
      <c r="BJ4" s="753"/>
      <c r="BK4" s="753"/>
      <c r="BL4" s="753"/>
      <c r="BM4" s="753"/>
      <c r="BN4" s="753"/>
      <c r="BO4" s="753" t="s">
        <v>221</v>
      </c>
      <c r="BP4" s="753"/>
      <c r="BQ4" s="753"/>
      <c r="BR4" s="753"/>
      <c r="BS4" s="753" t="s">
        <v>225</v>
      </c>
      <c r="BT4" s="753"/>
      <c r="BU4" s="753"/>
      <c r="BV4" s="753"/>
      <c r="BW4" s="753"/>
      <c r="BX4" s="753"/>
      <c r="BY4" s="753"/>
      <c r="BZ4" s="753"/>
      <c r="CA4" s="753"/>
      <c r="CB4" s="753"/>
      <c r="CD4" s="712" t="s">
        <v>226</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227</v>
      </c>
      <c r="C5" s="710"/>
      <c r="D5" s="710"/>
      <c r="E5" s="710"/>
      <c r="F5" s="710"/>
      <c r="G5" s="710"/>
      <c r="H5" s="710"/>
      <c r="I5" s="710"/>
      <c r="J5" s="710"/>
      <c r="K5" s="710"/>
      <c r="L5" s="710"/>
      <c r="M5" s="710"/>
      <c r="N5" s="710"/>
      <c r="O5" s="710"/>
      <c r="P5" s="710"/>
      <c r="Q5" s="711"/>
      <c r="R5" s="706">
        <v>18005682</v>
      </c>
      <c r="S5" s="707"/>
      <c r="T5" s="707"/>
      <c r="U5" s="707"/>
      <c r="V5" s="707"/>
      <c r="W5" s="707"/>
      <c r="X5" s="707"/>
      <c r="Y5" s="735"/>
      <c r="Z5" s="748">
        <v>45.6</v>
      </c>
      <c r="AA5" s="748"/>
      <c r="AB5" s="748"/>
      <c r="AC5" s="748"/>
      <c r="AD5" s="749">
        <v>16705565</v>
      </c>
      <c r="AE5" s="749"/>
      <c r="AF5" s="749"/>
      <c r="AG5" s="749"/>
      <c r="AH5" s="749"/>
      <c r="AI5" s="749"/>
      <c r="AJ5" s="749"/>
      <c r="AK5" s="749"/>
      <c r="AL5" s="736">
        <v>82.2</v>
      </c>
      <c r="AM5" s="721"/>
      <c r="AN5" s="721"/>
      <c r="AO5" s="737"/>
      <c r="AP5" s="709" t="s">
        <v>228</v>
      </c>
      <c r="AQ5" s="710"/>
      <c r="AR5" s="710"/>
      <c r="AS5" s="710"/>
      <c r="AT5" s="710"/>
      <c r="AU5" s="710"/>
      <c r="AV5" s="710"/>
      <c r="AW5" s="710"/>
      <c r="AX5" s="710"/>
      <c r="AY5" s="710"/>
      <c r="AZ5" s="710"/>
      <c r="BA5" s="710"/>
      <c r="BB5" s="710"/>
      <c r="BC5" s="710"/>
      <c r="BD5" s="710"/>
      <c r="BE5" s="710"/>
      <c r="BF5" s="711"/>
      <c r="BG5" s="659">
        <v>16694853</v>
      </c>
      <c r="BH5" s="660"/>
      <c r="BI5" s="660"/>
      <c r="BJ5" s="660"/>
      <c r="BK5" s="660"/>
      <c r="BL5" s="660"/>
      <c r="BM5" s="660"/>
      <c r="BN5" s="661"/>
      <c r="BO5" s="685">
        <v>92.7</v>
      </c>
      <c r="BP5" s="685"/>
      <c r="BQ5" s="685"/>
      <c r="BR5" s="685"/>
      <c r="BS5" s="686" t="s">
        <v>129</v>
      </c>
      <c r="BT5" s="686"/>
      <c r="BU5" s="686"/>
      <c r="BV5" s="686"/>
      <c r="BW5" s="686"/>
      <c r="BX5" s="686"/>
      <c r="BY5" s="686"/>
      <c r="BZ5" s="686"/>
      <c r="CA5" s="686"/>
      <c r="CB5" s="733"/>
      <c r="CD5" s="712" t="s">
        <v>223</v>
      </c>
      <c r="CE5" s="713"/>
      <c r="CF5" s="713"/>
      <c r="CG5" s="713"/>
      <c r="CH5" s="713"/>
      <c r="CI5" s="713"/>
      <c r="CJ5" s="713"/>
      <c r="CK5" s="713"/>
      <c r="CL5" s="713"/>
      <c r="CM5" s="713"/>
      <c r="CN5" s="713"/>
      <c r="CO5" s="713"/>
      <c r="CP5" s="713"/>
      <c r="CQ5" s="714"/>
      <c r="CR5" s="712" t="s">
        <v>229</v>
      </c>
      <c r="CS5" s="713"/>
      <c r="CT5" s="713"/>
      <c r="CU5" s="713"/>
      <c r="CV5" s="713"/>
      <c r="CW5" s="713"/>
      <c r="CX5" s="713"/>
      <c r="CY5" s="714"/>
      <c r="CZ5" s="712" t="s">
        <v>221</v>
      </c>
      <c r="DA5" s="713"/>
      <c r="DB5" s="713"/>
      <c r="DC5" s="714"/>
      <c r="DD5" s="712" t="s">
        <v>230</v>
      </c>
      <c r="DE5" s="713"/>
      <c r="DF5" s="713"/>
      <c r="DG5" s="713"/>
      <c r="DH5" s="713"/>
      <c r="DI5" s="713"/>
      <c r="DJ5" s="713"/>
      <c r="DK5" s="713"/>
      <c r="DL5" s="713"/>
      <c r="DM5" s="713"/>
      <c r="DN5" s="713"/>
      <c r="DO5" s="713"/>
      <c r="DP5" s="714"/>
      <c r="DQ5" s="712" t="s">
        <v>231</v>
      </c>
      <c r="DR5" s="713"/>
      <c r="DS5" s="713"/>
      <c r="DT5" s="713"/>
      <c r="DU5" s="713"/>
      <c r="DV5" s="713"/>
      <c r="DW5" s="713"/>
      <c r="DX5" s="713"/>
      <c r="DY5" s="713"/>
      <c r="DZ5" s="713"/>
      <c r="EA5" s="713"/>
      <c r="EB5" s="713"/>
      <c r="EC5" s="714"/>
    </row>
    <row r="6" spans="2:143" ht="11.25" customHeight="1" x14ac:dyDescent="0.15">
      <c r="B6" s="656" t="s">
        <v>232</v>
      </c>
      <c r="C6" s="657"/>
      <c r="D6" s="657"/>
      <c r="E6" s="657"/>
      <c r="F6" s="657"/>
      <c r="G6" s="657"/>
      <c r="H6" s="657"/>
      <c r="I6" s="657"/>
      <c r="J6" s="657"/>
      <c r="K6" s="657"/>
      <c r="L6" s="657"/>
      <c r="M6" s="657"/>
      <c r="N6" s="657"/>
      <c r="O6" s="657"/>
      <c r="P6" s="657"/>
      <c r="Q6" s="658"/>
      <c r="R6" s="659">
        <v>223918</v>
      </c>
      <c r="S6" s="660"/>
      <c r="T6" s="660"/>
      <c r="U6" s="660"/>
      <c r="V6" s="660"/>
      <c r="W6" s="660"/>
      <c r="X6" s="660"/>
      <c r="Y6" s="661"/>
      <c r="Z6" s="685">
        <v>0.6</v>
      </c>
      <c r="AA6" s="685"/>
      <c r="AB6" s="685"/>
      <c r="AC6" s="685"/>
      <c r="AD6" s="686">
        <v>223918</v>
      </c>
      <c r="AE6" s="686"/>
      <c r="AF6" s="686"/>
      <c r="AG6" s="686"/>
      <c r="AH6" s="686"/>
      <c r="AI6" s="686"/>
      <c r="AJ6" s="686"/>
      <c r="AK6" s="686"/>
      <c r="AL6" s="662">
        <v>1.1000000000000001</v>
      </c>
      <c r="AM6" s="663"/>
      <c r="AN6" s="663"/>
      <c r="AO6" s="687"/>
      <c r="AP6" s="656" t="s">
        <v>233</v>
      </c>
      <c r="AQ6" s="657"/>
      <c r="AR6" s="657"/>
      <c r="AS6" s="657"/>
      <c r="AT6" s="657"/>
      <c r="AU6" s="657"/>
      <c r="AV6" s="657"/>
      <c r="AW6" s="657"/>
      <c r="AX6" s="657"/>
      <c r="AY6" s="657"/>
      <c r="AZ6" s="657"/>
      <c r="BA6" s="657"/>
      <c r="BB6" s="657"/>
      <c r="BC6" s="657"/>
      <c r="BD6" s="657"/>
      <c r="BE6" s="657"/>
      <c r="BF6" s="658"/>
      <c r="BG6" s="659">
        <v>16694853</v>
      </c>
      <c r="BH6" s="660"/>
      <c r="BI6" s="660"/>
      <c r="BJ6" s="660"/>
      <c r="BK6" s="660"/>
      <c r="BL6" s="660"/>
      <c r="BM6" s="660"/>
      <c r="BN6" s="661"/>
      <c r="BO6" s="685">
        <v>92.7</v>
      </c>
      <c r="BP6" s="685"/>
      <c r="BQ6" s="685"/>
      <c r="BR6" s="685"/>
      <c r="BS6" s="686" t="s">
        <v>129</v>
      </c>
      <c r="BT6" s="686"/>
      <c r="BU6" s="686"/>
      <c r="BV6" s="686"/>
      <c r="BW6" s="686"/>
      <c r="BX6" s="686"/>
      <c r="BY6" s="686"/>
      <c r="BZ6" s="686"/>
      <c r="CA6" s="686"/>
      <c r="CB6" s="733"/>
      <c r="CD6" s="709" t="s">
        <v>234</v>
      </c>
      <c r="CE6" s="710"/>
      <c r="CF6" s="710"/>
      <c r="CG6" s="710"/>
      <c r="CH6" s="710"/>
      <c r="CI6" s="710"/>
      <c r="CJ6" s="710"/>
      <c r="CK6" s="710"/>
      <c r="CL6" s="710"/>
      <c r="CM6" s="710"/>
      <c r="CN6" s="710"/>
      <c r="CO6" s="710"/>
      <c r="CP6" s="710"/>
      <c r="CQ6" s="711"/>
      <c r="CR6" s="659">
        <v>249702</v>
      </c>
      <c r="CS6" s="660"/>
      <c r="CT6" s="660"/>
      <c r="CU6" s="660"/>
      <c r="CV6" s="660"/>
      <c r="CW6" s="660"/>
      <c r="CX6" s="660"/>
      <c r="CY6" s="661"/>
      <c r="CZ6" s="736">
        <v>0.7</v>
      </c>
      <c r="DA6" s="721"/>
      <c r="DB6" s="721"/>
      <c r="DC6" s="738"/>
      <c r="DD6" s="665" t="s">
        <v>129</v>
      </c>
      <c r="DE6" s="660"/>
      <c r="DF6" s="660"/>
      <c r="DG6" s="660"/>
      <c r="DH6" s="660"/>
      <c r="DI6" s="660"/>
      <c r="DJ6" s="660"/>
      <c r="DK6" s="660"/>
      <c r="DL6" s="660"/>
      <c r="DM6" s="660"/>
      <c r="DN6" s="660"/>
      <c r="DO6" s="660"/>
      <c r="DP6" s="661"/>
      <c r="DQ6" s="665">
        <v>249702</v>
      </c>
      <c r="DR6" s="660"/>
      <c r="DS6" s="660"/>
      <c r="DT6" s="660"/>
      <c r="DU6" s="660"/>
      <c r="DV6" s="660"/>
      <c r="DW6" s="660"/>
      <c r="DX6" s="660"/>
      <c r="DY6" s="660"/>
      <c r="DZ6" s="660"/>
      <c r="EA6" s="660"/>
      <c r="EB6" s="660"/>
      <c r="EC6" s="695"/>
    </row>
    <row r="7" spans="2:143" ht="11.25" customHeight="1" x14ac:dyDescent="0.15">
      <c r="B7" s="656" t="s">
        <v>235</v>
      </c>
      <c r="C7" s="657"/>
      <c r="D7" s="657"/>
      <c r="E7" s="657"/>
      <c r="F7" s="657"/>
      <c r="G7" s="657"/>
      <c r="H7" s="657"/>
      <c r="I7" s="657"/>
      <c r="J7" s="657"/>
      <c r="K7" s="657"/>
      <c r="L7" s="657"/>
      <c r="M7" s="657"/>
      <c r="N7" s="657"/>
      <c r="O7" s="657"/>
      <c r="P7" s="657"/>
      <c r="Q7" s="658"/>
      <c r="R7" s="659">
        <v>11340</v>
      </c>
      <c r="S7" s="660"/>
      <c r="T7" s="660"/>
      <c r="U7" s="660"/>
      <c r="V7" s="660"/>
      <c r="W7" s="660"/>
      <c r="X7" s="660"/>
      <c r="Y7" s="661"/>
      <c r="Z7" s="685">
        <v>0</v>
      </c>
      <c r="AA7" s="685"/>
      <c r="AB7" s="685"/>
      <c r="AC7" s="685"/>
      <c r="AD7" s="686">
        <v>11340</v>
      </c>
      <c r="AE7" s="686"/>
      <c r="AF7" s="686"/>
      <c r="AG7" s="686"/>
      <c r="AH7" s="686"/>
      <c r="AI7" s="686"/>
      <c r="AJ7" s="686"/>
      <c r="AK7" s="686"/>
      <c r="AL7" s="662">
        <v>0.1</v>
      </c>
      <c r="AM7" s="663"/>
      <c r="AN7" s="663"/>
      <c r="AO7" s="687"/>
      <c r="AP7" s="656" t="s">
        <v>236</v>
      </c>
      <c r="AQ7" s="657"/>
      <c r="AR7" s="657"/>
      <c r="AS7" s="657"/>
      <c r="AT7" s="657"/>
      <c r="AU7" s="657"/>
      <c r="AV7" s="657"/>
      <c r="AW7" s="657"/>
      <c r="AX7" s="657"/>
      <c r="AY7" s="657"/>
      <c r="AZ7" s="657"/>
      <c r="BA7" s="657"/>
      <c r="BB7" s="657"/>
      <c r="BC7" s="657"/>
      <c r="BD7" s="657"/>
      <c r="BE7" s="657"/>
      <c r="BF7" s="658"/>
      <c r="BG7" s="659">
        <v>7919544</v>
      </c>
      <c r="BH7" s="660"/>
      <c r="BI7" s="660"/>
      <c r="BJ7" s="660"/>
      <c r="BK7" s="660"/>
      <c r="BL7" s="660"/>
      <c r="BM7" s="660"/>
      <c r="BN7" s="661"/>
      <c r="BO7" s="685">
        <v>44</v>
      </c>
      <c r="BP7" s="685"/>
      <c r="BQ7" s="685"/>
      <c r="BR7" s="685"/>
      <c r="BS7" s="686" t="s">
        <v>129</v>
      </c>
      <c r="BT7" s="686"/>
      <c r="BU7" s="686"/>
      <c r="BV7" s="686"/>
      <c r="BW7" s="686"/>
      <c r="BX7" s="686"/>
      <c r="BY7" s="686"/>
      <c r="BZ7" s="686"/>
      <c r="CA7" s="686"/>
      <c r="CB7" s="733"/>
      <c r="CD7" s="656" t="s">
        <v>237</v>
      </c>
      <c r="CE7" s="657"/>
      <c r="CF7" s="657"/>
      <c r="CG7" s="657"/>
      <c r="CH7" s="657"/>
      <c r="CI7" s="657"/>
      <c r="CJ7" s="657"/>
      <c r="CK7" s="657"/>
      <c r="CL7" s="657"/>
      <c r="CM7" s="657"/>
      <c r="CN7" s="657"/>
      <c r="CO7" s="657"/>
      <c r="CP7" s="657"/>
      <c r="CQ7" s="658"/>
      <c r="CR7" s="659">
        <v>3527415</v>
      </c>
      <c r="CS7" s="660"/>
      <c r="CT7" s="660"/>
      <c r="CU7" s="660"/>
      <c r="CV7" s="660"/>
      <c r="CW7" s="660"/>
      <c r="CX7" s="660"/>
      <c r="CY7" s="661"/>
      <c r="CZ7" s="685">
        <v>9.6</v>
      </c>
      <c r="DA7" s="685"/>
      <c r="DB7" s="685"/>
      <c r="DC7" s="685"/>
      <c r="DD7" s="665">
        <v>619552</v>
      </c>
      <c r="DE7" s="660"/>
      <c r="DF7" s="660"/>
      <c r="DG7" s="660"/>
      <c r="DH7" s="660"/>
      <c r="DI7" s="660"/>
      <c r="DJ7" s="660"/>
      <c r="DK7" s="660"/>
      <c r="DL7" s="660"/>
      <c r="DM7" s="660"/>
      <c r="DN7" s="660"/>
      <c r="DO7" s="660"/>
      <c r="DP7" s="661"/>
      <c r="DQ7" s="665">
        <v>3149611</v>
      </c>
      <c r="DR7" s="660"/>
      <c r="DS7" s="660"/>
      <c r="DT7" s="660"/>
      <c r="DU7" s="660"/>
      <c r="DV7" s="660"/>
      <c r="DW7" s="660"/>
      <c r="DX7" s="660"/>
      <c r="DY7" s="660"/>
      <c r="DZ7" s="660"/>
      <c r="EA7" s="660"/>
      <c r="EB7" s="660"/>
      <c r="EC7" s="695"/>
    </row>
    <row r="8" spans="2:143" ht="11.25" customHeight="1" x14ac:dyDescent="0.15">
      <c r="B8" s="656" t="s">
        <v>238</v>
      </c>
      <c r="C8" s="657"/>
      <c r="D8" s="657"/>
      <c r="E8" s="657"/>
      <c r="F8" s="657"/>
      <c r="G8" s="657"/>
      <c r="H8" s="657"/>
      <c r="I8" s="657"/>
      <c r="J8" s="657"/>
      <c r="K8" s="657"/>
      <c r="L8" s="657"/>
      <c r="M8" s="657"/>
      <c r="N8" s="657"/>
      <c r="O8" s="657"/>
      <c r="P8" s="657"/>
      <c r="Q8" s="658"/>
      <c r="R8" s="659">
        <v>139429</v>
      </c>
      <c r="S8" s="660"/>
      <c r="T8" s="660"/>
      <c r="U8" s="660"/>
      <c r="V8" s="660"/>
      <c r="W8" s="660"/>
      <c r="X8" s="660"/>
      <c r="Y8" s="661"/>
      <c r="Z8" s="685">
        <v>0.4</v>
      </c>
      <c r="AA8" s="685"/>
      <c r="AB8" s="685"/>
      <c r="AC8" s="685"/>
      <c r="AD8" s="686">
        <v>139429</v>
      </c>
      <c r="AE8" s="686"/>
      <c r="AF8" s="686"/>
      <c r="AG8" s="686"/>
      <c r="AH8" s="686"/>
      <c r="AI8" s="686"/>
      <c r="AJ8" s="686"/>
      <c r="AK8" s="686"/>
      <c r="AL8" s="662">
        <v>0.7</v>
      </c>
      <c r="AM8" s="663"/>
      <c r="AN8" s="663"/>
      <c r="AO8" s="687"/>
      <c r="AP8" s="656" t="s">
        <v>239</v>
      </c>
      <c r="AQ8" s="657"/>
      <c r="AR8" s="657"/>
      <c r="AS8" s="657"/>
      <c r="AT8" s="657"/>
      <c r="AU8" s="657"/>
      <c r="AV8" s="657"/>
      <c r="AW8" s="657"/>
      <c r="AX8" s="657"/>
      <c r="AY8" s="657"/>
      <c r="AZ8" s="657"/>
      <c r="BA8" s="657"/>
      <c r="BB8" s="657"/>
      <c r="BC8" s="657"/>
      <c r="BD8" s="657"/>
      <c r="BE8" s="657"/>
      <c r="BF8" s="658"/>
      <c r="BG8" s="659">
        <v>173483</v>
      </c>
      <c r="BH8" s="660"/>
      <c r="BI8" s="660"/>
      <c r="BJ8" s="660"/>
      <c r="BK8" s="660"/>
      <c r="BL8" s="660"/>
      <c r="BM8" s="660"/>
      <c r="BN8" s="661"/>
      <c r="BO8" s="685">
        <v>1</v>
      </c>
      <c r="BP8" s="685"/>
      <c r="BQ8" s="685"/>
      <c r="BR8" s="685"/>
      <c r="BS8" s="686" t="s">
        <v>129</v>
      </c>
      <c r="BT8" s="686"/>
      <c r="BU8" s="686"/>
      <c r="BV8" s="686"/>
      <c r="BW8" s="686"/>
      <c r="BX8" s="686"/>
      <c r="BY8" s="686"/>
      <c r="BZ8" s="686"/>
      <c r="CA8" s="686"/>
      <c r="CB8" s="733"/>
      <c r="CD8" s="656" t="s">
        <v>240</v>
      </c>
      <c r="CE8" s="657"/>
      <c r="CF8" s="657"/>
      <c r="CG8" s="657"/>
      <c r="CH8" s="657"/>
      <c r="CI8" s="657"/>
      <c r="CJ8" s="657"/>
      <c r="CK8" s="657"/>
      <c r="CL8" s="657"/>
      <c r="CM8" s="657"/>
      <c r="CN8" s="657"/>
      <c r="CO8" s="657"/>
      <c r="CP8" s="657"/>
      <c r="CQ8" s="658"/>
      <c r="CR8" s="659">
        <v>15037347</v>
      </c>
      <c r="CS8" s="660"/>
      <c r="CT8" s="660"/>
      <c r="CU8" s="660"/>
      <c r="CV8" s="660"/>
      <c r="CW8" s="660"/>
      <c r="CX8" s="660"/>
      <c r="CY8" s="661"/>
      <c r="CZ8" s="685">
        <v>40.799999999999997</v>
      </c>
      <c r="DA8" s="685"/>
      <c r="DB8" s="685"/>
      <c r="DC8" s="685"/>
      <c r="DD8" s="665">
        <v>247421</v>
      </c>
      <c r="DE8" s="660"/>
      <c r="DF8" s="660"/>
      <c r="DG8" s="660"/>
      <c r="DH8" s="660"/>
      <c r="DI8" s="660"/>
      <c r="DJ8" s="660"/>
      <c r="DK8" s="660"/>
      <c r="DL8" s="660"/>
      <c r="DM8" s="660"/>
      <c r="DN8" s="660"/>
      <c r="DO8" s="660"/>
      <c r="DP8" s="661"/>
      <c r="DQ8" s="665">
        <v>7324414</v>
      </c>
      <c r="DR8" s="660"/>
      <c r="DS8" s="660"/>
      <c r="DT8" s="660"/>
      <c r="DU8" s="660"/>
      <c r="DV8" s="660"/>
      <c r="DW8" s="660"/>
      <c r="DX8" s="660"/>
      <c r="DY8" s="660"/>
      <c r="DZ8" s="660"/>
      <c r="EA8" s="660"/>
      <c r="EB8" s="660"/>
      <c r="EC8" s="695"/>
    </row>
    <row r="9" spans="2:143" ht="11.25" customHeight="1" x14ac:dyDescent="0.15">
      <c r="B9" s="656" t="s">
        <v>241</v>
      </c>
      <c r="C9" s="657"/>
      <c r="D9" s="657"/>
      <c r="E9" s="657"/>
      <c r="F9" s="657"/>
      <c r="G9" s="657"/>
      <c r="H9" s="657"/>
      <c r="I9" s="657"/>
      <c r="J9" s="657"/>
      <c r="K9" s="657"/>
      <c r="L9" s="657"/>
      <c r="M9" s="657"/>
      <c r="N9" s="657"/>
      <c r="O9" s="657"/>
      <c r="P9" s="657"/>
      <c r="Q9" s="658"/>
      <c r="R9" s="659">
        <v>159643</v>
      </c>
      <c r="S9" s="660"/>
      <c r="T9" s="660"/>
      <c r="U9" s="660"/>
      <c r="V9" s="660"/>
      <c r="W9" s="660"/>
      <c r="X9" s="660"/>
      <c r="Y9" s="661"/>
      <c r="Z9" s="685">
        <v>0.4</v>
      </c>
      <c r="AA9" s="685"/>
      <c r="AB9" s="685"/>
      <c r="AC9" s="685"/>
      <c r="AD9" s="686">
        <v>159643</v>
      </c>
      <c r="AE9" s="686"/>
      <c r="AF9" s="686"/>
      <c r="AG9" s="686"/>
      <c r="AH9" s="686"/>
      <c r="AI9" s="686"/>
      <c r="AJ9" s="686"/>
      <c r="AK9" s="686"/>
      <c r="AL9" s="662">
        <v>0.8</v>
      </c>
      <c r="AM9" s="663"/>
      <c r="AN9" s="663"/>
      <c r="AO9" s="687"/>
      <c r="AP9" s="656" t="s">
        <v>242</v>
      </c>
      <c r="AQ9" s="657"/>
      <c r="AR9" s="657"/>
      <c r="AS9" s="657"/>
      <c r="AT9" s="657"/>
      <c r="AU9" s="657"/>
      <c r="AV9" s="657"/>
      <c r="AW9" s="657"/>
      <c r="AX9" s="657"/>
      <c r="AY9" s="657"/>
      <c r="AZ9" s="657"/>
      <c r="BA9" s="657"/>
      <c r="BB9" s="657"/>
      <c r="BC9" s="657"/>
      <c r="BD9" s="657"/>
      <c r="BE9" s="657"/>
      <c r="BF9" s="658"/>
      <c r="BG9" s="659">
        <v>6550697</v>
      </c>
      <c r="BH9" s="660"/>
      <c r="BI9" s="660"/>
      <c r="BJ9" s="660"/>
      <c r="BK9" s="660"/>
      <c r="BL9" s="660"/>
      <c r="BM9" s="660"/>
      <c r="BN9" s="661"/>
      <c r="BO9" s="685">
        <v>36.4</v>
      </c>
      <c r="BP9" s="685"/>
      <c r="BQ9" s="685"/>
      <c r="BR9" s="685"/>
      <c r="BS9" s="686" t="s">
        <v>129</v>
      </c>
      <c r="BT9" s="686"/>
      <c r="BU9" s="686"/>
      <c r="BV9" s="686"/>
      <c r="BW9" s="686"/>
      <c r="BX9" s="686"/>
      <c r="BY9" s="686"/>
      <c r="BZ9" s="686"/>
      <c r="CA9" s="686"/>
      <c r="CB9" s="733"/>
      <c r="CD9" s="656" t="s">
        <v>243</v>
      </c>
      <c r="CE9" s="657"/>
      <c r="CF9" s="657"/>
      <c r="CG9" s="657"/>
      <c r="CH9" s="657"/>
      <c r="CI9" s="657"/>
      <c r="CJ9" s="657"/>
      <c r="CK9" s="657"/>
      <c r="CL9" s="657"/>
      <c r="CM9" s="657"/>
      <c r="CN9" s="657"/>
      <c r="CO9" s="657"/>
      <c r="CP9" s="657"/>
      <c r="CQ9" s="658"/>
      <c r="CR9" s="659">
        <v>2925872</v>
      </c>
      <c r="CS9" s="660"/>
      <c r="CT9" s="660"/>
      <c r="CU9" s="660"/>
      <c r="CV9" s="660"/>
      <c r="CW9" s="660"/>
      <c r="CX9" s="660"/>
      <c r="CY9" s="661"/>
      <c r="CZ9" s="685">
        <v>7.9</v>
      </c>
      <c r="DA9" s="685"/>
      <c r="DB9" s="685"/>
      <c r="DC9" s="685"/>
      <c r="DD9" s="665">
        <v>22065</v>
      </c>
      <c r="DE9" s="660"/>
      <c r="DF9" s="660"/>
      <c r="DG9" s="660"/>
      <c r="DH9" s="660"/>
      <c r="DI9" s="660"/>
      <c r="DJ9" s="660"/>
      <c r="DK9" s="660"/>
      <c r="DL9" s="660"/>
      <c r="DM9" s="660"/>
      <c r="DN9" s="660"/>
      <c r="DO9" s="660"/>
      <c r="DP9" s="661"/>
      <c r="DQ9" s="665">
        <v>1913919</v>
      </c>
      <c r="DR9" s="660"/>
      <c r="DS9" s="660"/>
      <c r="DT9" s="660"/>
      <c r="DU9" s="660"/>
      <c r="DV9" s="660"/>
      <c r="DW9" s="660"/>
      <c r="DX9" s="660"/>
      <c r="DY9" s="660"/>
      <c r="DZ9" s="660"/>
      <c r="EA9" s="660"/>
      <c r="EB9" s="660"/>
      <c r="EC9" s="695"/>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245</v>
      </c>
      <c r="AQ10" s="657"/>
      <c r="AR10" s="657"/>
      <c r="AS10" s="657"/>
      <c r="AT10" s="657"/>
      <c r="AU10" s="657"/>
      <c r="AV10" s="657"/>
      <c r="AW10" s="657"/>
      <c r="AX10" s="657"/>
      <c r="AY10" s="657"/>
      <c r="AZ10" s="657"/>
      <c r="BA10" s="657"/>
      <c r="BB10" s="657"/>
      <c r="BC10" s="657"/>
      <c r="BD10" s="657"/>
      <c r="BE10" s="657"/>
      <c r="BF10" s="658"/>
      <c r="BG10" s="659">
        <v>236126</v>
      </c>
      <c r="BH10" s="660"/>
      <c r="BI10" s="660"/>
      <c r="BJ10" s="660"/>
      <c r="BK10" s="660"/>
      <c r="BL10" s="660"/>
      <c r="BM10" s="660"/>
      <c r="BN10" s="661"/>
      <c r="BO10" s="685">
        <v>1.3</v>
      </c>
      <c r="BP10" s="685"/>
      <c r="BQ10" s="685"/>
      <c r="BR10" s="685"/>
      <c r="BS10" s="686" t="s">
        <v>129</v>
      </c>
      <c r="BT10" s="686"/>
      <c r="BU10" s="686"/>
      <c r="BV10" s="686"/>
      <c r="BW10" s="686"/>
      <c r="BX10" s="686"/>
      <c r="BY10" s="686"/>
      <c r="BZ10" s="686"/>
      <c r="CA10" s="686"/>
      <c r="CB10" s="733"/>
      <c r="CD10" s="656" t="s">
        <v>246</v>
      </c>
      <c r="CE10" s="657"/>
      <c r="CF10" s="657"/>
      <c r="CG10" s="657"/>
      <c r="CH10" s="657"/>
      <c r="CI10" s="657"/>
      <c r="CJ10" s="657"/>
      <c r="CK10" s="657"/>
      <c r="CL10" s="657"/>
      <c r="CM10" s="657"/>
      <c r="CN10" s="657"/>
      <c r="CO10" s="657"/>
      <c r="CP10" s="657"/>
      <c r="CQ10" s="658"/>
      <c r="CR10" s="659">
        <v>331315</v>
      </c>
      <c r="CS10" s="660"/>
      <c r="CT10" s="660"/>
      <c r="CU10" s="660"/>
      <c r="CV10" s="660"/>
      <c r="CW10" s="660"/>
      <c r="CX10" s="660"/>
      <c r="CY10" s="661"/>
      <c r="CZ10" s="685">
        <v>0.9</v>
      </c>
      <c r="DA10" s="685"/>
      <c r="DB10" s="685"/>
      <c r="DC10" s="685"/>
      <c r="DD10" s="665">
        <v>38808</v>
      </c>
      <c r="DE10" s="660"/>
      <c r="DF10" s="660"/>
      <c r="DG10" s="660"/>
      <c r="DH10" s="660"/>
      <c r="DI10" s="660"/>
      <c r="DJ10" s="660"/>
      <c r="DK10" s="660"/>
      <c r="DL10" s="660"/>
      <c r="DM10" s="660"/>
      <c r="DN10" s="660"/>
      <c r="DO10" s="660"/>
      <c r="DP10" s="661"/>
      <c r="DQ10" s="665">
        <v>276947</v>
      </c>
      <c r="DR10" s="660"/>
      <c r="DS10" s="660"/>
      <c r="DT10" s="660"/>
      <c r="DU10" s="660"/>
      <c r="DV10" s="660"/>
      <c r="DW10" s="660"/>
      <c r="DX10" s="660"/>
      <c r="DY10" s="660"/>
      <c r="DZ10" s="660"/>
      <c r="EA10" s="660"/>
      <c r="EB10" s="660"/>
      <c r="EC10" s="695"/>
    </row>
    <row r="11" spans="2:143" ht="11.25" customHeight="1" x14ac:dyDescent="0.15">
      <c r="B11" s="656" t="s">
        <v>247</v>
      </c>
      <c r="C11" s="657"/>
      <c r="D11" s="657"/>
      <c r="E11" s="657"/>
      <c r="F11" s="657"/>
      <c r="G11" s="657"/>
      <c r="H11" s="657"/>
      <c r="I11" s="657"/>
      <c r="J11" s="657"/>
      <c r="K11" s="657"/>
      <c r="L11" s="657"/>
      <c r="M11" s="657"/>
      <c r="N11" s="657"/>
      <c r="O11" s="657"/>
      <c r="P11" s="657"/>
      <c r="Q11" s="658"/>
      <c r="R11" s="659">
        <v>2220685</v>
      </c>
      <c r="S11" s="660"/>
      <c r="T11" s="660"/>
      <c r="U11" s="660"/>
      <c r="V11" s="660"/>
      <c r="W11" s="660"/>
      <c r="X11" s="660"/>
      <c r="Y11" s="661"/>
      <c r="Z11" s="662">
        <v>5.6</v>
      </c>
      <c r="AA11" s="663"/>
      <c r="AB11" s="663"/>
      <c r="AC11" s="664"/>
      <c r="AD11" s="665">
        <v>2220685</v>
      </c>
      <c r="AE11" s="660"/>
      <c r="AF11" s="660"/>
      <c r="AG11" s="660"/>
      <c r="AH11" s="660"/>
      <c r="AI11" s="660"/>
      <c r="AJ11" s="660"/>
      <c r="AK11" s="661"/>
      <c r="AL11" s="662">
        <v>10.9</v>
      </c>
      <c r="AM11" s="663"/>
      <c r="AN11" s="663"/>
      <c r="AO11" s="687"/>
      <c r="AP11" s="656" t="s">
        <v>248</v>
      </c>
      <c r="AQ11" s="657"/>
      <c r="AR11" s="657"/>
      <c r="AS11" s="657"/>
      <c r="AT11" s="657"/>
      <c r="AU11" s="657"/>
      <c r="AV11" s="657"/>
      <c r="AW11" s="657"/>
      <c r="AX11" s="657"/>
      <c r="AY11" s="657"/>
      <c r="AZ11" s="657"/>
      <c r="BA11" s="657"/>
      <c r="BB11" s="657"/>
      <c r="BC11" s="657"/>
      <c r="BD11" s="657"/>
      <c r="BE11" s="657"/>
      <c r="BF11" s="658"/>
      <c r="BG11" s="659">
        <v>959238</v>
      </c>
      <c r="BH11" s="660"/>
      <c r="BI11" s="660"/>
      <c r="BJ11" s="660"/>
      <c r="BK11" s="660"/>
      <c r="BL11" s="660"/>
      <c r="BM11" s="660"/>
      <c r="BN11" s="661"/>
      <c r="BO11" s="685">
        <v>5.3</v>
      </c>
      <c r="BP11" s="685"/>
      <c r="BQ11" s="685"/>
      <c r="BR11" s="685"/>
      <c r="BS11" s="686" t="s">
        <v>129</v>
      </c>
      <c r="BT11" s="686"/>
      <c r="BU11" s="686"/>
      <c r="BV11" s="686"/>
      <c r="BW11" s="686"/>
      <c r="BX11" s="686"/>
      <c r="BY11" s="686"/>
      <c r="BZ11" s="686"/>
      <c r="CA11" s="686"/>
      <c r="CB11" s="733"/>
      <c r="CD11" s="656" t="s">
        <v>249</v>
      </c>
      <c r="CE11" s="657"/>
      <c r="CF11" s="657"/>
      <c r="CG11" s="657"/>
      <c r="CH11" s="657"/>
      <c r="CI11" s="657"/>
      <c r="CJ11" s="657"/>
      <c r="CK11" s="657"/>
      <c r="CL11" s="657"/>
      <c r="CM11" s="657"/>
      <c r="CN11" s="657"/>
      <c r="CO11" s="657"/>
      <c r="CP11" s="657"/>
      <c r="CQ11" s="658"/>
      <c r="CR11" s="659">
        <v>289079</v>
      </c>
      <c r="CS11" s="660"/>
      <c r="CT11" s="660"/>
      <c r="CU11" s="660"/>
      <c r="CV11" s="660"/>
      <c r="CW11" s="660"/>
      <c r="CX11" s="660"/>
      <c r="CY11" s="661"/>
      <c r="CZ11" s="685">
        <v>0.8</v>
      </c>
      <c r="DA11" s="685"/>
      <c r="DB11" s="685"/>
      <c r="DC11" s="685"/>
      <c r="DD11" s="665">
        <v>123783</v>
      </c>
      <c r="DE11" s="660"/>
      <c r="DF11" s="660"/>
      <c r="DG11" s="660"/>
      <c r="DH11" s="660"/>
      <c r="DI11" s="660"/>
      <c r="DJ11" s="660"/>
      <c r="DK11" s="660"/>
      <c r="DL11" s="660"/>
      <c r="DM11" s="660"/>
      <c r="DN11" s="660"/>
      <c r="DO11" s="660"/>
      <c r="DP11" s="661"/>
      <c r="DQ11" s="665">
        <v>264000</v>
      </c>
      <c r="DR11" s="660"/>
      <c r="DS11" s="660"/>
      <c r="DT11" s="660"/>
      <c r="DU11" s="660"/>
      <c r="DV11" s="660"/>
      <c r="DW11" s="660"/>
      <c r="DX11" s="660"/>
      <c r="DY11" s="660"/>
      <c r="DZ11" s="660"/>
      <c r="EA11" s="660"/>
      <c r="EB11" s="660"/>
      <c r="EC11" s="695"/>
    </row>
    <row r="12" spans="2:143" ht="11.25" customHeight="1" x14ac:dyDescent="0.15">
      <c r="B12" s="656" t="s">
        <v>250</v>
      </c>
      <c r="C12" s="657"/>
      <c r="D12" s="657"/>
      <c r="E12" s="657"/>
      <c r="F12" s="657"/>
      <c r="G12" s="657"/>
      <c r="H12" s="657"/>
      <c r="I12" s="657"/>
      <c r="J12" s="657"/>
      <c r="K12" s="657"/>
      <c r="L12" s="657"/>
      <c r="M12" s="657"/>
      <c r="N12" s="657"/>
      <c r="O12" s="657"/>
      <c r="P12" s="657"/>
      <c r="Q12" s="658"/>
      <c r="R12" s="659" t="s">
        <v>129</v>
      </c>
      <c r="S12" s="660"/>
      <c r="T12" s="660"/>
      <c r="U12" s="660"/>
      <c r="V12" s="660"/>
      <c r="W12" s="660"/>
      <c r="X12" s="660"/>
      <c r="Y12" s="661"/>
      <c r="Z12" s="685" t="s">
        <v>129</v>
      </c>
      <c r="AA12" s="685"/>
      <c r="AB12" s="685"/>
      <c r="AC12" s="685"/>
      <c r="AD12" s="686" t="s">
        <v>129</v>
      </c>
      <c r="AE12" s="686"/>
      <c r="AF12" s="686"/>
      <c r="AG12" s="686"/>
      <c r="AH12" s="686"/>
      <c r="AI12" s="686"/>
      <c r="AJ12" s="686"/>
      <c r="AK12" s="686"/>
      <c r="AL12" s="662" t="s">
        <v>129</v>
      </c>
      <c r="AM12" s="663"/>
      <c r="AN12" s="663"/>
      <c r="AO12" s="687"/>
      <c r="AP12" s="656" t="s">
        <v>251</v>
      </c>
      <c r="AQ12" s="657"/>
      <c r="AR12" s="657"/>
      <c r="AS12" s="657"/>
      <c r="AT12" s="657"/>
      <c r="AU12" s="657"/>
      <c r="AV12" s="657"/>
      <c r="AW12" s="657"/>
      <c r="AX12" s="657"/>
      <c r="AY12" s="657"/>
      <c r="AZ12" s="657"/>
      <c r="BA12" s="657"/>
      <c r="BB12" s="657"/>
      <c r="BC12" s="657"/>
      <c r="BD12" s="657"/>
      <c r="BE12" s="657"/>
      <c r="BF12" s="658"/>
      <c r="BG12" s="659">
        <v>8060463</v>
      </c>
      <c r="BH12" s="660"/>
      <c r="BI12" s="660"/>
      <c r="BJ12" s="660"/>
      <c r="BK12" s="660"/>
      <c r="BL12" s="660"/>
      <c r="BM12" s="660"/>
      <c r="BN12" s="661"/>
      <c r="BO12" s="685">
        <v>44.8</v>
      </c>
      <c r="BP12" s="685"/>
      <c r="BQ12" s="685"/>
      <c r="BR12" s="685"/>
      <c r="BS12" s="686" t="s">
        <v>129</v>
      </c>
      <c r="BT12" s="686"/>
      <c r="BU12" s="686"/>
      <c r="BV12" s="686"/>
      <c r="BW12" s="686"/>
      <c r="BX12" s="686"/>
      <c r="BY12" s="686"/>
      <c r="BZ12" s="686"/>
      <c r="CA12" s="686"/>
      <c r="CB12" s="733"/>
      <c r="CD12" s="656" t="s">
        <v>252</v>
      </c>
      <c r="CE12" s="657"/>
      <c r="CF12" s="657"/>
      <c r="CG12" s="657"/>
      <c r="CH12" s="657"/>
      <c r="CI12" s="657"/>
      <c r="CJ12" s="657"/>
      <c r="CK12" s="657"/>
      <c r="CL12" s="657"/>
      <c r="CM12" s="657"/>
      <c r="CN12" s="657"/>
      <c r="CO12" s="657"/>
      <c r="CP12" s="657"/>
      <c r="CQ12" s="658"/>
      <c r="CR12" s="659">
        <v>3285802</v>
      </c>
      <c r="CS12" s="660"/>
      <c r="CT12" s="660"/>
      <c r="CU12" s="660"/>
      <c r="CV12" s="660"/>
      <c r="CW12" s="660"/>
      <c r="CX12" s="660"/>
      <c r="CY12" s="661"/>
      <c r="CZ12" s="685">
        <v>8.9</v>
      </c>
      <c r="DA12" s="685"/>
      <c r="DB12" s="685"/>
      <c r="DC12" s="685"/>
      <c r="DD12" s="665" t="s">
        <v>129</v>
      </c>
      <c r="DE12" s="660"/>
      <c r="DF12" s="660"/>
      <c r="DG12" s="660"/>
      <c r="DH12" s="660"/>
      <c r="DI12" s="660"/>
      <c r="DJ12" s="660"/>
      <c r="DK12" s="660"/>
      <c r="DL12" s="660"/>
      <c r="DM12" s="660"/>
      <c r="DN12" s="660"/>
      <c r="DO12" s="660"/>
      <c r="DP12" s="661"/>
      <c r="DQ12" s="665">
        <v>1253625</v>
      </c>
      <c r="DR12" s="660"/>
      <c r="DS12" s="660"/>
      <c r="DT12" s="660"/>
      <c r="DU12" s="660"/>
      <c r="DV12" s="660"/>
      <c r="DW12" s="660"/>
      <c r="DX12" s="660"/>
      <c r="DY12" s="660"/>
      <c r="DZ12" s="660"/>
      <c r="EA12" s="660"/>
      <c r="EB12" s="660"/>
      <c r="EC12" s="695"/>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254</v>
      </c>
      <c r="AQ13" s="657"/>
      <c r="AR13" s="657"/>
      <c r="AS13" s="657"/>
      <c r="AT13" s="657"/>
      <c r="AU13" s="657"/>
      <c r="AV13" s="657"/>
      <c r="AW13" s="657"/>
      <c r="AX13" s="657"/>
      <c r="AY13" s="657"/>
      <c r="AZ13" s="657"/>
      <c r="BA13" s="657"/>
      <c r="BB13" s="657"/>
      <c r="BC13" s="657"/>
      <c r="BD13" s="657"/>
      <c r="BE13" s="657"/>
      <c r="BF13" s="658"/>
      <c r="BG13" s="659">
        <v>8043891</v>
      </c>
      <c r="BH13" s="660"/>
      <c r="BI13" s="660"/>
      <c r="BJ13" s="660"/>
      <c r="BK13" s="660"/>
      <c r="BL13" s="660"/>
      <c r="BM13" s="660"/>
      <c r="BN13" s="661"/>
      <c r="BO13" s="685">
        <v>44.7</v>
      </c>
      <c r="BP13" s="685"/>
      <c r="BQ13" s="685"/>
      <c r="BR13" s="685"/>
      <c r="BS13" s="686" t="s">
        <v>129</v>
      </c>
      <c r="BT13" s="686"/>
      <c r="BU13" s="686"/>
      <c r="BV13" s="686"/>
      <c r="BW13" s="686"/>
      <c r="BX13" s="686"/>
      <c r="BY13" s="686"/>
      <c r="BZ13" s="686"/>
      <c r="CA13" s="686"/>
      <c r="CB13" s="733"/>
      <c r="CD13" s="656" t="s">
        <v>255</v>
      </c>
      <c r="CE13" s="657"/>
      <c r="CF13" s="657"/>
      <c r="CG13" s="657"/>
      <c r="CH13" s="657"/>
      <c r="CI13" s="657"/>
      <c r="CJ13" s="657"/>
      <c r="CK13" s="657"/>
      <c r="CL13" s="657"/>
      <c r="CM13" s="657"/>
      <c r="CN13" s="657"/>
      <c r="CO13" s="657"/>
      <c r="CP13" s="657"/>
      <c r="CQ13" s="658"/>
      <c r="CR13" s="659">
        <v>4343864</v>
      </c>
      <c r="CS13" s="660"/>
      <c r="CT13" s="660"/>
      <c r="CU13" s="660"/>
      <c r="CV13" s="660"/>
      <c r="CW13" s="660"/>
      <c r="CX13" s="660"/>
      <c r="CY13" s="661"/>
      <c r="CZ13" s="685">
        <v>11.8</v>
      </c>
      <c r="DA13" s="685"/>
      <c r="DB13" s="685"/>
      <c r="DC13" s="685"/>
      <c r="DD13" s="665">
        <v>2014045</v>
      </c>
      <c r="DE13" s="660"/>
      <c r="DF13" s="660"/>
      <c r="DG13" s="660"/>
      <c r="DH13" s="660"/>
      <c r="DI13" s="660"/>
      <c r="DJ13" s="660"/>
      <c r="DK13" s="660"/>
      <c r="DL13" s="660"/>
      <c r="DM13" s="660"/>
      <c r="DN13" s="660"/>
      <c r="DO13" s="660"/>
      <c r="DP13" s="661"/>
      <c r="DQ13" s="665">
        <v>3124835</v>
      </c>
      <c r="DR13" s="660"/>
      <c r="DS13" s="660"/>
      <c r="DT13" s="660"/>
      <c r="DU13" s="660"/>
      <c r="DV13" s="660"/>
      <c r="DW13" s="660"/>
      <c r="DX13" s="660"/>
      <c r="DY13" s="660"/>
      <c r="DZ13" s="660"/>
      <c r="EA13" s="660"/>
      <c r="EB13" s="660"/>
      <c r="EC13" s="695"/>
    </row>
    <row r="14" spans="2:143" ht="11.25" customHeight="1" x14ac:dyDescent="0.15">
      <c r="B14" s="656" t="s">
        <v>256</v>
      </c>
      <c r="C14" s="657"/>
      <c r="D14" s="657"/>
      <c r="E14" s="657"/>
      <c r="F14" s="657"/>
      <c r="G14" s="657"/>
      <c r="H14" s="657"/>
      <c r="I14" s="657"/>
      <c r="J14" s="657"/>
      <c r="K14" s="657"/>
      <c r="L14" s="657"/>
      <c r="M14" s="657"/>
      <c r="N14" s="657"/>
      <c r="O14" s="657"/>
      <c r="P14" s="657"/>
      <c r="Q14" s="658"/>
      <c r="R14" s="659">
        <v>3</v>
      </c>
      <c r="S14" s="660"/>
      <c r="T14" s="660"/>
      <c r="U14" s="660"/>
      <c r="V14" s="660"/>
      <c r="W14" s="660"/>
      <c r="X14" s="660"/>
      <c r="Y14" s="661"/>
      <c r="Z14" s="685">
        <v>0</v>
      </c>
      <c r="AA14" s="685"/>
      <c r="AB14" s="685"/>
      <c r="AC14" s="685"/>
      <c r="AD14" s="686">
        <v>3</v>
      </c>
      <c r="AE14" s="686"/>
      <c r="AF14" s="686"/>
      <c r="AG14" s="686"/>
      <c r="AH14" s="686"/>
      <c r="AI14" s="686"/>
      <c r="AJ14" s="686"/>
      <c r="AK14" s="686"/>
      <c r="AL14" s="662">
        <v>0</v>
      </c>
      <c r="AM14" s="663"/>
      <c r="AN14" s="663"/>
      <c r="AO14" s="687"/>
      <c r="AP14" s="656" t="s">
        <v>257</v>
      </c>
      <c r="AQ14" s="657"/>
      <c r="AR14" s="657"/>
      <c r="AS14" s="657"/>
      <c r="AT14" s="657"/>
      <c r="AU14" s="657"/>
      <c r="AV14" s="657"/>
      <c r="AW14" s="657"/>
      <c r="AX14" s="657"/>
      <c r="AY14" s="657"/>
      <c r="AZ14" s="657"/>
      <c r="BA14" s="657"/>
      <c r="BB14" s="657"/>
      <c r="BC14" s="657"/>
      <c r="BD14" s="657"/>
      <c r="BE14" s="657"/>
      <c r="BF14" s="658"/>
      <c r="BG14" s="659">
        <v>201845</v>
      </c>
      <c r="BH14" s="660"/>
      <c r="BI14" s="660"/>
      <c r="BJ14" s="660"/>
      <c r="BK14" s="660"/>
      <c r="BL14" s="660"/>
      <c r="BM14" s="660"/>
      <c r="BN14" s="661"/>
      <c r="BO14" s="685">
        <v>1.1000000000000001</v>
      </c>
      <c r="BP14" s="685"/>
      <c r="BQ14" s="685"/>
      <c r="BR14" s="685"/>
      <c r="BS14" s="686" t="s">
        <v>129</v>
      </c>
      <c r="BT14" s="686"/>
      <c r="BU14" s="686"/>
      <c r="BV14" s="686"/>
      <c r="BW14" s="686"/>
      <c r="BX14" s="686"/>
      <c r="BY14" s="686"/>
      <c r="BZ14" s="686"/>
      <c r="CA14" s="686"/>
      <c r="CB14" s="733"/>
      <c r="CD14" s="656" t="s">
        <v>258</v>
      </c>
      <c r="CE14" s="657"/>
      <c r="CF14" s="657"/>
      <c r="CG14" s="657"/>
      <c r="CH14" s="657"/>
      <c r="CI14" s="657"/>
      <c r="CJ14" s="657"/>
      <c r="CK14" s="657"/>
      <c r="CL14" s="657"/>
      <c r="CM14" s="657"/>
      <c r="CN14" s="657"/>
      <c r="CO14" s="657"/>
      <c r="CP14" s="657"/>
      <c r="CQ14" s="658"/>
      <c r="CR14" s="659">
        <v>1017410</v>
      </c>
      <c r="CS14" s="660"/>
      <c r="CT14" s="660"/>
      <c r="CU14" s="660"/>
      <c r="CV14" s="660"/>
      <c r="CW14" s="660"/>
      <c r="CX14" s="660"/>
      <c r="CY14" s="661"/>
      <c r="CZ14" s="685">
        <v>2.8</v>
      </c>
      <c r="DA14" s="685"/>
      <c r="DB14" s="685"/>
      <c r="DC14" s="685"/>
      <c r="DD14" s="665">
        <v>75853</v>
      </c>
      <c r="DE14" s="660"/>
      <c r="DF14" s="660"/>
      <c r="DG14" s="660"/>
      <c r="DH14" s="660"/>
      <c r="DI14" s="660"/>
      <c r="DJ14" s="660"/>
      <c r="DK14" s="660"/>
      <c r="DL14" s="660"/>
      <c r="DM14" s="660"/>
      <c r="DN14" s="660"/>
      <c r="DO14" s="660"/>
      <c r="DP14" s="661"/>
      <c r="DQ14" s="665">
        <v>994349</v>
      </c>
      <c r="DR14" s="660"/>
      <c r="DS14" s="660"/>
      <c r="DT14" s="660"/>
      <c r="DU14" s="660"/>
      <c r="DV14" s="660"/>
      <c r="DW14" s="660"/>
      <c r="DX14" s="660"/>
      <c r="DY14" s="660"/>
      <c r="DZ14" s="660"/>
      <c r="EA14" s="660"/>
      <c r="EB14" s="660"/>
      <c r="EC14" s="695"/>
    </row>
    <row r="15" spans="2:143" ht="11.25" customHeight="1" x14ac:dyDescent="0.15">
      <c r="B15" s="656" t="s">
        <v>259</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260</v>
      </c>
      <c r="AQ15" s="657"/>
      <c r="AR15" s="657"/>
      <c r="AS15" s="657"/>
      <c r="AT15" s="657"/>
      <c r="AU15" s="657"/>
      <c r="AV15" s="657"/>
      <c r="AW15" s="657"/>
      <c r="AX15" s="657"/>
      <c r="AY15" s="657"/>
      <c r="AZ15" s="657"/>
      <c r="BA15" s="657"/>
      <c r="BB15" s="657"/>
      <c r="BC15" s="657"/>
      <c r="BD15" s="657"/>
      <c r="BE15" s="657"/>
      <c r="BF15" s="658"/>
      <c r="BG15" s="659">
        <v>513001</v>
      </c>
      <c r="BH15" s="660"/>
      <c r="BI15" s="660"/>
      <c r="BJ15" s="660"/>
      <c r="BK15" s="660"/>
      <c r="BL15" s="660"/>
      <c r="BM15" s="660"/>
      <c r="BN15" s="661"/>
      <c r="BO15" s="685">
        <v>2.8</v>
      </c>
      <c r="BP15" s="685"/>
      <c r="BQ15" s="685"/>
      <c r="BR15" s="685"/>
      <c r="BS15" s="686" t="s">
        <v>129</v>
      </c>
      <c r="BT15" s="686"/>
      <c r="BU15" s="686"/>
      <c r="BV15" s="686"/>
      <c r="BW15" s="686"/>
      <c r="BX15" s="686"/>
      <c r="BY15" s="686"/>
      <c r="BZ15" s="686"/>
      <c r="CA15" s="686"/>
      <c r="CB15" s="733"/>
      <c r="CD15" s="656" t="s">
        <v>261</v>
      </c>
      <c r="CE15" s="657"/>
      <c r="CF15" s="657"/>
      <c r="CG15" s="657"/>
      <c r="CH15" s="657"/>
      <c r="CI15" s="657"/>
      <c r="CJ15" s="657"/>
      <c r="CK15" s="657"/>
      <c r="CL15" s="657"/>
      <c r="CM15" s="657"/>
      <c r="CN15" s="657"/>
      <c r="CO15" s="657"/>
      <c r="CP15" s="657"/>
      <c r="CQ15" s="658"/>
      <c r="CR15" s="659">
        <v>4951196</v>
      </c>
      <c r="CS15" s="660"/>
      <c r="CT15" s="660"/>
      <c r="CU15" s="660"/>
      <c r="CV15" s="660"/>
      <c r="CW15" s="660"/>
      <c r="CX15" s="660"/>
      <c r="CY15" s="661"/>
      <c r="CZ15" s="685">
        <v>13.4</v>
      </c>
      <c r="DA15" s="685"/>
      <c r="DB15" s="685"/>
      <c r="DC15" s="685"/>
      <c r="DD15" s="665">
        <v>1542197</v>
      </c>
      <c r="DE15" s="660"/>
      <c r="DF15" s="660"/>
      <c r="DG15" s="660"/>
      <c r="DH15" s="660"/>
      <c r="DI15" s="660"/>
      <c r="DJ15" s="660"/>
      <c r="DK15" s="660"/>
      <c r="DL15" s="660"/>
      <c r="DM15" s="660"/>
      <c r="DN15" s="660"/>
      <c r="DO15" s="660"/>
      <c r="DP15" s="661"/>
      <c r="DQ15" s="665">
        <v>2813675</v>
      </c>
      <c r="DR15" s="660"/>
      <c r="DS15" s="660"/>
      <c r="DT15" s="660"/>
      <c r="DU15" s="660"/>
      <c r="DV15" s="660"/>
      <c r="DW15" s="660"/>
      <c r="DX15" s="660"/>
      <c r="DY15" s="660"/>
      <c r="DZ15" s="660"/>
      <c r="EA15" s="660"/>
      <c r="EB15" s="660"/>
      <c r="EC15" s="695"/>
    </row>
    <row r="16" spans="2:143" ht="11.25" customHeight="1" x14ac:dyDescent="0.15">
      <c r="B16" s="656" t="s">
        <v>262</v>
      </c>
      <c r="C16" s="657"/>
      <c r="D16" s="657"/>
      <c r="E16" s="657"/>
      <c r="F16" s="657"/>
      <c r="G16" s="657"/>
      <c r="H16" s="657"/>
      <c r="I16" s="657"/>
      <c r="J16" s="657"/>
      <c r="K16" s="657"/>
      <c r="L16" s="657"/>
      <c r="M16" s="657"/>
      <c r="N16" s="657"/>
      <c r="O16" s="657"/>
      <c r="P16" s="657"/>
      <c r="Q16" s="658"/>
      <c r="R16" s="659">
        <v>41602</v>
      </c>
      <c r="S16" s="660"/>
      <c r="T16" s="660"/>
      <c r="U16" s="660"/>
      <c r="V16" s="660"/>
      <c r="W16" s="660"/>
      <c r="X16" s="660"/>
      <c r="Y16" s="661"/>
      <c r="Z16" s="685">
        <v>0.1</v>
      </c>
      <c r="AA16" s="685"/>
      <c r="AB16" s="685"/>
      <c r="AC16" s="685"/>
      <c r="AD16" s="686">
        <v>41602</v>
      </c>
      <c r="AE16" s="686"/>
      <c r="AF16" s="686"/>
      <c r="AG16" s="686"/>
      <c r="AH16" s="686"/>
      <c r="AI16" s="686"/>
      <c r="AJ16" s="686"/>
      <c r="AK16" s="686"/>
      <c r="AL16" s="662">
        <v>0.2</v>
      </c>
      <c r="AM16" s="663"/>
      <c r="AN16" s="663"/>
      <c r="AO16" s="687"/>
      <c r="AP16" s="656" t="s">
        <v>263</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85" t="s">
        <v>129</v>
      </c>
      <c r="BP16" s="685"/>
      <c r="BQ16" s="685"/>
      <c r="BR16" s="685"/>
      <c r="BS16" s="686" t="s">
        <v>129</v>
      </c>
      <c r="BT16" s="686"/>
      <c r="BU16" s="686"/>
      <c r="BV16" s="686"/>
      <c r="BW16" s="686"/>
      <c r="BX16" s="686"/>
      <c r="BY16" s="686"/>
      <c r="BZ16" s="686"/>
      <c r="CA16" s="686"/>
      <c r="CB16" s="733"/>
      <c r="CD16" s="656" t="s">
        <v>264</v>
      </c>
      <c r="CE16" s="657"/>
      <c r="CF16" s="657"/>
      <c r="CG16" s="657"/>
      <c r="CH16" s="657"/>
      <c r="CI16" s="657"/>
      <c r="CJ16" s="657"/>
      <c r="CK16" s="657"/>
      <c r="CL16" s="657"/>
      <c r="CM16" s="657"/>
      <c r="CN16" s="657"/>
      <c r="CO16" s="657"/>
      <c r="CP16" s="657"/>
      <c r="CQ16" s="658"/>
      <c r="CR16" s="659" t="s">
        <v>129</v>
      </c>
      <c r="CS16" s="660"/>
      <c r="CT16" s="660"/>
      <c r="CU16" s="660"/>
      <c r="CV16" s="660"/>
      <c r="CW16" s="660"/>
      <c r="CX16" s="660"/>
      <c r="CY16" s="661"/>
      <c r="CZ16" s="685" t="s">
        <v>129</v>
      </c>
      <c r="DA16" s="685"/>
      <c r="DB16" s="685"/>
      <c r="DC16" s="685"/>
      <c r="DD16" s="665" t="s">
        <v>129</v>
      </c>
      <c r="DE16" s="660"/>
      <c r="DF16" s="660"/>
      <c r="DG16" s="660"/>
      <c r="DH16" s="660"/>
      <c r="DI16" s="660"/>
      <c r="DJ16" s="660"/>
      <c r="DK16" s="660"/>
      <c r="DL16" s="660"/>
      <c r="DM16" s="660"/>
      <c r="DN16" s="660"/>
      <c r="DO16" s="660"/>
      <c r="DP16" s="661"/>
      <c r="DQ16" s="665" t="s">
        <v>129</v>
      </c>
      <c r="DR16" s="660"/>
      <c r="DS16" s="660"/>
      <c r="DT16" s="660"/>
      <c r="DU16" s="660"/>
      <c r="DV16" s="660"/>
      <c r="DW16" s="660"/>
      <c r="DX16" s="660"/>
      <c r="DY16" s="660"/>
      <c r="DZ16" s="660"/>
      <c r="EA16" s="660"/>
      <c r="EB16" s="660"/>
      <c r="EC16" s="695"/>
    </row>
    <row r="17" spans="2:133" ht="11.25" customHeight="1" x14ac:dyDescent="0.15">
      <c r="B17" s="656" t="s">
        <v>265</v>
      </c>
      <c r="C17" s="657"/>
      <c r="D17" s="657"/>
      <c r="E17" s="657"/>
      <c r="F17" s="657"/>
      <c r="G17" s="657"/>
      <c r="H17" s="657"/>
      <c r="I17" s="657"/>
      <c r="J17" s="657"/>
      <c r="K17" s="657"/>
      <c r="L17" s="657"/>
      <c r="M17" s="657"/>
      <c r="N17" s="657"/>
      <c r="O17" s="657"/>
      <c r="P17" s="657"/>
      <c r="Q17" s="658"/>
      <c r="R17" s="659">
        <v>284753</v>
      </c>
      <c r="S17" s="660"/>
      <c r="T17" s="660"/>
      <c r="U17" s="660"/>
      <c r="V17" s="660"/>
      <c r="W17" s="660"/>
      <c r="X17" s="660"/>
      <c r="Y17" s="661"/>
      <c r="Z17" s="685">
        <v>0.7</v>
      </c>
      <c r="AA17" s="685"/>
      <c r="AB17" s="685"/>
      <c r="AC17" s="685"/>
      <c r="AD17" s="686">
        <v>284753</v>
      </c>
      <c r="AE17" s="686"/>
      <c r="AF17" s="686"/>
      <c r="AG17" s="686"/>
      <c r="AH17" s="686"/>
      <c r="AI17" s="686"/>
      <c r="AJ17" s="686"/>
      <c r="AK17" s="686"/>
      <c r="AL17" s="662">
        <v>1.4</v>
      </c>
      <c r="AM17" s="663"/>
      <c r="AN17" s="663"/>
      <c r="AO17" s="687"/>
      <c r="AP17" s="656" t="s">
        <v>266</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3"/>
      <c r="CD17" s="656" t="s">
        <v>267</v>
      </c>
      <c r="CE17" s="657"/>
      <c r="CF17" s="657"/>
      <c r="CG17" s="657"/>
      <c r="CH17" s="657"/>
      <c r="CI17" s="657"/>
      <c r="CJ17" s="657"/>
      <c r="CK17" s="657"/>
      <c r="CL17" s="657"/>
      <c r="CM17" s="657"/>
      <c r="CN17" s="657"/>
      <c r="CO17" s="657"/>
      <c r="CP17" s="657"/>
      <c r="CQ17" s="658"/>
      <c r="CR17" s="659">
        <v>858537</v>
      </c>
      <c r="CS17" s="660"/>
      <c r="CT17" s="660"/>
      <c r="CU17" s="660"/>
      <c r="CV17" s="660"/>
      <c r="CW17" s="660"/>
      <c r="CX17" s="660"/>
      <c r="CY17" s="661"/>
      <c r="CZ17" s="685">
        <v>2.2999999999999998</v>
      </c>
      <c r="DA17" s="685"/>
      <c r="DB17" s="685"/>
      <c r="DC17" s="685"/>
      <c r="DD17" s="665" t="s">
        <v>129</v>
      </c>
      <c r="DE17" s="660"/>
      <c r="DF17" s="660"/>
      <c r="DG17" s="660"/>
      <c r="DH17" s="660"/>
      <c r="DI17" s="660"/>
      <c r="DJ17" s="660"/>
      <c r="DK17" s="660"/>
      <c r="DL17" s="660"/>
      <c r="DM17" s="660"/>
      <c r="DN17" s="660"/>
      <c r="DO17" s="660"/>
      <c r="DP17" s="661"/>
      <c r="DQ17" s="665">
        <v>820549</v>
      </c>
      <c r="DR17" s="660"/>
      <c r="DS17" s="660"/>
      <c r="DT17" s="660"/>
      <c r="DU17" s="660"/>
      <c r="DV17" s="660"/>
      <c r="DW17" s="660"/>
      <c r="DX17" s="660"/>
      <c r="DY17" s="660"/>
      <c r="DZ17" s="660"/>
      <c r="EA17" s="660"/>
      <c r="EB17" s="660"/>
      <c r="EC17" s="695"/>
    </row>
    <row r="18" spans="2:133" ht="11.25" customHeight="1" x14ac:dyDescent="0.15">
      <c r="B18" s="656" t="s">
        <v>268</v>
      </c>
      <c r="C18" s="657"/>
      <c r="D18" s="657"/>
      <c r="E18" s="657"/>
      <c r="F18" s="657"/>
      <c r="G18" s="657"/>
      <c r="H18" s="657"/>
      <c r="I18" s="657"/>
      <c r="J18" s="657"/>
      <c r="K18" s="657"/>
      <c r="L18" s="657"/>
      <c r="M18" s="657"/>
      <c r="N18" s="657"/>
      <c r="O18" s="657"/>
      <c r="P18" s="657"/>
      <c r="Q18" s="658"/>
      <c r="R18" s="659">
        <v>453662</v>
      </c>
      <c r="S18" s="660"/>
      <c r="T18" s="660"/>
      <c r="U18" s="660"/>
      <c r="V18" s="660"/>
      <c r="W18" s="660"/>
      <c r="X18" s="660"/>
      <c r="Y18" s="661"/>
      <c r="Z18" s="685">
        <v>1.1000000000000001</v>
      </c>
      <c r="AA18" s="685"/>
      <c r="AB18" s="685"/>
      <c r="AC18" s="685"/>
      <c r="AD18" s="686">
        <v>436745</v>
      </c>
      <c r="AE18" s="686"/>
      <c r="AF18" s="686"/>
      <c r="AG18" s="686"/>
      <c r="AH18" s="686"/>
      <c r="AI18" s="686"/>
      <c r="AJ18" s="686"/>
      <c r="AK18" s="686"/>
      <c r="AL18" s="662">
        <v>2.0999999046325684</v>
      </c>
      <c r="AM18" s="663"/>
      <c r="AN18" s="663"/>
      <c r="AO18" s="687"/>
      <c r="AP18" s="656" t="s">
        <v>269</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3"/>
      <c r="CD18" s="656" t="s">
        <v>270</v>
      </c>
      <c r="CE18" s="657"/>
      <c r="CF18" s="657"/>
      <c r="CG18" s="657"/>
      <c r="CH18" s="657"/>
      <c r="CI18" s="657"/>
      <c r="CJ18" s="657"/>
      <c r="CK18" s="657"/>
      <c r="CL18" s="657"/>
      <c r="CM18" s="657"/>
      <c r="CN18" s="657"/>
      <c r="CO18" s="657"/>
      <c r="CP18" s="657"/>
      <c r="CQ18" s="658"/>
      <c r="CR18" s="659" t="s">
        <v>129</v>
      </c>
      <c r="CS18" s="660"/>
      <c r="CT18" s="660"/>
      <c r="CU18" s="660"/>
      <c r="CV18" s="660"/>
      <c r="CW18" s="660"/>
      <c r="CX18" s="660"/>
      <c r="CY18" s="661"/>
      <c r="CZ18" s="685" t="s">
        <v>129</v>
      </c>
      <c r="DA18" s="685"/>
      <c r="DB18" s="685"/>
      <c r="DC18" s="685"/>
      <c r="DD18" s="665" t="s">
        <v>129</v>
      </c>
      <c r="DE18" s="660"/>
      <c r="DF18" s="660"/>
      <c r="DG18" s="660"/>
      <c r="DH18" s="660"/>
      <c r="DI18" s="660"/>
      <c r="DJ18" s="660"/>
      <c r="DK18" s="660"/>
      <c r="DL18" s="660"/>
      <c r="DM18" s="660"/>
      <c r="DN18" s="660"/>
      <c r="DO18" s="660"/>
      <c r="DP18" s="661"/>
      <c r="DQ18" s="665" t="s">
        <v>129</v>
      </c>
      <c r="DR18" s="660"/>
      <c r="DS18" s="660"/>
      <c r="DT18" s="660"/>
      <c r="DU18" s="660"/>
      <c r="DV18" s="660"/>
      <c r="DW18" s="660"/>
      <c r="DX18" s="660"/>
      <c r="DY18" s="660"/>
      <c r="DZ18" s="660"/>
      <c r="EA18" s="660"/>
      <c r="EB18" s="660"/>
      <c r="EC18" s="695"/>
    </row>
    <row r="19" spans="2:133" ht="11.25" customHeight="1" x14ac:dyDescent="0.15">
      <c r="B19" s="656" t="s">
        <v>271</v>
      </c>
      <c r="C19" s="657"/>
      <c r="D19" s="657"/>
      <c r="E19" s="657"/>
      <c r="F19" s="657"/>
      <c r="G19" s="657"/>
      <c r="H19" s="657"/>
      <c r="I19" s="657"/>
      <c r="J19" s="657"/>
      <c r="K19" s="657"/>
      <c r="L19" s="657"/>
      <c r="M19" s="657"/>
      <c r="N19" s="657"/>
      <c r="O19" s="657"/>
      <c r="P19" s="657"/>
      <c r="Q19" s="658"/>
      <c r="R19" s="659">
        <v>121584</v>
      </c>
      <c r="S19" s="660"/>
      <c r="T19" s="660"/>
      <c r="U19" s="660"/>
      <c r="V19" s="660"/>
      <c r="W19" s="660"/>
      <c r="X19" s="660"/>
      <c r="Y19" s="661"/>
      <c r="Z19" s="685">
        <v>0.3</v>
      </c>
      <c r="AA19" s="685"/>
      <c r="AB19" s="685"/>
      <c r="AC19" s="685"/>
      <c r="AD19" s="686">
        <v>121584</v>
      </c>
      <c r="AE19" s="686"/>
      <c r="AF19" s="686"/>
      <c r="AG19" s="686"/>
      <c r="AH19" s="686"/>
      <c r="AI19" s="686"/>
      <c r="AJ19" s="686"/>
      <c r="AK19" s="686"/>
      <c r="AL19" s="662">
        <v>0.6</v>
      </c>
      <c r="AM19" s="663"/>
      <c r="AN19" s="663"/>
      <c r="AO19" s="687"/>
      <c r="AP19" s="656" t="s">
        <v>272</v>
      </c>
      <c r="AQ19" s="657"/>
      <c r="AR19" s="657"/>
      <c r="AS19" s="657"/>
      <c r="AT19" s="657"/>
      <c r="AU19" s="657"/>
      <c r="AV19" s="657"/>
      <c r="AW19" s="657"/>
      <c r="AX19" s="657"/>
      <c r="AY19" s="657"/>
      <c r="AZ19" s="657"/>
      <c r="BA19" s="657"/>
      <c r="BB19" s="657"/>
      <c r="BC19" s="657"/>
      <c r="BD19" s="657"/>
      <c r="BE19" s="657"/>
      <c r="BF19" s="658"/>
      <c r="BG19" s="659">
        <v>1310829</v>
      </c>
      <c r="BH19" s="660"/>
      <c r="BI19" s="660"/>
      <c r="BJ19" s="660"/>
      <c r="BK19" s="660"/>
      <c r="BL19" s="660"/>
      <c r="BM19" s="660"/>
      <c r="BN19" s="661"/>
      <c r="BO19" s="685">
        <v>7.3</v>
      </c>
      <c r="BP19" s="685"/>
      <c r="BQ19" s="685"/>
      <c r="BR19" s="685"/>
      <c r="BS19" s="686" t="s">
        <v>129</v>
      </c>
      <c r="BT19" s="686"/>
      <c r="BU19" s="686"/>
      <c r="BV19" s="686"/>
      <c r="BW19" s="686"/>
      <c r="BX19" s="686"/>
      <c r="BY19" s="686"/>
      <c r="BZ19" s="686"/>
      <c r="CA19" s="686"/>
      <c r="CB19" s="733"/>
      <c r="CD19" s="656" t="s">
        <v>273</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5"/>
    </row>
    <row r="20" spans="2:133" ht="11.25" customHeight="1" x14ac:dyDescent="0.15">
      <c r="B20" s="656" t="s">
        <v>274</v>
      </c>
      <c r="C20" s="657"/>
      <c r="D20" s="657"/>
      <c r="E20" s="657"/>
      <c r="F20" s="657"/>
      <c r="G20" s="657"/>
      <c r="H20" s="657"/>
      <c r="I20" s="657"/>
      <c r="J20" s="657"/>
      <c r="K20" s="657"/>
      <c r="L20" s="657"/>
      <c r="M20" s="657"/>
      <c r="N20" s="657"/>
      <c r="O20" s="657"/>
      <c r="P20" s="657"/>
      <c r="Q20" s="658"/>
      <c r="R20" s="659">
        <v>14053</v>
      </c>
      <c r="S20" s="660"/>
      <c r="T20" s="660"/>
      <c r="U20" s="660"/>
      <c r="V20" s="660"/>
      <c r="W20" s="660"/>
      <c r="X20" s="660"/>
      <c r="Y20" s="661"/>
      <c r="Z20" s="685">
        <v>0</v>
      </c>
      <c r="AA20" s="685"/>
      <c r="AB20" s="685"/>
      <c r="AC20" s="685"/>
      <c r="AD20" s="686">
        <v>14053</v>
      </c>
      <c r="AE20" s="686"/>
      <c r="AF20" s="686"/>
      <c r="AG20" s="686"/>
      <c r="AH20" s="686"/>
      <c r="AI20" s="686"/>
      <c r="AJ20" s="686"/>
      <c r="AK20" s="686"/>
      <c r="AL20" s="662">
        <v>0.1</v>
      </c>
      <c r="AM20" s="663"/>
      <c r="AN20" s="663"/>
      <c r="AO20" s="687"/>
      <c r="AP20" s="656" t="s">
        <v>275</v>
      </c>
      <c r="AQ20" s="657"/>
      <c r="AR20" s="657"/>
      <c r="AS20" s="657"/>
      <c r="AT20" s="657"/>
      <c r="AU20" s="657"/>
      <c r="AV20" s="657"/>
      <c r="AW20" s="657"/>
      <c r="AX20" s="657"/>
      <c r="AY20" s="657"/>
      <c r="AZ20" s="657"/>
      <c r="BA20" s="657"/>
      <c r="BB20" s="657"/>
      <c r="BC20" s="657"/>
      <c r="BD20" s="657"/>
      <c r="BE20" s="657"/>
      <c r="BF20" s="658"/>
      <c r="BG20" s="659">
        <v>1310829</v>
      </c>
      <c r="BH20" s="660"/>
      <c r="BI20" s="660"/>
      <c r="BJ20" s="660"/>
      <c r="BK20" s="660"/>
      <c r="BL20" s="660"/>
      <c r="BM20" s="660"/>
      <c r="BN20" s="661"/>
      <c r="BO20" s="685">
        <v>7.3</v>
      </c>
      <c r="BP20" s="685"/>
      <c r="BQ20" s="685"/>
      <c r="BR20" s="685"/>
      <c r="BS20" s="686" t="s">
        <v>129</v>
      </c>
      <c r="BT20" s="686"/>
      <c r="BU20" s="686"/>
      <c r="BV20" s="686"/>
      <c r="BW20" s="686"/>
      <c r="BX20" s="686"/>
      <c r="BY20" s="686"/>
      <c r="BZ20" s="686"/>
      <c r="CA20" s="686"/>
      <c r="CB20" s="733"/>
      <c r="CD20" s="656" t="s">
        <v>276</v>
      </c>
      <c r="CE20" s="657"/>
      <c r="CF20" s="657"/>
      <c r="CG20" s="657"/>
      <c r="CH20" s="657"/>
      <c r="CI20" s="657"/>
      <c r="CJ20" s="657"/>
      <c r="CK20" s="657"/>
      <c r="CL20" s="657"/>
      <c r="CM20" s="657"/>
      <c r="CN20" s="657"/>
      <c r="CO20" s="657"/>
      <c r="CP20" s="657"/>
      <c r="CQ20" s="658"/>
      <c r="CR20" s="659">
        <v>36817539</v>
      </c>
      <c r="CS20" s="660"/>
      <c r="CT20" s="660"/>
      <c r="CU20" s="660"/>
      <c r="CV20" s="660"/>
      <c r="CW20" s="660"/>
      <c r="CX20" s="660"/>
      <c r="CY20" s="661"/>
      <c r="CZ20" s="685">
        <v>100</v>
      </c>
      <c r="DA20" s="685"/>
      <c r="DB20" s="685"/>
      <c r="DC20" s="685"/>
      <c r="DD20" s="665">
        <v>4683724</v>
      </c>
      <c r="DE20" s="660"/>
      <c r="DF20" s="660"/>
      <c r="DG20" s="660"/>
      <c r="DH20" s="660"/>
      <c r="DI20" s="660"/>
      <c r="DJ20" s="660"/>
      <c r="DK20" s="660"/>
      <c r="DL20" s="660"/>
      <c r="DM20" s="660"/>
      <c r="DN20" s="660"/>
      <c r="DO20" s="660"/>
      <c r="DP20" s="661"/>
      <c r="DQ20" s="665">
        <v>22185626</v>
      </c>
      <c r="DR20" s="660"/>
      <c r="DS20" s="660"/>
      <c r="DT20" s="660"/>
      <c r="DU20" s="660"/>
      <c r="DV20" s="660"/>
      <c r="DW20" s="660"/>
      <c r="DX20" s="660"/>
      <c r="DY20" s="660"/>
      <c r="DZ20" s="660"/>
      <c r="EA20" s="660"/>
      <c r="EB20" s="660"/>
      <c r="EC20" s="695"/>
    </row>
    <row r="21" spans="2:133" ht="11.25" customHeight="1" x14ac:dyDescent="0.15">
      <c r="B21" s="656" t="s">
        <v>277</v>
      </c>
      <c r="C21" s="657"/>
      <c r="D21" s="657"/>
      <c r="E21" s="657"/>
      <c r="F21" s="657"/>
      <c r="G21" s="657"/>
      <c r="H21" s="657"/>
      <c r="I21" s="657"/>
      <c r="J21" s="657"/>
      <c r="K21" s="657"/>
      <c r="L21" s="657"/>
      <c r="M21" s="657"/>
      <c r="N21" s="657"/>
      <c r="O21" s="657"/>
      <c r="P21" s="657"/>
      <c r="Q21" s="658"/>
      <c r="R21" s="659">
        <v>3945</v>
      </c>
      <c r="S21" s="660"/>
      <c r="T21" s="660"/>
      <c r="U21" s="660"/>
      <c r="V21" s="660"/>
      <c r="W21" s="660"/>
      <c r="X21" s="660"/>
      <c r="Y21" s="661"/>
      <c r="Z21" s="685">
        <v>0</v>
      </c>
      <c r="AA21" s="685"/>
      <c r="AB21" s="685"/>
      <c r="AC21" s="685"/>
      <c r="AD21" s="686">
        <v>3945</v>
      </c>
      <c r="AE21" s="686"/>
      <c r="AF21" s="686"/>
      <c r="AG21" s="686"/>
      <c r="AH21" s="686"/>
      <c r="AI21" s="686"/>
      <c r="AJ21" s="686"/>
      <c r="AK21" s="686"/>
      <c r="AL21" s="662">
        <v>0</v>
      </c>
      <c r="AM21" s="663"/>
      <c r="AN21" s="663"/>
      <c r="AO21" s="687"/>
      <c r="AP21" s="656" t="s">
        <v>278</v>
      </c>
      <c r="AQ21" s="731"/>
      <c r="AR21" s="731"/>
      <c r="AS21" s="731"/>
      <c r="AT21" s="731"/>
      <c r="AU21" s="731"/>
      <c r="AV21" s="731"/>
      <c r="AW21" s="731"/>
      <c r="AX21" s="731"/>
      <c r="AY21" s="731"/>
      <c r="AZ21" s="731"/>
      <c r="BA21" s="731"/>
      <c r="BB21" s="731"/>
      <c r="BC21" s="731"/>
      <c r="BD21" s="731"/>
      <c r="BE21" s="731"/>
      <c r="BF21" s="732"/>
      <c r="BG21" s="659">
        <v>10712</v>
      </c>
      <c r="BH21" s="660"/>
      <c r="BI21" s="660"/>
      <c r="BJ21" s="660"/>
      <c r="BK21" s="660"/>
      <c r="BL21" s="660"/>
      <c r="BM21" s="660"/>
      <c r="BN21" s="661"/>
      <c r="BO21" s="685">
        <v>0.1</v>
      </c>
      <c r="BP21" s="685"/>
      <c r="BQ21" s="685"/>
      <c r="BR21" s="685"/>
      <c r="BS21" s="686" t="s">
        <v>129</v>
      </c>
      <c r="BT21" s="686"/>
      <c r="BU21" s="686"/>
      <c r="BV21" s="686"/>
      <c r="BW21" s="686"/>
      <c r="BX21" s="686"/>
      <c r="BY21" s="686"/>
      <c r="BZ21" s="686"/>
      <c r="CA21" s="686"/>
      <c r="CB21" s="733"/>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279</v>
      </c>
      <c r="C22" s="717"/>
      <c r="D22" s="717"/>
      <c r="E22" s="717"/>
      <c r="F22" s="717"/>
      <c r="G22" s="717"/>
      <c r="H22" s="717"/>
      <c r="I22" s="717"/>
      <c r="J22" s="717"/>
      <c r="K22" s="717"/>
      <c r="L22" s="717"/>
      <c r="M22" s="717"/>
      <c r="N22" s="717"/>
      <c r="O22" s="717"/>
      <c r="P22" s="717"/>
      <c r="Q22" s="718"/>
      <c r="R22" s="659">
        <v>314080</v>
      </c>
      <c r="S22" s="660"/>
      <c r="T22" s="660"/>
      <c r="U22" s="660"/>
      <c r="V22" s="660"/>
      <c r="W22" s="660"/>
      <c r="X22" s="660"/>
      <c r="Y22" s="661"/>
      <c r="Z22" s="685">
        <v>0.8</v>
      </c>
      <c r="AA22" s="685"/>
      <c r="AB22" s="685"/>
      <c r="AC22" s="685"/>
      <c r="AD22" s="686">
        <v>297163</v>
      </c>
      <c r="AE22" s="686"/>
      <c r="AF22" s="686"/>
      <c r="AG22" s="686"/>
      <c r="AH22" s="686"/>
      <c r="AI22" s="686"/>
      <c r="AJ22" s="686"/>
      <c r="AK22" s="686"/>
      <c r="AL22" s="662">
        <v>1.5</v>
      </c>
      <c r="AM22" s="663"/>
      <c r="AN22" s="663"/>
      <c r="AO22" s="687"/>
      <c r="AP22" s="656" t="s">
        <v>280</v>
      </c>
      <c r="AQ22" s="731"/>
      <c r="AR22" s="731"/>
      <c r="AS22" s="731"/>
      <c r="AT22" s="731"/>
      <c r="AU22" s="731"/>
      <c r="AV22" s="731"/>
      <c r="AW22" s="731"/>
      <c r="AX22" s="731"/>
      <c r="AY22" s="731"/>
      <c r="AZ22" s="731"/>
      <c r="BA22" s="731"/>
      <c r="BB22" s="731"/>
      <c r="BC22" s="731"/>
      <c r="BD22" s="731"/>
      <c r="BE22" s="731"/>
      <c r="BF22" s="732"/>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3"/>
      <c r="CD22" s="712" t="s">
        <v>281</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282</v>
      </c>
      <c r="C23" s="657"/>
      <c r="D23" s="657"/>
      <c r="E23" s="657"/>
      <c r="F23" s="657"/>
      <c r="G23" s="657"/>
      <c r="H23" s="657"/>
      <c r="I23" s="657"/>
      <c r="J23" s="657"/>
      <c r="K23" s="657"/>
      <c r="L23" s="657"/>
      <c r="M23" s="657"/>
      <c r="N23" s="657"/>
      <c r="O23" s="657"/>
      <c r="P23" s="657"/>
      <c r="Q23" s="658"/>
      <c r="R23" s="659">
        <v>70674</v>
      </c>
      <c r="S23" s="660"/>
      <c r="T23" s="660"/>
      <c r="U23" s="660"/>
      <c r="V23" s="660"/>
      <c r="W23" s="660"/>
      <c r="X23" s="660"/>
      <c r="Y23" s="661"/>
      <c r="Z23" s="685">
        <v>0.2</v>
      </c>
      <c r="AA23" s="685"/>
      <c r="AB23" s="685"/>
      <c r="AC23" s="685"/>
      <c r="AD23" s="686" t="s">
        <v>129</v>
      </c>
      <c r="AE23" s="686"/>
      <c r="AF23" s="686"/>
      <c r="AG23" s="686"/>
      <c r="AH23" s="686"/>
      <c r="AI23" s="686"/>
      <c r="AJ23" s="686"/>
      <c r="AK23" s="686"/>
      <c r="AL23" s="662" t="s">
        <v>129</v>
      </c>
      <c r="AM23" s="663"/>
      <c r="AN23" s="663"/>
      <c r="AO23" s="687"/>
      <c r="AP23" s="656" t="s">
        <v>283</v>
      </c>
      <c r="AQ23" s="731"/>
      <c r="AR23" s="731"/>
      <c r="AS23" s="731"/>
      <c r="AT23" s="731"/>
      <c r="AU23" s="731"/>
      <c r="AV23" s="731"/>
      <c r="AW23" s="731"/>
      <c r="AX23" s="731"/>
      <c r="AY23" s="731"/>
      <c r="AZ23" s="731"/>
      <c r="BA23" s="731"/>
      <c r="BB23" s="731"/>
      <c r="BC23" s="731"/>
      <c r="BD23" s="731"/>
      <c r="BE23" s="731"/>
      <c r="BF23" s="732"/>
      <c r="BG23" s="659">
        <v>1300117</v>
      </c>
      <c r="BH23" s="660"/>
      <c r="BI23" s="660"/>
      <c r="BJ23" s="660"/>
      <c r="BK23" s="660"/>
      <c r="BL23" s="660"/>
      <c r="BM23" s="660"/>
      <c r="BN23" s="661"/>
      <c r="BO23" s="685">
        <v>7.2</v>
      </c>
      <c r="BP23" s="685"/>
      <c r="BQ23" s="685"/>
      <c r="BR23" s="685"/>
      <c r="BS23" s="686" t="s">
        <v>129</v>
      </c>
      <c r="BT23" s="686"/>
      <c r="BU23" s="686"/>
      <c r="BV23" s="686"/>
      <c r="BW23" s="686"/>
      <c r="BX23" s="686"/>
      <c r="BY23" s="686"/>
      <c r="BZ23" s="686"/>
      <c r="CA23" s="686"/>
      <c r="CB23" s="733"/>
      <c r="CD23" s="712" t="s">
        <v>223</v>
      </c>
      <c r="CE23" s="713"/>
      <c r="CF23" s="713"/>
      <c r="CG23" s="713"/>
      <c r="CH23" s="713"/>
      <c r="CI23" s="713"/>
      <c r="CJ23" s="713"/>
      <c r="CK23" s="713"/>
      <c r="CL23" s="713"/>
      <c r="CM23" s="713"/>
      <c r="CN23" s="713"/>
      <c r="CO23" s="713"/>
      <c r="CP23" s="713"/>
      <c r="CQ23" s="714"/>
      <c r="CR23" s="712" t="s">
        <v>284</v>
      </c>
      <c r="CS23" s="713"/>
      <c r="CT23" s="713"/>
      <c r="CU23" s="713"/>
      <c r="CV23" s="713"/>
      <c r="CW23" s="713"/>
      <c r="CX23" s="713"/>
      <c r="CY23" s="714"/>
      <c r="CZ23" s="712" t="s">
        <v>285</v>
      </c>
      <c r="DA23" s="713"/>
      <c r="DB23" s="713"/>
      <c r="DC23" s="714"/>
      <c r="DD23" s="712" t="s">
        <v>286</v>
      </c>
      <c r="DE23" s="713"/>
      <c r="DF23" s="713"/>
      <c r="DG23" s="713"/>
      <c r="DH23" s="713"/>
      <c r="DI23" s="713"/>
      <c r="DJ23" s="713"/>
      <c r="DK23" s="714"/>
      <c r="DL23" s="744" t="s">
        <v>287</v>
      </c>
      <c r="DM23" s="745"/>
      <c r="DN23" s="745"/>
      <c r="DO23" s="745"/>
      <c r="DP23" s="745"/>
      <c r="DQ23" s="745"/>
      <c r="DR23" s="745"/>
      <c r="DS23" s="745"/>
      <c r="DT23" s="745"/>
      <c r="DU23" s="745"/>
      <c r="DV23" s="746"/>
      <c r="DW23" s="712" t="s">
        <v>288</v>
      </c>
      <c r="DX23" s="713"/>
      <c r="DY23" s="713"/>
      <c r="DZ23" s="713"/>
      <c r="EA23" s="713"/>
      <c r="EB23" s="713"/>
      <c r="EC23" s="714"/>
    </row>
    <row r="24" spans="2:133" ht="11.25" customHeight="1" x14ac:dyDescent="0.15">
      <c r="B24" s="656" t="s">
        <v>289</v>
      </c>
      <c r="C24" s="657"/>
      <c r="D24" s="657"/>
      <c r="E24" s="657"/>
      <c r="F24" s="657"/>
      <c r="G24" s="657"/>
      <c r="H24" s="657"/>
      <c r="I24" s="657"/>
      <c r="J24" s="657"/>
      <c r="K24" s="657"/>
      <c r="L24" s="657"/>
      <c r="M24" s="657"/>
      <c r="N24" s="657"/>
      <c r="O24" s="657"/>
      <c r="P24" s="657"/>
      <c r="Q24" s="658"/>
      <c r="R24" s="659" t="s">
        <v>129</v>
      </c>
      <c r="S24" s="660"/>
      <c r="T24" s="660"/>
      <c r="U24" s="660"/>
      <c r="V24" s="660"/>
      <c r="W24" s="660"/>
      <c r="X24" s="660"/>
      <c r="Y24" s="661"/>
      <c r="Z24" s="685" t="s">
        <v>129</v>
      </c>
      <c r="AA24" s="685"/>
      <c r="AB24" s="685"/>
      <c r="AC24" s="685"/>
      <c r="AD24" s="686" t="s">
        <v>129</v>
      </c>
      <c r="AE24" s="686"/>
      <c r="AF24" s="686"/>
      <c r="AG24" s="686"/>
      <c r="AH24" s="686"/>
      <c r="AI24" s="686"/>
      <c r="AJ24" s="686"/>
      <c r="AK24" s="686"/>
      <c r="AL24" s="662" t="s">
        <v>129</v>
      </c>
      <c r="AM24" s="663"/>
      <c r="AN24" s="663"/>
      <c r="AO24" s="687"/>
      <c r="AP24" s="656" t="s">
        <v>290</v>
      </c>
      <c r="AQ24" s="731"/>
      <c r="AR24" s="731"/>
      <c r="AS24" s="731"/>
      <c r="AT24" s="731"/>
      <c r="AU24" s="731"/>
      <c r="AV24" s="731"/>
      <c r="AW24" s="731"/>
      <c r="AX24" s="731"/>
      <c r="AY24" s="731"/>
      <c r="AZ24" s="731"/>
      <c r="BA24" s="731"/>
      <c r="BB24" s="731"/>
      <c r="BC24" s="731"/>
      <c r="BD24" s="731"/>
      <c r="BE24" s="731"/>
      <c r="BF24" s="732"/>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3"/>
      <c r="CD24" s="709" t="s">
        <v>291</v>
      </c>
      <c r="CE24" s="710"/>
      <c r="CF24" s="710"/>
      <c r="CG24" s="710"/>
      <c r="CH24" s="710"/>
      <c r="CI24" s="710"/>
      <c r="CJ24" s="710"/>
      <c r="CK24" s="710"/>
      <c r="CL24" s="710"/>
      <c r="CM24" s="710"/>
      <c r="CN24" s="710"/>
      <c r="CO24" s="710"/>
      <c r="CP24" s="710"/>
      <c r="CQ24" s="711"/>
      <c r="CR24" s="706">
        <v>17247981</v>
      </c>
      <c r="CS24" s="707"/>
      <c r="CT24" s="707"/>
      <c r="CU24" s="707"/>
      <c r="CV24" s="707"/>
      <c r="CW24" s="707"/>
      <c r="CX24" s="707"/>
      <c r="CY24" s="735"/>
      <c r="CZ24" s="736">
        <v>46.8</v>
      </c>
      <c r="DA24" s="721"/>
      <c r="DB24" s="721"/>
      <c r="DC24" s="738"/>
      <c r="DD24" s="734">
        <v>9378862</v>
      </c>
      <c r="DE24" s="707"/>
      <c r="DF24" s="707"/>
      <c r="DG24" s="707"/>
      <c r="DH24" s="707"/>
      <c r="DI24" s="707"/>
      <c r="DJ24" s="707"/>
      <c r="DK24" s="735"/>
      <c r="DL24" s="734">
        <v>9108974</v>
      </c>
      <c r="DM24" s="707"/>
      <c r="DN24" s="707"/>
      <c r="DO24" s="707"/>
      <c r="DP24" s="707"/>
      <c r="DQ24" s="707"/>
      <c r="DR24" s="707"/>
      <c r="DS24" s="707"/>
      <c r="DT24" s="707"/>
      <c r="DU24" s="707"/>
      <c r="DV24" s="735"/>
      <c r="DW24" s="736">
        <v>44.8</v>
      </c>
      <c r="DX24" s="721"/>
      <c r="DY24" s="721"/>
      <c r="DZ24" s="721"/>
      <c r="EA24" s="721"/>
      <c r="EB24" s="721"/>
      <c r="EC24" s="737"/>
    </row>
    <row r="25" spans="2:133" ht="11.25" customHeight="1" x14ac:dyDescent="0.15">
      <c r="B25" s="656" t="s">
        <v>292</v>
      </c>
      <c r="C25" s="657"/>
      <c r="D25" s="657"/>
      <c r="E25" s="657"/>
      <c r="F25" s="657"/>
      <c r="G25" s="657"/>
      <c r="H25" s="657"/>
      <c r="I25" s="657"/>
      <c r="J25" s="657"/>
      <c r="K25" s="657"/>
      <c r="L25" s="657"/>
      <c r="M25" s="657"/>
      <c r="N25" s="657"/>
      <c r="O25" s="657"/>
      <c r="P25" s="657"/>
      <c r="Q25" s="658"/>
      <c r="R25" s="659">
        <v>70674</v>
      </c>
      <c r="S25" s="660"/>
      <c r="T25" s="660"/>
      <c r="U25" s="660"/>
      <c r="V25" s="660"/>
      <c r="W25" s="660"/>
      <c r="X25" s="660"/>
      <c r="Y25" s="661"/>
      <c r="Z25" s="685">
        <v>0.2</v>
      </c>
      <c r="AA25" s="685"/>
      <c r="AB25" s="685"/>
      <c r="AC25" s="685"/>
      <c r="AD25" s="686" t="s">
        <v>129</v>
      </c>
      <c r="AE25" s="686"/>
      <c r="AF25" s="686"/>
      <c r="AG25" s="686"/>
      <c r="AH25" s="686"/>
      <c r="AI25" s="686"/>
      <c r="AJ25" s="686"/>
      <c r="AK25" s="686"/>
      <c r="AL25" s="662" t="s">
        <v>129</v>
      </c>
      <c r="AM25" s="663"/>
      <c r="AN25" s="663"/>
      <c r="AO25" s="687"/>
      <c r="AP25" s="656" t="s">
        <v>293</v>
      </c>
      <c r="AQ25" s="731"/>
      <c r="AR25" s="731"/>
      <c r="AS25" s="731"/>
      <c r="AT25" s="731"/>
      <c r="AU25" s="731"/>
      <c r="AV25" s="731"/>
      <c r="AW25" s="731"/>
      <c r="AX25" s="731"/>
      <c r="AY25" s="731"/>
      <c r="AZ25" s="731"/>
      <c r="BA25" s="731"/>
      <c r="BB25" s="731"/>
      <c r="BC25" s="731"/>
      <c r="BD25" s="731"/>
      <c r="BE25" s="731"/>
      <c r="BF25" s="732"/>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3"/>
      <c r="CD25" s="656" t="s">
        <v>294</v>
      </c>
      <c r="CE25" s="657"/>
      <c r="CF25" s="657"/>
      <c r="CG25" s="657"/>
      <c r="CH25" s="657"/>
      <c r="CI25" s="657"/>
      <c r="CJ25" s="657"/>
      <c r="CK25" s="657"/>
      <c r="CL25" s="657"/>
      <c r="CM25" s="657"/>
      <c r="CN25" s="657"/>
      <c r="CO25" s="657"/>
      <c r="CP25" s="657"/>
      <c r="CQ25" s="658"/>
      <c r="CR25" s="659">
        <v>6273275</v>
      </c>
      <c r="CS25" s="669"/>
      <c r="CT25" s="669"/>
      <c r="CU25" s="669"/>
      <c r="CV25" s="669"/>
      <c r="CW25" s="669"/>
      <c r="CX25" s="669"/>
      <c r="CY25" s="670"/>
      <c r="CZ25" s="662">
        <v>17</v>
      </c>
      <c r="DA25" s="671"/>
      <c r="DB25" s="671"/>
      <c r="DC25" s="672"/>
      <c r="DD25" s="665">
        <v>5594252</v>
      </c>
      <c r="DE25" s="669"/>
      <c r="DF25" s="669"/>
      <c r="DG25" s="669"/>
      <c r="DH25" s="669"/>
      <c r="DI25" s="669"/>
      <c r="DJ25" s="669"/>
      <c r="DK25" s="670"/>
      <c r="DL25" s="665">
        <v>5552245</v>
      </c>
      <c r="DM25" s="669"/>
      <c r="DN25" s="669"/>
      <c r="DO25" s="669"/>
      <c r="DP25" s="669"/>
      <c r="DQ25" s="669"/>
      <c r="DR25" s="669"/>
      <c r="DS25" s="669"/>
      <c r="DT25" s="669"/>
      <c r="DU25" s="669"/>
      <c r="DV25" s="670"/>
      <c r="DW25" s="662">
        <v>27.3</v>
      </c>
      <c r="DX25" s="671"/>
      <c r="DY25" s="671"/>
      <c r="DZ25" s="671"/>
      <c r="EA25" s="671"/>
      <c r="EB25" s="671"/>
      <c r="EC25" s="690"/>
    </row>
    <row r="26" spans="2:133" ht="11.25" customHeight="1" x14ac:dyDescent="0.15">
      <c r="B26" s="656" t="s">
        <v>295</v>
      </c>
      <c r="C26" s="657"/>
      <c r="D26" s="657"/>
      <c r="E26" s="657"/>
      <c r="F26" s="657"/>
      <c r="G26" s="657"/>
      <c r="H26" s="657"/>
      <c r="I26" s="657"/>
      <c r="J26" s="657"/>
      <c r="K26" s="657"/>
      <c r="L26" s="657"/>
      <c r="M26" s="657"/>
      <c r="N26" s="657"/>
      <c r="O26" s="657"/>
      <c r="P26" s="657"/>
      <c r="Q26" s="658"/>
      <c r="R26" s="659" t="s">
        <v>129</v>
      </c>
      <c r="S26" s="660"/>
      <c r="T26" s="660"/>
      <c r="U26" s="660"/>
      <c r="V26" s="660"/>
      <c r="W26" s="660"/>
      <c r="X26" s="660"/>
      <c r="Y26" s="661"/>
      <c r="Z26" s="685" t="s">
        <v>129</v>
      </c>
      <c r="AA26" s="685"/>
      <c r="AB26" s="685"/>
      <c r="AC26" s="685"/>
      <c r="AD26" s="686" t="s">
        <v>129</v>
      </c>
      <c r="AE26" s="686"/>
      <c r="AF26" s="686"/>
      <c r="AG26" s="686"/>
      <c r="AH26" s="686"/>
      <c r="AI26" s="686"/>
      <c r="AJ26" s="686"/>
      <c r="AK26" s="686"/>
      <c r="AL26" s="662" t="s">
        <v>129</v>
      </c>
      <c r="AM26" s="663"/>
      <c r="AN26" s="663"/>
      <c r="AO26" s="687"/>
      <c r="AP26" s="656" t="s">
        <v>296</v>
      </c>
      <c r="AQ26" s="731"/>
      <c r="AR26" s="731"/>
      <c r="AS26" s="731"/>
      <c r="AT26" s="731"/>
      <c r="AU26" s="731"/>
      <c r="AV26" s="731"/>
      <c r="AW26" s="731"/>
      <c r="AX26" s="731"/>
      <c r="AY26" s="731"/>
      <c r="AZ26" s="731"/>
      <c r="BA26" s="731"/>
      <c r="BB26" s="731"/>
      <c r="BC26" s="731"/>
      <c r="BD26" s="731"/>
      <c r="BE26" s="731"/>
      <c r="BF26" s="732"/>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3"/>
      <c r="CD26" s="656" t="s">
        <v>297</v>
      </c>
      <c r="CE26" s="657"/>
      <c r="CF26" s="657"/>
      <c r="CG26" s="657"/>
      <c r="CH26" s="657"/>
      <c r="CI26" s="657"/>
      <c r="CJ26" s="657"/>
      <c r="CK26" s="657"/>
      <c r="CL26" s="657"/>
      <c r="CM26" s="657"/>
      <c r="CN26" s="657"/>
      <c r="CO26" s="657"/>
      <c r="CP26" s="657"/>
      <c r="CQ26" s="658"/>
      <c r="CR26" s="659">
        <v>3632471</v>
      </c>
      <c r="CS26" s="660"/>
      <c r="CT26" s="660"/>
      <c r="CU26" s="660"/>
      <c r="CV26" s="660"/>
      <c r="CW26" s="660"/>
      <c r="CX26" s="660"/>
      <c r="CY26" s="661"/>
      <c r="CZ26" s="662">
        <v>9.9</v>
      </c>
      <c r="DA26" s="671"/>
      <c r="DB26" s="671"/>
      <c r="DC26" s="672"/>
      <c r="DD26" s="665">
        <v>3285893</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0"/>
    </row>
    <row r="27" spans="2:133" ht="11.25" customHeight="1" x14ac:dyDescent="0.15">
      <c r="B27" s="656" t="s">
        <v>298</v>
      </c>
      <c r="C27" s="657"/>
      <c r="D27" s="657"/>
      <c r="E27" s="657"/>
      <c r="F27" s="657"/>
      <c r="G27" s="657"/>
      <c r="H27" s="657"/>
      <c r="I27" s="657"/>
      <c r="J27" s="657"/>
      <c r="K27" s="657"/>
      <c r="L27" s="657"/>
      <c r="M27" s="657"/>
      <c r="N27" s="657"/>
      <c r="O27" s="657"/>
      <c r="P27" s="657"/>
      <c r="Q27" s="658"/>
      <c r="R27" s="659">
        <v>21611391</v>
      </c>
      <c r="S27" s="660"/>
      <c r="T27" s="660"/>
      <c r="U27" s="660"/>
      <c r="V27" s="660"/>
      <c r="W27" s="660"/>
      <c r="X27" s="660"/>
      <c r="Y27" s="661"/>
      <c r="Z27" s="685">
        <v>54.7</v>
      </c>
      <c r="AA27" s="685"/>
      <c r="AB27" s="685"/>
      <c r="AC27" s="685"/>
      <c r="AD27" s="686">
        <v>20223683</v>
      </c>
      <c r="AE27" s="686"/>
      <c r="AF27" s="686"/>
      <c r="AG27" s="686"/>
      <c r="AH27" s="686"/>
      <c r="AI27" s="686"/>
      <c r="AJ27" s="686"/>
      <c r="AK27" s="686"/>
      <c r="AL27" s="662">
        <v>99.5</v>
      </c>
      <c r="AM27" s="663"/>
      <c r="AN27" s="663"/>
      <c r="AO27" s="687"/>
      <c r="AP27" s="656" t="s">
        <v>299</v>
      </c>
      <c r="AQ27" s="657"/>
      <c r="AR27" s="657"/>
      <c r="AS27" s="657"/>
      <c r="AT27" s="657"/>
      <c r="AU27" s="657"/>
      <c r="AV27" s="657"/>
      <c r="AW27" s="657"/>
      <c r="AX27" s="657"/>
      <c r="AY27" s="657"/>
      <c r="AZ27" s="657"/>
      <c r="BA27" s="657"/>
      <c r="BB27" s="657"/>
      <c r="BC27" s="657"/>
      <c r="BD27" s="657"/>
      <c r="BE27" s="657"/>
      <c r="BF27" s="658"/>
      <c r="BG27" s="659">
        <v>18005682</v>
      </c>
      <c r="BH27" s="660"/>
      <c r="BI27" s="660"/>
      <c r="BJ27" s="660"/>
      <c r="BK27" s="660"/>
      <c r="BL27" s="660"/>
      <c r="BM27" s="660"/>
      <c r="BN27" s="661"/>
      <c r="BO27" s="685">
        <v>100</v>
      </c>
      <c r="BP27" s="685"/>
      <c r="BQ27" s="685"/>
      <c r="BR27" s="685"/>
      <c r="BS27" s="686" t="s">
        <v>129</v>
      </c>
      <c r="BT27" s="686"/>
      <c r="BU27" s="686"/>
      <c r="BV27" s="686"/>
      <c r="BW27" s="686"/>
      <c r="BX27" s="686"/>
      <c r="BY27" s="686"/>
      <c r="BZ27" s="686"/>
      <c r="CA27" s="686"/>
      <c r="CB27" s="733"/>
      <c r="CD27" s="656" t="s">
        <v>300</v>
      </c>
      <c r="CE27" s="657"/>
      <c r="CF27" s="657"/>
      <c r="CG27" s="657"/>
      <c r="CH27" s="657"/>
      <c r="CI27" s="657"/>
      <c r="CJ27" s="657"/>
      <c r="CK27" s="657"/>
      <c r="CL27" s="657"/>
      <c r="CM27" s="657"/>
      <c r="CN27" s="657"/>
      <c r="CO27" s="657"/>
      <c r="CP27" s="657"/>
      <c r="CQ27" s="658"/>
      <c r="CR27" s="659">
        <v>10116169</v>
      </c>
      <c r="CS27" s="669"/>
      <c r="CT27" s="669"/>
      <c r="CU27" s="669"/>
      <c r="CV27" s="669"/>
      <c r="CW27" s="669"/>
      <c r="CX27" s="669"/>
      <c r="CY27" s="670"/>
      <c r="CZ27" s="662">
        <v>27.5</v>
      </c>
      <c r="DA27" s="671"/>
      <c r="DB27" s="671"/>
      <c r="DC27" s="672"/>
      <c r="DD27" s="665">
        <v>2964061</v>
      </c>
      <c r="DE27" s="669"/>
      <c r="DF27" s="669"/>
      <c r="DG27" s="669"/>
      <c r="DH27" s="669"/>
      <c r="DI27" s="669"/>
      <c r="DJ27" s="669"/>
      <c r="DK27" s="670"/>
      <c r="DL27" s="665">
        <v>2736180</v>
      </c>
      <c r="DM27" s="669"/>
      <c r="DN27" s="669"/>
      <c r="DO27" s="669"/>
      <c r="DP27" s="669"/>
      <c r="DQ27" s="669"/>
      <c r="DR27" s="669"/>
      <c r="DS27" s="669"/>
      <c r="DT27" s="669"/>
      <c r="DU27" s="669"/>
      <c r="DV27" s="670"/>
      <c r="DW27" s="662">
        <v>13.5</v>
      </c>
      <c r="DX27" s="671"/>
      <c r="DY27" s="671"/>
      <c r="DZ27" s="671"/>
      <c r="EA27" s="671"/>
      <c r="EB27" s="671"/>
      <c r="EC27" s="690"/>
    </row>
    <row r="28" spans="2:133" ht="11.25" customHeight="1" x14ac:dyDescent="0.15">
      <c r="B28" s="656" t="s">
        <v>301</v>
      </c>
      <c r="C28" s="657"/>
      <c r="D28" s="657"/>
      <c r="E28" s="657"/>
      <c r="F28" s="657"/>
      <c r="G28" s="657"/>
      <c r="H28" s="657"/>
      <c r="I28" s="657"/>
      <c r="J28" s="657"/>
      <c r="K28" s="657"/>
      <c r="L28" s="657"/>
      <c r="M28" s="657"/>
      <c r="N28" s="657"/>
      <c r="O28" s="657"/>
      <c r="P28" s="657"/>
      <c r="Q28" s="658"/>
      <c r="R28" s="659">
        <v>13663</v>
      </c>
      <c r="S28" s="660"/>
      <c r="T28" s="660"/>
      <c r="U28" s="660"/>
      <c r="V28" s="660"/>
      <c r="W28" s="660"/>
      <c r="X28" s="660"/>
      <c r="Y28" s="661"/>
      <c r="Z28" s="685">
        <v>0</v>
      </c>
      <c r="AA28" s="685"/>
      <c r="AB28" s="685"/>
      <c r="AC28" s="685"/>
      <c r="AD28" s="686">
        <v>13663</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302</v>
      </c>
      <c r="CE28" s="657"/>
      <c r="CF28" s="657"/>
      <c r="CG28" s="657"/>
      <c r="CH28" s="657"/>
      <c r="CI28" s="657"/>
      <c r="CJ28" s="657"/>
      <c r="CK28" s="657"/>
      <c r="CL28" s="657"/>
      <c r="CM28" s="657"/>
      <c r="CN28" s="657"/>
      <c r="CO28" s="657"/>
      <c r="CP28" s="657"/>
      <c r="CQ28" s="658"/>
      <c r="CR28" s="659">
        <v>858537</v>
      </c>
      <c r="CS28" s="660"/>
      <c r="CT28" s="660"/>
      <c r="CU28" s="660"/>
      <c r="CV28" s="660"/>
      <c r="CW28" s="660"/>
      <c r="CX28" s="660"/>
      <c r="CY28" s="661"/>
      <c r="CZ28" s="662">
        <v>2.2999999999999998</v>
      </c>
      <c r="DA28" s="671"/>
      <c r="DB28" s="671"/>
      <c r="DC28" s="672"/>
      <c r="DD28" s="665">
        <v>820549</v>
      </c>
      <c r="DE28" s="660"/>
      <c r="DF28" s="660"/>
      <c r="DG28" s="660"/>
      <c r="DH28" s="660"/>
      <c r="DI28" s="660"/>
      <c r="DJ28" s="660"/>
      <c r="DK28" s="661"/>
      <c r="DL28" s="665">
        <v>820549</v>
      </c>
      <c r="DM28" s="660"/>
      <c r="DN28" s="660"/>
      <c r="DO28" s="660"/>
      <c r="DP28" s="660"/>
      <c r="DQ28" s="660"/>
      <c r="DR28" s="660"/>
      <c r="DS28" s="660"/>
      <c r="DT28" s="660"/>
      <c r="DU28" s="660"/>
      <c r="DV28" s="661"/>
      <c r="DW28" s="662">
        <v>4</v>
      </c>
      <c r="DX28" s="671"/>
      <c r="DY28" s="671"/>
      <c r="DZ28" s="671"/>
      <c r="EA28" s="671"/>
      <c r="EB28" s="671"/>
      <c r="EC28" s="690"/>
    </row>
    <row r="29" spans="2:133" ht="11.25" customHeight="1" x14ac:dyDescent="0.15">
      <c r="B29" s="656" t="s">
        <v>303</v>
      </c>
      <c r="C29" s="657"/>
      <c r="D29" s="657"/>
      <c r="E29" s="657"/>
      <c r="F29" s="657"/>
      <c r="G29" s="657"/>
      <c r="H29" s="657"/>
      <c r="I29" s="657"/>
      <c r="J29" s="657"/>
      <c r="K29" s="657"/>
      <c r="L29" s="657"/>
      <c r="M29" s="657"/>
      <c r="N29" s="657"/>
      <c r="O29" s="657"/>
      <c r="P29" s="657"/>
      <c r="Q29" s="658"/>
      <c r="R29" s="659">
        <v>129280</v>
      </c>
      <c r="S29" s="660"/>
      <c r="T29" s="660"/>
      <c r="U29" s="660"/>
      <c r="V29" s="660"/>
      <c r="W29" s="660"/>
      <c r="X29" s="660"/>
      <c r="Y29" s="661"/>
      <c r="Z29" s="685">
        <v>0.3</v>
      </c>
      <c r="AA29" s="685"/>
      <c r="AB29" s="685"/>
      <c r="AC29" s="685"/>
      <c r="AD29" s="686" t="s">
        <v>129</v>
      </c>
      <c r="AE29" s="686"/>
      <c r="AF29" s="686"/>
      <c r="AG29" s="686"/>
      <c r="AH29" s="686"/>
      <c r="AI29" s="686"/>
      <c r="AJ29" s="686"/>
      <c r="AK29" s="686"/>
      <c r="AL29" s="662" t="s">
        <v>129</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3"/>
      <c r="CD29" s="679" t="s">
        <v>304</v>
      </c>
      <c r="CE29" s="680"/>
      <c r="CF29" s="656" t="s">
        <v>70</v>
      </c>
      <c r="CG29" s="657"/>
      <c r="CH29" s="657"/>
      <c r="CI29" s="657"/>
      <c r="CJ29" s="657"/>
      <c r="CK29" s="657"/>
      <c r="CL29" s="657"/>
      <c r="CM29" s="657"/>
      <c r="CN29" s="657"/>
      <c r="CO29" s="657"/>
      <c r="CP29" s="657"/>
      <c r="CQ29" s="658"/>
      <c r="CR29" s="659">
        <v>858537</v>
      </c>
      <c r="CS29" s="669"/>
      <c r="CT29" s="669"/>
      <c r="CU29" s="669"/>
      <c r="CV29" s="669"/>
      <c r="CW29" s="669"/>
      <c r="CX29" s="669"/>
      <c r="CY29" s="670"/>
      <c r="CZ29" s="662">
        <v>2.2999999999999998</v>
      </c>
      <c r="DA29" s="671"/>
      <c r="DB29" s="671"/>
      <c r="DC29" s="672"/>
      <c r="DD29" s="665">
        <v>820549</v>
      </c>
      <c r="DE29" s="669"/>
      <c r="DF29" s="669"/>
      <c r="DG29" s="669"/>
      <c r="DH29" s="669"/>
      <c r="DI29" s="669"/>
      <c r="DJ29" s="669"/>
      <c r="DK29" s="670"/>
      <c r="DL29" s="665">
        <v>820549</v>
      </c>
      <c r="DM29" s="669"/>
      <c r="DN29" s="669"/>
      <c r="DO29" s="669"/>
      <c r="DP29" s="669"/>
      <c r="DQ29" s="669"/>
      <c r="DR29" s="669"/>
      <c r="DS29" s="669"/>
      <c r="DT29" s="669"/>
      <c r="DU29" s="669"/>
      <c r="DV29" s="670"/>
      <c r="DW29" s="662">
        <v>4</v>
      </c>
      <c r="DX29" s="671"/>
      <c r="DY29" s="671"/>
      <c r="DZ29" s="671"/>
      <c r="EA29" s="671"/>
      <c r="EB29" s="671"/>
      <c r="EC29" s="690"/>
    </row>
    <row r="30" spans="2:133" ht="11.25" customHeight="1" x14ac:dyDescent="0.15">
      <c r="B30" s="656" t="s">
        <v>305</v>
      </c>
      <c r="C30" s="657"/>
      <c r="D30" s="657"/>
      <c r="E30" s="657"/>
      <c r="F30" s="657"/>
      <c r="G30" s="657"/>
      <c r="H30" s="657"/>
      <c r="I30" s="657"/>
      <c r="J30" s="657"/>
      <c r="K30" s="657"/>
      <c r="L30" s="657"/>
      <c r="M30" s="657"/>
      <c r="N30" s="657"/>
      <c r="O30" s="657"/>
      <c r="P30" s="657"/>
      <c r="Q30" s="658"/>
      <c r="R30" s="659">
        <v>357837</v>
      </c>
      <c r="S30" s="660"/>
      <c r="T30" s="660"/>
      <c r="U30" s="660"/>
      <c r="V30" s="660"/>
      <c r="W30" s="660"/>
      <c r="X30" s="660"/>
      <c r="Y30" s="661"/>
      <c r="Z30" s="685">
        <v>0.9</v>
      </c>
      <c r="AA30" s="685"/>
      <c r="AB30" s="685"/>
      <c r="AC30" s="685"/>
      <c r="AD30" s="686">
        <v>64273</v>
      </c>
      <c r="AE30" s="686"/>
      <c r="AF30" s="686"/>
      <c r="AG30" s="686"/>
      <c r="AH30" s="686"/>
      <c r="AI30" s="686"/>
      <c r="AJ30" s="686"/>
      <c r="AK30" s="686"/>
      <c r="AL30" s="662">
        <v>0.3</v>
      </c>
      <c r="AM30" s="663"/>
      <c r="AN30" s="663"/>
      <c r="AO30" s="687"/>
      <c r="AP30" s="712" t="s">
        <v>223</v>
      </c>
      <c r="AQ30" s="713"/>
      <c r="AR30" s="713"/>
      <c r="AS30" s="713"/>
      <c r="AT30" s="713"/>
      <c r="AU30" s="713"/>
      <c r="AV30" s="713"/>
      <c r="AW30" s="713"/>
      <c r="AX30" s="713"/>
      <c r="AY30" s="713"/>
      <c r="AZ30" s="713"/>
      <c r="BA30" s="713"/>
      <c r="BB30" s="713"/>
      <c r="BC30" s="713"/>
      <c r="BD30" s="713"/>
      <c r="BE30" s="713"/>
      <c r="BF30" s="714"/>
      <c r="BG30" s="712" t="s">
        <v>306</v>
      </c>
      <c r="BH30" s="729"/>
      <c r="BI30" s="729"/>
      <c r="BJ30" s="729"/>
      <c r="BK30" s="729"/>
      <c r="BL30" s="729"/>
      <c r="BM30" s="729"/>
      <c r="BN30" s="729"/>
      <c r="BO30" s="729"/>
      <c r="BP30" s="729"/>
      <c r="BQ30" s="730"/>
      <c r="BR30" s="712" t="s">
        <v>307</v>
      </c>
      <c r="BS30" s="729"/>
      <c r="BT30" s="729"/>
      <c r="BU30" s="729"/>
      <c r="BV30" s="729"/>
      <c r="BW30" s="729"/>
      <c r="BX30" s="729"/>
      <c r="BY30" s="729"/>
      <c r="BZ30" s="729"/>
      <c r="CA30" s="729"/>
      <c r="CB30" s="730"/>
      <c r="CD30" s="681"/>
      <c r="CE30" s="682"/>
      <c r="CF30" s="656" t="s">
        <v>308</v>
      </c>
      <c r="CG30" s="657"/>
      <c r="CH30" s="657"/>
      <c r="CI30" s="657"/>
      <c r="CJ30" s="657"/>
      <c r="CK30" s="657"/>
      <c r="CL30" s="657"/>
      <c r="CM30" s="657"/>
      <c r="CN30" s="657"/>
      <c r="CO30" s="657"/>
      <c r="CP30" s="657"/>
      <c r="CQ30" s="658"/>
      <c r="CR30" s="659">
        <v>802045</v>
      </c>
      <c r="CS30" s="660"/>
      <c r="CT30" s="660"/>
      <c r="CU30" s="660"/>
      <c r="CV30" s="660"/>
      <c r="CW30" s="660"/>
      <c r="CX30" s="660"/>
      <c r="CY30" s="661"/>
      <c r="CZ30" s="662">
        <v>2.2000000000000002</v>
      </c>
      <c r="DA30" s="671"/>
      <c r="DB30" s="671"/>
      <c r="DC30" s="672"/>
      <c r="DD30" s="665">
        <v>764057</v>
      </c>
      <c r="DE30" s="660"/>
      <c r="DF30" s="660"/>
      <c r="DG30" s="660"/>
      <c r="DH30" s="660"/>
      <c r="DI30" s="660"/>
      <c r="DJ30" s="660"/>
      <c r="DK30" s="661"/>
      <c r="DL30" s="665">
        <v>764057</v>
      </c>
      <c r="DM30" s="660"/>
      <c r="DN30" s="660"/>
      <c r="DO30" s="660"/>
      <c r="DP30" s="660"/>
      <c r="DQ30" s="660"/>
      <c r="DR30" s="660"/>
      <c r="DS30" s="660"/>
      <c r="DT30" s="660"/>
      <c r="DU30" s="660"/>
      <c r="DV30" s="661"/>
      <c r="DW30" s="662">
        <v>3.8</v>
      </c>
      <c r="DX30" s="671"/>
      <c r="DY30" s="671"/>
      <c r="DZ30" s="671"/>
      <c r="EA30" s="671"/>
      <c r="EB30" s="671"/>
      <c r="EC30" s="690"/>
    </row>
    <row r="31" spans="2:133" ht="11.25" customHeight="1" x14ac:dyDescent="0.15">
      <c r="B31" s="656" t="s">
        <v>309</v>
      </c>
      <c r="C31" s="657"/>
      <c r="D31" s="657"/>
      <c r="E31" s="657"/>
      <c r="F31" s="657"/>
      <c r="G31" s="657"/>
      <c r="H31" s="657"/>
      <c r="I31" s="657"/>
      <c r="J31" s="657"/>
      <c r="K31" s="657"/>
      <c r="L31" s="657"/>
      <c r="M31" s="657"/>
      <c r="N31" s="657"/>
      <c r="O31" s="657"/>
      <c r="P31" s="657"/>
      <c r="Q31" s="658"/>
      <c r="R31" s="659">
        <v>135561</v>
      </c>
      <c r="S31" s="660"/>
      <c r="T31" s="660"/>
      <c r="U31" s="660"/>
      <c r="V31" s="660"/>
      <c r="W31" s="660"/>
      <c r="X31" s="660"/>
      <c r="Y31" s="661"/>
      <c r="Z31" s="685">
        <v>0.3</v>
      </c>
      <c r="AA31" s="685"/>
      <c r="AB31" s="685"/>
      <c r="AC31" s="685"/>
      <c r="AD31" s="686">
        <v>15</v>
      </c>
      <c r="AE31" s="686"/>
      <c r="AF31" s="686"/>
      <c r="AG31" s="686"/>
      <c r="AH31" s="686"/>
      <c r="AI31" s="686"/>
      <c r="AJ31" s="686"/>
      <c r="AK31" s="686"/>
      <c r="AL31" s="662">
        <v>0</v>
      </c>
      <c r="AM31" s="663"/>
      <c r="AN31" s="663"/>
      <c r="AO31" s="687"/>
      <c r="AP31" s="724" t="s">
        <v>310</v>
      </c>
      <c r="AQ31" s="725"/>
      <c r="AR31" s="725"/>
      <c r="AS31" s="725"/>
      <c r="AT31" s="726" t="s">
        <v>311</v>
      </c>
      <c r="AU31" s="353"/>
      <c r="AV31" s="353"/>
      <c r="AW31" s="353"/>
      <c r="AX31" s="709" t="s">
        <v>188</v>
      </c>
      <c r="AY31" s="710"/>
      <c r="AZ31" s="710"/>
      <c r="BA31" s="710"/>
      <c r="BB31" s="710"/>
      <c r="BC31" s="710"/>
      <c r="BD31" s="710"/>
      <c r="BE31" s="710"/>
      <c r="BF31" s="711"/>
      <c r="BG31" s="719">
        <v>99.8</v>
      </c>
      <c r="BH31" s="720"/>
      <c r="BI31" s="720"/>
      <c r="BJ31" s="720"/>
      <c r="BK31" s="720"/>
      <c r="BL31" s="720"/>
      <c r="BM31" s="721">
        <v>99.5</v>
      </c>
      <c r="BN31" s="720"/>
      <c r="BO31" s="720"/>
      <c r="BP31" s="720"/>
      <c r="BQ31" s="722"/>
      <c r="BR31" s="719">
        <v>99.6</v>
      </c>
      <c r="BS31" s="720"/>
      <c r="BT31" s="720"/>
      <c r="BU31" s="720"/>
      <c r="BV31" s="720"/>
      <c r="BW31" s="720"/>
      <c r="BX31" s="721">
        <v>99.3</v>
      </c>
      <c r="BY31" s="720"/>
      <c r="BZ31" s="720"/>
      <c r="CA31" s="720"/>
      <c r="CB31" s="722"/>
      <c r="CD31" s="681"/>
      <c r="CE31" s="682"/>
      <c r="CF31" s="656" t="s">
        <v>312</v>
      </c>
      <c r="CG31" s="657"/>
      <c r="CH31" s="657"/>
      <c r="CI31" s="657"/>
      <c r="CJ31" s="657"/>
      <c r="CK31" s="657"/>
      <c r="CL31" s="657"/>
      <c r="CM31" s="657"/>
      <c r="CN31" s="657"/>
      <c r="CO31" s="657"/>
      <c r="CP31" s="657"/>
      <c r="CQ31" s="658"/>
      <c r="CR31" s="659">
        <v>56492</v>
      </c>
      <c r="CS31" s="669"/>
      <c r="CT31" s="669"/>
      <c r="CU31" s="669"/>
      <c r="CV31" s="669"/>
      <c r="CW31" s="669"/>
      <c r="CX31" s="669"/>
      <c r="CY31" s="670"/>
      <c r="CZ31" s="662">
        <v>0.2</v>
      </c>
      <c r="DA31" s="671"/>
      <c r="DB31" s="671"/>
      <c r="DC31" s="672"/>
      <c r="DD31" s="665">
        <v>56492</v>
      </c>
      <c r="DE31" s="669"/>
      <c r="DF31" s="669"/>
      <c r="DG31" s="669"/>
      <c r="DH31" s="669"/>
      <c r="DI31" s="669"/>
      <c r="DJ31" s="669"/>
      <c r="DK31" s="670"/>
      <c r="DL31" s="665">
        <v>56492</v>
      </c>
      <c r="DM31" s="669"/>
      <c r="DN31" s="669"/>
      <c r="DO31" s="669"/>
      <c r="DP31" s="669"/>
      <c r="DQ31" s="669"/>
      <c r="DR31" s="669"/>
      <c r="DS31" s="669"/>
      <c r="DT31" s="669"/>
      <c r="DU31" s="669"/>
      <c r="DV31" s="670"/>
      <c r="DW31" s="662">
        <v>0.3</v>
      </c>
      <c r="DX31" s="671"/>
      <c r="DY31" s="671"/>
      <c r="DZ31" s="671"/>
      <c r="EA31" s="671"/>
      <c r="EB31" s="671"/>
      <c r="EC31" s="690"/>
    </row>
    <row r="32" spans="2:133" ht="11.25" customHeight="1" x14ac:dyDescent="0.15">
      <c r="B32" s="656" t="s">
        <v>313</v>
      </c>
      <c r="C32" s="657"/>
      <c r="D32" s="657"/>
      <c r="E32" s="657"/>
      <c r="F32" s="657"/>
      <c r="G32" s="657"/>
      <c r="H32" s="657"/>
      <c r="I32" s="657"/>
      <c r="J32" s="657"/>
      <c r="K32" s="657"/>
      <c r="L32" s="657"/>
      <c r="M32" s="657"/>
      <c r="N32" s="657"/>
      <c r="O32" s="657"/>
      <c r="P32" s="657"/>
      <c r="Q32" s="658"/>
      <c r="R32" s="659">
        <v>7287221</v>
      </c>
      <c r="S32" s="660"/>
      <c r="T32" s="660"/>
      <c r="U32" s="660"/>
      <c r="V32" s="660"/>
      <c r="W32" s="660"/>
      <c r="X32" s="660"/>
      <c r="Y32" s="661"/>
      <c r="Z32" s="685">
        <v>18.399999999999999</v>
      </c>
      <c r="AA32" s="685"/>
      <c r="AB32" s="685"/>
      <c r="AC32" s="685"/>
      <c r="AD32" s="686" t="s">
        <v>129</v>
      </c>
      <c r="AE32" s="686"/>
      <c r="AF32" s="686"/>
      <c r="AG32" s="686"/>
      <c r="AH32" s="686"/>
      <c r="AI32" s="686"/>
      <c r="AJ32" s="686"/>
      <c r="AK32" s="686"/>
      <c r="AL32" s="662" t="s">
        <v>129</v>
      </c>
      <c r="AM32" s="663"/>
      <c r="AN32" s="663"/>
      <c r="AO32" s="687"/>
      <c r="AP32" s="696"/>
      <c r="AQ32" s="697"/>
      <c r="AR32" s="697"/>
      <c r="AS32" s="697"/>
      <c r="AT32" s="727"/>
      <c r="AU32" s="349" t="s">
        <v>314</v>
      </c>
      <c r="AX32" s="656" t="s">
        <v>315</v>
      </c>
      <c r="AY32" s="657"/>
      <c r="AZ32" s="657"/>
      <c r="BA32" s="657"/>
      <c r="BB32" s="657"/>
      <c r="BC32" s="657"/>
      <c r="BD32" s="657"/>
      <c r="BE32" s="657"/>
      <c r="BF32" s="658"/>
      <c r="BG32" s="723">
        <v>99.7</v>
      </c>
      <c r="BH32" s="669"/>
      <c r="BI32" s="669"/>
      <c r="BJ32" s="669"/>
      <c r="BK32" s="669"/>
      <c r="BL32" s="669"/>
      <c r="BM32" s="663">
        <v>99.2</v>
      </c>
      <c r="BN32" s="669"/>
      <c r="BO32" s="669"/>
      <c r="BP32" s="669"/>
      <c r="BQ32" s="694"/>
      <c r="BR32" s="723">
        <v>99.4</v>
      </c>
      <c r="BS32" s="669"/>
      <c r="BT32" s="669"/>
      <c r="BU32" s="669"/>
      <c r="BV32" s="669"/>
      <c r="BW32" s="669"/>
      <c r="BX32" s="663">
        <v>98.9</v>
      </c>
      <c r="BY32" s="669"/>
      <c r="BZ32" s="669"/>
      <c r="CA32" s="669"/>
      <c r="CB32" s="694"/>
      <c r="CD32" s="683"/>
      <c r="CE32" s="684"/>
      <c r="CF32" s="656" t="s">
        <v>316</v>
      </c>
      <c r="CG32" s="657"/>
      <c r="CH32" s="657"/>
      <c r="CI32" s="657"/>
      <c r="CJ32" s="657"/>
      <c r="CK32" s="657"/>
      <c r="CL32" s="657"/>
      <c r="CM32" s="657"/>
      <c r="CN32" s="657"/>
      <c r="CO32" s="657"/>
      <c r="CP32" s="657"/>
      <c r="CQ32" s="658"/>
      <c r="CR32" s="659" t="s">
        <v>129</v>
      </c>
      <c r="CS32" s="660"/>
      <c r="CT32" s="660"/>
      <c r="CU32" s="660"/>
      <c r="CV32" s="660"/>
      <c r="CW32" s="660"/>
      <c r="CX32" s="660"/>
      <c r="CY32" s="661"/>
      <c r="CZ32" s="662" t="s">
        <v>129</v>
      </c>
      <c r="DA32" s="671"/>
      <c r="DB32" s="671"/>
      <c r="DC32" s="672"/>
      <c r="DD32" s="665" t="s">
        <v>129</v>
      </c>
      <c r="DE32" s="660"/>
      <c r="DF32" s="660"/>
      <c r="DG32" s="660"/>
      <c r="DH32" s="660"/>
      <c r="DI32" s="660"/>
      <c r="DJ32" s="660"/>
      <c r="DK32" s="661"/>
      <c r="DL32" s="665" t="s">
        <v>129</v>
      </c>
      <c r="DM32" s="660"/>
      <c r="DN32" s="660"/>
      <c r="DO32" s="660"/>
      <c r="DP32" s="660"/>
      <c r="DQ32" s="660"/>
      <c r="DR32" s="660"/>
      <c r="DS32" s="660"/>
      <c r="DT32" s="660"/>
      <c r="DU32" s="660"/>
      <c r="DV32" s="661"/>
      <c r="DW32" s="662" t="s">
        <v>129</v>
      </c>
      <c r="DX32" s="671"/>
      <c r="DY32" s="671"/>
      <c r="DZ32" s="671"/>
      <c r="EA32" s="671"/>
      <c r="EB32" s="671"/>
      <c r="EC32" s="690"/>
    </row>
    <row r="33" spans="2:133" ht="11.25" customHeight="1" x14ac:dyDescent="0.15">
      <c r="B33" s="716" t="s">
        <v>317</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698"/>
      <c r="AQ33" s="699"/>
      <c r="AR33" s="699"/>
      <c r="AS33" s="699"/>
      <c r="AT33" s="728"/>
      <c r="AU33" s="354"/>
      <c r="AV33" s="354"/>
      <c r="AW33" s="354"/>
      <c r="AX33" s="636" t="s">
        <v>318</v>
      </c>
      <c r="AY33" s="637"/>
      <c r="AZ33" s="637"/>
      <c r="BA33" s="637"/>
      <c r="BB33" s="637"/>
      <c r="BC33" s="637"/>
      <c r="BD33" s="637"/>
      <c r="BE33" s="637"/>
      <c r="BF33" s="638"/>
      <c r="BG33" s="715">
        <v>99.9</v>
      </c>
      <c r="BH33" s="640"/>
      <c r="BI33" s="640"/>
      <c r="BJ33" s="640"/>
      <c r="BK33" s="640"/>
      <c r="BL33" s="640"/>
      <c r="BM33" s="677">
        <v>99.8</v>
      </c>
      <c r="BN33" s="640"/>
      <c r="BO33" s="640"/>
      <c r="BP33" s="640"/>
      <c r="BQ33" s="688"/>
      <c r="BR33" s="715">
        <v>99.7</v>
      </c>
      <c r="BS33" s="640"/>
      <c r="BT33" s="640"/>
      <c r="BU33" s="640"/>
      <c r="BV33" s="640"/>
      <c r="BW33" s="640"/>
      <c r="BX33" s="677">
        <v>99.6</v>
      </c>
      <c r="BY33" s="640"/>
      <c r="BZ33" s="640"/>
      <c r="CA33" s="640"/>
      <c r="CB33" s="688"/>
      <c r="CD33" s="656" t="s">
        <v>319</v>
      </c>
      <c r="CE33" s="657"/>
      <c r="CF33" s="657"/>
      <c r="CG33" s="657"/>
      <c r="CH33" s="657"/>
      <c r="CI33" s="657"/>
      <c r="CJ33" s="657"/>
      <c r="CK33" s="657"/>
      <c r="CL33" s="657"/>
      <c r="CM33" s="657"/>
      <c r="CN33" s="657"/>
      <c r="CO33" s="657"/>
      <c r="CP33" s="657"/>
      <c r="CQ33" s="658"/>
      <c r="CR33" s="659">
        <v>14885834</v>
      </c>
      <c r="CS33" s="669"/>
      <c r="CT33" s="669"/>
      <c r="CU33" s="669"/>
      <c r="CV33" s="669"/>
      <c r="CW33" s="669"/>
      <c r="CX33" s="669"/>
      <c r="CY33" s="670"/>
      <c r="CZ33" s="662">
        <v>40.4</v>
      </c>
      <c r="DA33" s="671"/>
      <c r="DB33" s="671"/>
      <c r="DC33" s="672"/>
      <c r="DD33" s="665">
        <v>10485391</v>
      </c>
      <c r="DE33" s="669"/>
      <c r="DF33" s="669"/>
      <c r="DG33" s="669"/>
      <c r="DH33" s="669"/>
      <c r="DI33" s="669"/>
      <c r="DJ33" s="669"/>
      <c r="DK33" s="670"/>
      <c r="DL33" s="665">
        <v>7723471</v>
      </c>
      <c r="DM33" s="669"/>
      <c r="DN33" s="669"/>
      <c r="DO33" s="669"/>
      <c r="DP33" s="669"/>
      <c r="DQ33" s="669"/>
      <c r="DR33" s="669"/>
      <c r="DS33" s="669"/>
      <c r="DT33" s="669"/>
      <c r="DU33" s="669"/>
      <c r="DV33" s="670"/>
      <c r="DW33" s="662">
        <v>38</v>
      </c>
      <c r="DX33" s="671"/>
      <c r="DY33" s="671"/>
      <c r="DZ33" s="671"/>
      <c r="EA33" s="671"/>
      <c r="EB33" s="671"/>
      <c r="EC33" s="690"/>
    </row>
    <row r="34" spans="2:133" ht="11.25" customHeight="1" x14ac:dyDescent="0.15">
      <c r="B34" s="656" t="s">
        <v>320</v>
      </c>
      <c r="C34" s="657"/>
      <c r="D34" s="657"/>
      <c r="E34" s="657"/>
      <c r="F34" s="657"/>
      <c r="G34" s="657"/>
      <c r="H34" s="657"/>
      <c r="I34" s="657"/>
      <c r="J34" s="657"/>
      <c r="K34" s="657"/>
      <c r="L34" s="657"/>
      <c r="M34" s="657"/>
      <c r="N34" s="657"/>
      <c r="O34" s="657"/>
      <c r="P34" s="657"/>
      <c r="Q34" s="658"/>
      <c r="R34" s="659">
        <v>2282980</v>
      </c>
      <c r="S34" s="660"/>
      <c r="T34" s="660"/>
      <c r="U34" s="660"/>
      <c r="V34" s="660"/>
      <c r="W34" s="660"/>
      <c r="X34" s="660"/>
      <c r="Y34" s="661"/>
      <c r="Z34" s="685">
        <v>5.8</v>
      </c>
      <c r="AA34" s="685"/>
      <c r="AB34" s="685"/>
      <c r="AC34" s="685"/>
      <c r="AD34" s="686" t="s">
        <v>129</v>
      </c>
      <c r="AE34" s="686"/>
      <c r="AF34" s="686"/>
      <c r="AG34" s="686"/>
      <c r="AH34" s="686"/>
      <c r="AI34" s="686"/>
      <c r="AJ34" s="686"/>
      <c r="AK34" s="686"/>
      <c r="AL34" s="662" t="s">
        <v>129</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321</v>
      </c>
      <c r="CE34" s="657"/>
      <c r="CF34" s="657"/>
      <c r="CG34" s="657"/>
      <c r="CH34" s="657"/>
      <c r="CI34" s="657"/>
      <c r="CJ34" s="657"/>
      <c r="CK34" s="657"/>
      <c r="CL34" s="657"/>
      <c r="CM34" s="657"/>
      <c r="CN34" s="657"/>
      <c r="CO34" s="657"/>
      <c r="CP34" s="657"/>
      <c r="CQ34" s="658"/>
      <c r="CR34" s="659">
        <v>6550017</v>
      </c>
      <c r="CS34" s="660"/>
      <c r="CT34" s="660"/>
      <c r="CU34" s="660"/>
      <c r="CV34" s="660"/>
      <c r="CW34" s="660"/>
      <c r="CX34" s="660"/>
      <c r="CY34" s="661"/>
      <c r="CZ34" s="662">
        <v>17.8</v>
      </c>
      <c r="DA34" s="671"/>
      <c r="DB34" s="671"/>
      <c r="DC34" s="672"/>
      <c r="DD34" s="665">
        <v>4885296</v>
      </c>
      <c r="DE34" s="660"/>
      <c r="DF34" s="660"/>
      <c r="DG34" s="660"/>
      <c r="DH34" s="660"/>
      <c r="DI34" s="660"/>
      <c r="DJ34" s="660"/>
      <c r="DK34" s="661"/>
      <c r="DL34" s="665">
        <v>3853852</v>
      </c>
      <c r="DM34" s="660"/>
      <c r="DN34" s="660"/>
      <c r="DO34" s="660"/>
      <c r="DP34" s="660"/>
      <c r="DQ34" s="660"/>
      <c r="DR34" s="660"/>
      <c r="DS34" s="660"/>
      <c r="DT34" s="660"/>
      <c r="DU34" s="660"/>
      <c r="DV34" s="661"/>
      <c r="DW34" s="662">
        <v>19</v>
      </c>
      <c r="DX34" s="671"/>
      <c r="DY34" s="671"/>
      <c r="DZ34" s="671"/>
      <c r="EA34" s="671"/>
      <c r="EB34" s="671"/>
      <c r="EC34" s="690"/>
    </row>
    <row r="35" spans="2:133" ht="11.25" customHeight="1" x14ac:dyDescent="0.15">
      <c r="B35" s="656" t="s">
        <v>322</v>
      </c>
      <c r="C35" s="657"/>
      <c r="D35" s="657"/>
      <c r="E35" s="657"/>
      <c r="F35" s="657"/>
      <c r="G35" s="657"/>
      <c r="H35" s="657"/>
      <c r="I35" s="657"/>
      <c r="J35" s="657"/>
      <c r="K35" s="657"/>
      <c r="L35" s="657"/>
      <c r="M35" s="657"/>
      <c r="N35" s="657"/>
      <c r="O35" s="657"/>
      <c r="P35" s="657"/>
      <c r="Q35" s="658"/>
      <c r="R35" s="659">
        <v>79315</v>
      </c>
      <c r="S35" s="660"/>
      <c r="T35" s="660"/>
      <c r="U35" s="660"/>
      <c r="V35" s="660"/>
      <c r="W35" s="660"/>
      <c r="X35" s="660"/>
      <c r="Y35" s="661"/>
      <c r="Z35" s="685">
        <v>0.2</v>
      </c>
      <c r="AA35" s="685"/>
      <c r="AB35" s="685"/>
      <c r="AC35" s="685"/>
      <c r="AD35" s="686">
        <v>24861</v>
      </c>
      <c r="AE35" s="686"/>
      <c r="AF35" s="686"/>
      <c r="AG35" s="686"/>
      <c r="AH35" s="686"/>
      <c r="AI35" s="686"/>
      <c r="AJ35" s="686"/>
      <c r="AK35" s="686"/>
      <c r="AL35" s="662">
        <v>0.1</v>
      </c>
      <c r="AM35" s="663"/>
      <c r="AN35" s="663"/>
      <c r="AO35" s="687"/>
      <c r="AP35" s="357"/>
      <c r="AQ35" s="712" t="s">
        <v>323</v>
      </c>
      <c r="AR35" s="713"/>
      <c r="AS35" s="713"/>
      <c r="AT35" s="713"/>
      <c r="AU35" s="713"/>
      <c r="AV35" s="713"/>
      <c r="AW35" s="713"/>
      <c r="AX35" s="713"/>
      <c r="AY35" s="713"/>
      <c r="AZ35" s="713"/>
      <c r="BA35" s="713"/>
      <c r="BB35" s="713"/>
      <c r="BC35" s="713"/>
      <c r="BD35" s="713"/>
      <c r="BE35" s="713"/>
      <c r="BF35" s="714"/>
      <c r="BG35" s="712" t="s">
        <v>324</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325</v>
      </c>
      <c r="CE35" s="657"/>
      <c r="CF35" s="657"/>
      <c r="CG35" s="657"/>
      <c r="CH35" s="657"/>
      <c r="CI35" s="657"/>
      <c r="CJ35" s="657"/>
      <c r="CK35" s="657"/>
      <c r="CL35" s="657"/>
      <c r="CM35" s="657"/>
      <c r="CN35" s="657"/>
      <c r="CO35" s="657"/>
      <c r="CP35" s="657"/>
      <c r="CQ35" s="658"/>
      <c r="CR35" s="659">
        <v>498930</v>
      </c>
      <c r="CS35" s="669"/>
      <c r="CT35" s="669"/>
      <c r="CU35" s="669"/>
      <c r="CV35" s="669"/>
      <c r="CW35" s="669"/>
      <c r="CX35" s="669"/>
      <c r="CY35" s="670"/>
      <c r="CZ35" s="662">
        <v>1.4</v>
      </c>
      <c r="DA35" s="671"/>
      <c r="DB35" s="671"/>
      <c r="DC35" s="672"/>
      <c r="DD35" s="665">
        <v>449134</v>
      </c>
      <c r="DE35" s="669"/>
      <c r="DF35" s="669"/>
      <c r="DG35" s="669"/>
      <c r="DH35" s="669"/>
      <c r="DI35" s="669"/>
      <c r="DJ35" s="669"/>
      <c r="DK35" s="670"/>
      <c r="DL35" s="665">
        <v>443836</v>
      </c>
      <c r="DM35" s="669"/>
      <c r="DN35" s="669"/>
      <c r="DO35" s="669"/>
      <c r="DP35" s="669"/>
      <c r="DQ35" s="669"/>
      <c r="DR35" s="669"/>
      <c r="DS35" s="669"/>
      <c r="DT35" s="669"/>
      <c r="DU35" s="669"/>
      <c r="DV35" s="670"/>
      <c r="DW35" s="662">
        <v>2.2000000000000002</v>
      </c>
      <c r="DX35" s="671"/>
      <c r="DY35" s="671"/>
      <c r="DZ35" s="671"/>
      <c r="EA35" s="671"/>
      <c r="EB35" s="671"/>
      <c r="EC35" s="690"/>
    </row>
    <row r="36" spans="2:133" ht="11.25" customHeight="1" x14ac:dyDescent="0.15">
      <c r="B36" s="656" t="s">
        <v>326</v>
      </c>
      <c r="C36" s="657"/>
      <c r="D36" s="657"/>
      <c r="E36" s="657"/>
      <c r="F36" s="657"/>
      <c r="G36" s="657"/>
      <c r="H36" s="657"/>
      <c r="I36" s="657"/>
      <c r="J36" s="657"/>
      <c r="K36" s="657"/>
      <c r="L36" s="657"/>
      <c r="M36" s="657"/>
      <c r="N36" s="657"/>
      <c r="O36" s="657"/>
      <c r="P36" s="657"/>
      <c r="Q36" s="658"/>
      <c r="R36" s="659">
        <v>1824172</v>
      </c>
      <c r="S36" s="660"/>
      <c r="T36" s="660"/>
      <c r="U36" s="660"/>
      <c r="V36" s="660"/>
      <c r="W36" s="660"/>
      <c r="X36" s="660"/>
      <c r="Y36" s="661"/>
      <c r="Z36" s="685">
        <v>4.5999999999999996</v>
      </c>
      <c r="AA36" s="685"/>
      <c r="AB36" s="685"/>
      <c r="AC36" s="685"/>
      <c r="AD36" s="686" t="s">
        <v>129</v>
      </c>
      <c r="AE36" s="686"/>
      <c r="AF36" s="686"/>
      <c r="AG36" s="686"/>
      <c r="AH36" s="686"/>
      <c r="AI36" s="686"/>
      <c r="AJ36" s="686"/>
      <c r="AK36" s="686"/>
      <c r="AL36" s="662" t="s">
        <v>129</v>
      </c>
      <c r="AM36" s="663"/>
      <c r="AN36" s="663"/>
      <c r="AO36" s="687"/>
      <c r="AP36" s="357"/>
      <c r="AQ36" s="703" t="s">
        <v>327</v>
      </c>
      <c r="AR36" s="704"/>
      <c r="AS36" s="704"/>
      <c r="AT36" s="704"/>
      <c r="AU36" s="704"/>
      <c r="AV36" s="704"/>
      <c r="AW36" s="704"/>
      <c r="AX36" s="704"/>
      <c r="AY36" s="705"/>
      <c r="AZ36" s="706">
        <v>2468002</v>
      </c>
      <c r="BA36" s="707"/>
      <c r="BB36" s="707"/>
      <c r="BC36" s="707"/>
      <c r="BD36" s="707"/>
      <c r="BE36" s="707"/>
      <c r="BF36" s="708"/>
      <c r="BG36" s="709" t="s">
        <v>328</v>
      </c>
      <c r="BH36" s="710"/>
      <c r="BI36" s="710"/>
      <c r="BJ36" s="710"/>
      <c r="BK36" s="710"/>
      <c r="BL36" s="710"/>
      <c r="BM36" s="710"/>
      <c r="BN36" s="710"/>
      <c r="BO36" s="710"/>
      <c r="BP36" s="710"/>
      <c r="BQ36" s="710"/>
      <c r="BR36" s="710"/>
      <c r="BS36" s="710"/>
      <c r="BT36" s="710"/>
      <c r="BU36" s="711"/>
      <c r="BV36" s="706">
        <v>123631</v>
      </c>
      <c r="BW36" s="707"/>
      <c r="BX36" s="707"/>
      <c r="BY36" s="707"/>
      <c r="BZ36" s="707"/>
      <c r="CA36" s="707"/>
      <c r="CB36" s="708"/>
      <c r="CD36" s="656" t="s">
        <v>329</v>
      </c>
      <c r="CE36" s="657"/>
      <c r="CF36" s="657"/>
      <c r="CG36" s="657"/>
      <c r="CH36" s="657"/>
      <c r="CI36" s="657"/>
      <c r="CJ36" s="657"/>
      <c r="CK36" s="657"/>
      <c r="CL36" s="657"/>
      <c r="CM36" s="657"/>
      <c r="CN36" s="657"/>
      <c r="CO36" s="657"/>
      <c r="CP36" s="657"/>
      <c r="CQ36" s="658"/>
      <c r="CR36" s="659">
        <v>4183243</v>
      </c>
      <c r="CS36" s="660"/>
      <c r="CT36" s="660"/>
      <c r="CU36" s="660"/>
      <c r="CV36" s="660"/>
      <c r="CW36" s="660"/>
      <c r="CX36" s="660"/>
      <c r="CY36" s="661"/>
      <c r="CZ36" s="662">
        <v>11.4</v>
      </c>
      <c r="DA36" s="671"/>
      <c r="DB36" s="671"/>
      <c r="DC36" s="672"/>
      <c r="DD36" s="665">
        <v>3770021</v>
      </c>
      <c r="DE36" s="660"/>
      <c r="DF36" s="660"/>
      <c r="DG36" s="660"/>
      <c r="DH36" s="660"/>
      <c r="DI36" s="660"/>
      <c r="DJ36" s="660"/>
      <c r="DK36" s="661"/>
      <c r="DL36" s="665">
        <v>2412593</v>
      </c>
      <c r="DM36" s="660"/>
      <c r="DN36" s="660"/>
      <c r="DO36" s="660"/>
      <c r="DP36" s="660"/>
      <c r="DQ36" s="660"/>
      <c r="DR36" s="660"/>
      <c r="DS36" s="660"/>
      <c r="DT36" s="660"/>
      <c r="DU36" s="660"/>
      <c r="DV36" s="661"/>
      <c r="DW36" s="662">
        <v>11.9</v>
      </c>
      <c r="DX36" s="671"/>
      <c r="DY36" s="671"/>
      <c r="DZ36" s="671"/>
      <c r="EA36" s="671"/>
      <c r="EB36" s="671"/>
      <c r="EC36" s="690"/>
    </row>
    <row r="37" spans="2:133" ht="11.25" customHeight="1" x14ac:dyDescent="0.15">
      <c r="B37" s="656" t="s">
        <v>330</v>
      </c>
      <c r="C37" s="657"/>
      <c r="D37" s="657"/>
      <c r="E37" s="657"/>
      <c r="F37" s="657"/>
      <c r="G37" s="657"/>
      <c r="H37" s="657"/>
      <c r="I37" s="657"/>
      <c r="J37" s="657"/>
      <c r="K37" s="657"/>
      <c r="L37" s="657"/>
      <c r="M37" s="657"/>
      <c r="N37" s="657"/>
      <c r="O37" s="657"/>
      <c r="P37" s="657"/>
      <c r="Q37" s="658"/>
      <c r="R37" s="659">
        <v>2935411</v>
      </c>
      <c r="S37" s="660"/>
      <c r="T37" s="660"/>
      <c r="U37" s="660"/>
      <c r="V37" s="660"/>
      <c r="W37" s="660"/>
      <c r="X37" s="660"/>
      <c r="Y37" s="661"/>
      <c r="Z37" s="685">
        <v>7.4</v>
      </c>
      <c r="AA37" s="685"/>
      <c r="AB37" s="685"/>
      <c r="AC37" s="685"/>
      <c r="AD37" s="686" t="s">
        <v>129</v>
      </c>
      <c r="AE37" s="686"/>
      <c r="AF37" s="686"/>
      <c r="AG37" s="686"/>
      <c r="AH37" s="686"/>
      <c r="AI37" s="686"/>
      <c r="AJ37" s="686"/>
      <c r="AK37" s="686"/>
      <c r="AL37" s="662" t="s">
        <v>129</v>
      </c>
      <c r="AM37" s="663"/>
      <c r="AN37" s="663"/>
      <c r="AO37" s="687"/>
      <c r="AQ37" s="691" t="s">
        <v>331</v>
      </c>
      <c r="AR37" s="692"/>
      <c r="AS37" s="692"/>
      <c r="AT37" s="692"/>
      <c r="AU37" s="692"/>
      <c r="AV37" s="692"/>
      <c r="AW37" s="692"/>
      <c r="AX37" s="692"/>
      <c r="AY37" s="693"/>
      <c r="AZ37" s="659">
        <v>1090000</v>
      </c>
      <c r="BA37" s="660"/>
      <c r="BB37" s="660"/>
      <c r="BC37" s="660"/>
      <c r="BD37" s="669"/>
      <c r="BE37" s="669"/>
      <c r="BF37" s="694"/>
      <c r="BG37" s="656" t="s">
        <v>332</v>
      </c>
      <c r="BH37" s="657"/>
      <c r="BI37" s="657"/>
      <c r="BJ37" s="657"/>
      <c r="BK37" s="657"/>
      <c r="BL37" s="657"/>
      <c r="BM37" s="657"/>
      <c r="BN37" s="657"/>
      <c r="BO37" s="657"/>
      <c r="BP37" s="657"/>
      <c r="BQ37" s="657"/>
      <c r="BR37" s="657"/>
      <c r="BS37" s="657"/>
      <c r="BT37" s="657"/>
      <c r="BU37" s="658"/>
      <c r="BV37" s="659">
        <v>-35890</v>
      </c>
      <c r="BW37" s="660"/>
      <c r="BX37" s="660"/>
      <c r="BY37" s="660"/>
      <c r="BZ37" s="660"/>
      <c r="CA37" s="660"/>
      <c r="CB37" s="695"/>
      <c r="CD37" s="656" t="s">
        <v>333</v>
      </c>
      <c r="CE37" s="657"/>
      <c r="CF37" s="657"/>
      <c r="CG37" s="657"/>
      <c r="CH37" s="657"/>
      <c r="CI37" s="657"/>
      <c r="CJ37" s="657"/>
      <c r="CK37" s="657"/>
      <c r="CL37" s="657"/>
      <c r="CM37" s="657"/>
      <c r="CN37" s="657"/>
      <c r="CO37" s="657"/>
      <c r="CP37" s="657"/>
      <c r="CQ37" s="658"/>
      <c r="CR37" s="659">
        <v>1579219</v>
      </c>
      <c r="CS37" s="669"/>
      <c r="CT37" s="669"/>
      <c r="CU37" s="669"/>
      <c r="CV37" s="669"/>
      <c r="CW37" s="669"/>
      <c r="CX37" s="669"/>
      <c r="CY37" s="670"/>
      <c r="CZ37" s="662">
        <v>4.3</v>
      </c>
      <c r="DA37" s="671"/>
      <c r="DB37" s="671"/>
      <c r="DC37" s="672"/>
      <c r="DD37" s="665">
        <v>1579219</v>
      </c>
      <c r="DE37" s="669"/>
      <c r="DF37" s="669"/>
      <c r="DG37" s="669"/>
      <c r="DH37" s="669"/>
      <c r="DI37" s="669"/>
      <c r="DJ37" s="669"/>
      <c r="DK37" s="670"/>
      <c r="DL37" s="665">
        <v>1458494</v>
      </c>
      <c r="DM37" s="669"/>
      <c r="DN37" s="669"/>
      <c r="DO37" s="669"/>
      <c r="DP37" s="669"/>
      <c r="DQ37" s="669"/>
      <c r="DR37" s="669"/>
      <c r="DS37" s="669"/>
      <c r="DT37" s="669"/>
      <c r="DU37" s="669"/>
      <c r="DV37" s="670"/>
      <c r="DW37" s="662">
        <v>7.2</v>
      </c>
      <c r="DX37" s="671"/>
      <c r="DY37" s="671"/>
      <c r="DZ37" s="671"/>
      <c r="EA37" s="671"/>
      <c r="EB37" s="671"/>
      <c r="EC37" s="690"/>
    </row>
    <row r="38" spans="2:133" ht="11.25" customHeight="1" x14ac:dyDescent="0.15">
      <c r="B38" s="656" t="s">
        <v>334</v>
      </c>
      <c r="C38" s="657"/>
      <c r="D38" s="657"/>
      <c r="E38" s="657"/>
      <c r="F38" s="657"/>
      <c r="G38" s="657"/>
      <c r="H38" s="657"/>
      <c r="I38" s="657"/>
      <c r="J38" s="657"/>
      <c r="K38" s="657"/>
      <c r="L38" s="657"/>
      <c r="M38" s="657"/>
      <c r="N38" s="657"/>
      <c r="O38" s="657"/>
      <c r="P38" s="657"/>
      <c r="Q38" s="658"/>
      <c r="R38" s="659">
        <v>587952</v>
      </c>
      <c r="S38" s="660"/>
      <c r="T38" s="660"/>
      <c r="U38" s="660"/>
      <c r="V38" s="660"/>
      <c r="W38" s="660"/>
      <c r="X38" s="660"/>
      <c r="Y38" s="661"/>
      <c r="Z38" s="685">
        <v>1.5</v>
      </c>
      <c r="AA38" s="685"/>
      <c r="AB38" s="685"/>
      <c r="AC38" s="685"/>
      <c r="AD38" s="686" t="s">
        <v>129</v>
      </c>
      <c r="AE38" s="686"/>
      <c r="AF38" s="686"/>
      <c r="AG38" s="686"/>
      <c r="AH38" s="686"/>
      <c r="AI38" s="686"/>
      <c r="AJ38" s="686"/>
      <c r="AK38" s="686"/>
      <c r="AL38" s="662" t="s">
        <v>129</v>
      </c>
      <c r="AM38" s="663"/>
      <c r="AN38" s="663"/>
      <c r="AO38" s="687"/>
      <c r="AQ38" s="691" t="s">
        <v>335</v>
      </c>
      <c r="AR38" s="692"/>
      <c r="AS38" s="692"/>
      <c r="AT38" s="692"/>
      <c r="AU38" s="692"/>
      <c r="AV38" s="692"/>
      <c r="AW38" s="692"/>
      <c r="AX38" s="692"/>
      <c r="AY38" s="693"/>
      <c r="AZ38" s="659">
        <v>9160</v>
      </c>
      <c r="BA38" s="660"/>
      <c r="BB38" s="660"/>
      <c r="BC38" s="660"/>
      <c r="BD38" s="669"/>
      <c r="BE38" s="669"/>
      <c r="BF38" s="694"/>
      <c r="BG38" s="656" t="s">
        <v>336</v>
      </c>
      <c r="BH38" s="657"/>
      <c r="BI38" s="657"/>
      <c r="BJ38" s="657"/>
      <c r="BK38" s="657"/>
      <c r="BL38" s="657"/>
      <c r="BM38" s="657"/>
      <c r="BN38" s="657"/>
      <c r="BO38" s="657"/>
      <c r="BP38" s="657"/>
      <c r="BQ38" s="657"/>
      <c r="BR38" s="657"/>
      <c r="BS38" s="657"/>
      <c r="BT38" s="657"/>
      <c r="BU38" s="658"/>
      <c r="BV38" s="659">
        <v>9324</v>
      </c>
      <c r="BW38" s="660"/>
      <c r="BX38" s="660"/>
      <c r="BY38" s="660"/>
      <c r="BZ38" s="660"/>
      <c r="CA38" s="660"/>
      <c r="CB38" s="695"/>
      <c r="CD38" s="656" t="s">
        <v>337</v>
      </c>
      <c r="CE38" s="657"/>
      <c r="CF38" s="657"/>
      <c r="CG38" s="657"/>
      <c r="CH38" s="657"/>
      <c r="CI38" s="657"/>
      <c r="CJ38" s="657"/>
      <c r="CK38" s="657"/>
      <c r="CL38" s="657"/>
      <c r="CM38" s="657"/>
      <c r="CN38" s="657"/>
      <c r="CO38" s="657"/>
      <c r="CP38" s="657"/>
      <c r="CQ38" s="658"/>
      <c r="CR38" s="659">
        <v>1368842</v>
      </c>
      <c r="CS38" s="660"/>
      <c r="CT38" s="660"/>
      <c r="CU38" s="660"/>
      <c r="CV38" s="660"/>
      <c r="CW38" s="660"/>
      <c r="CX38" s="660"/>
      <c r="CY38" s="661"/>
      <c r="CZ38" s="662">
        <v>3.7</v>
      </c>
      <c r="DA38" s="671"/>
      <c r="DB38" s="671"/>
      <c r="DC38" s="672"/>
      <c r="DD38" s="665">
        <v>1029690</v>
      </c>
      <c r="DE38" s="660"/>
      <c r="DF38" s="660"/>
      <c r="DG38" s="660"/>
      <c r="DH38" s="660"/>
      <c r="DI38" s="660"/>
      <c r="DJ38" s="660"/>
      <c r="DK38" s="661"/>
      <c r="DL38" s="665">
        <v>1013190</v>
      </c>
      <c r="DM38" s="660"/>
      <c r="DN38" s="660"/>
      <c r="DO38" s="660"/>
      <c r="DP38" s="660"/>
      <c r="DQ38" s="660"/>
      <c r="DR38" s="660"/>
      <c r="DS38" s="660"/>
      <c r="DT38" s="660"/>
      <c r="DU38" s="660"/>
      <c r="DV38" s="661"/>
      <c r="DW38" s="662">
        <v>5</v>
      </c>
      <c r="DX38" s="671"/>
      <c r="DY38" s="671"/>
      <c r="DZ38" s="671"/>
      <c r="EA38" s="671"/>
      <c r="EB38" s="671"/>
      <c r="EC38" s="690"/>
    </row>
    <row r="39" spans="2:133" ht="11.25" customHeight="1" x14ac:dyDescent="0.15">
      <c r="B39" s="656" t="s">
        <v>338</v>
      </c>
      <c r="C39" s="657"/>
      <c r="D39" s="657"/>
      <c r="E39" s="657"/>
      <c r="F39" s="657"/>
      <c r="G39" s="657"/>
      <c r="H39" s="657"/>
      <c r="I39" s="657"/>
      <c r="J39" s="657"/>
      <c r="K39" s="657"/>
      <c r="L39" s="657"/>
      <c r="M39" s="657"/>
      <c r="N39" s="657"/>
      <c r="O39" s="657"/>
      <c r="P39" s="657"/>
      <c r="Q39" s="658"/>
      <c r="R39" s="659">
        <v>1177771</v>
      </c>
      <c r="S39" s="660"/>
      <c r="T39" s="660"/>
      <c r="U39" s="660"/>
      <c r="V39" s="660"/>
      <c r="W39" s="660"/>
      <c r="X39" s="660"/>
      <c r="Y39" s="661"/>
      <c r="Z39" s="685">
        <v>3</v>
      </c>
      <c r="AA39" s="685"/>
      <c r="AB39" s="685"/>
      <c r="AC39" s="685"/>
      <c r="AD39" s="686">
        <v>5578</v>
      </c>
      <c r="AE39" s="686"/>
      <c r="AF39" s="686"/>
      <c r="AG39" s="686"/>
      <c r="AH39" s="686"/>
      <c r="AI39" s="686"/>
      <c r="AJ39" s="686"/>
      <c r="AK39" s="686"/>
      <c r="AL39" s="662">
        <v>0</v>
      </c>
      <c r="AM39" s="663"/>
      <c r="AN39" s="663"/>
      <c r="AO39" s="687"/>
      <c r="AQ39" s="691" t="s">
        <v>339</v>
      </c>
      <c r="AR39" s="692"/>
      <c r="AS39" s="692"/>
      <c r="AT39" s="692"/>
      <c r="AU39" s="692"/>
      <c r="AV39" s="692"/>
      <c r="AW39" s="692"/>
      <c r="AX39" s="692"/>
      <c r="AY39" s="693"/>
      <c r="AZ39" s="659" t="s">
        <v>129</v>
      </c>
      <c r="BA39" s="660"/>
      <c r="BB39" s="660"/>
      <c r="BC39" s="660"/>
      <c r="BD39" s="669"/>
      <c r="BE39" s="669"/>
      <c r="BF39" s="694"/>
      <c r="BG39" s="656" t="s">
        <v>340</v>
      </c>
      <c r="BH39" s="657"/>
      <c r="BI39" s="657"/>
      <c r="BJ39" s="657"/>
      <c r="BK39" s="657"/>
      <c r="BL39" s="657"/>
      <c r="BM39" s="657"/>
      <c r="BN39" s="657"/>
      <c r="BO39" s="657"/>
      <c r="BP39" s="657"/>
      <c r="BQ39" s="657"/>
      <c r="BR39" s="657"/>
      <c r="BS39" s="657"/>
      <c r="BT39" s="657"/>
      <c r="BU39" s="658"/>
      <c r="BV39" s="659">
        <v>14489</v>
      </c>
      <c r="BW39" s="660"/>
      <c r="BX39" s="660"/>
      <c r="BY39" s="660"/>
      <c r="BZ39" s="660"/>
      <c r="CA39" s="660"/>
      <c r="CB39" s="695"/>
      <c r="CD39" s="656" t="s">
        <v>341</v>
      </c>
      <c r="CE39" s="657"/>
      <c r="CF39" s="657"/>
      <c r="CG39" s="657"/>
      <c r="CH39" s="657"/>
      <c r="CI39" s="657"/>
      <c r="CJ39" s="657"/>
      <c r="CK39" s="657"/>
      <c r="CL39" s="657"/>
      <c r="CM39" s="657"/>
      <c r="CN39" s="657"/>
      <c r="CO39" s="657"/>
      <c r="CP39" s="657"/>
      <c r="CQ39" s="658"/>
      <c r="CR39" s="659">
        <v>2196802</v>
      </c>
      <c r="CS39" s="669"/>
      <c r="CT39" s="669"/>
      <c r="CU39" s="669"/>
      <c r="CV39" s="669"/>
      <c r="CW39" s="669"/>
      <c r="CX39" s="669"/>
      <c r="CY39" s="670"/>
      <c r="CZ39" s="662">
        <v>6</v>
      </c>
      <c r="DA39" s="671"/>
      <c r="DB39" s="671"/>
      <c r="DC39" s="672"/>
      <c r="DD39" s="665">
        <v>351250</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0"/>
    </row>
    <row r="40" spans="2:133" ht="11.25" customHeight="1" x14ac:dyDescent="0.15">
      <c r="B40" s="656" t="s">
        <v>342</v>
      </c>
      <c r="C40" s="657"/>
      <c r="D40" s="657"/>
      <c r="E40" s="657"/>
      <c r="F40" s="657"/>
      <c r="G40" s="657"/>
      <c r="H40" s="657"/>
      <c r="I40" s="657"/>
      <c r="J40" s="657"/>
      <c r="K40" s="657"/>
      <c r="L40" s="657"/>
      <c r="M40" s="657"/>
      <c r="N40" s="657"/>
      <c r="O40" s="657"/>
      <c r="P40" s="657"/>
      <c r="Q40" s="658"/>
      <c r="R40" s="659">
        <v>1083200</v>
      </c>
      <c r="S40" s="660"/>
      <c r="T40" s="660"/>
      <c r="U40" s="660"/>
      <c r="V40" s="660"/>
      <c r="W40" s="660"/>
      <c r="X40" s="660"/>
      <c r="Y40" s="661"/>
      <c r="Z40" s="685">
        <v>2.7</v>
      </c>
      <c r="AA40" s="685"/>
      <c r="AB40" s="685"/>
      <c r="AC40" s="685"/>
      <c r="AD40" s="686" t="s">
        <v>129</v>
      </c>
      <c r="AE40" s="686"/>
      <c r="AF40" s="686"/>
      <c r="AG40" s="686"/>
      <c r="AH40" s="686"/>
      <c r="AI40" s="686"/>
      <c r="AJ40" s="686"/>
      <c r="AK40" s="686"/>
      <c r="AL40" s="662" t="s">
        <v>129</v>
      </c>
      <c r="AM40" s="663"/>
      <c r="AN40" s="663"/>
      <c r="AO40" s="687"/>
      <c r="AQ40" s="691" t="s">
        <v>343</v>
      </c>
      <c r="AR40" s="692"/>
      <c r="AS40" s="692"/>
      <c r="AT40" s="692"/>
      <c r="AU40" s="692"/>
      <c r="AV40" s="692"/>
      <c r="AW40" s="692"/>
      <c r="AX40" s="692"/>
      <c r="AY40" s="693"/>
      <c r="AZ40" s="659" t="s">
        <v>129</v>
      </c>
      <c r="BA40" s="660"/>
      <c r="BB40" s="660"/>
      <c r="BC40" s="660"/>
      <c r="BD40" s="669"/>
      <c r="BE40" s="669"/>
      <c r="BF40" s="694"/>
      <c r="BG40" s="696" t="s">
        <v>344</v>
      </c>
      <c r="BH40" s="697"/>
      <c r="BI40" s="697"/>
      <c r="BJ40" s="697"/>
      <c r="BK40" s="697"/>
      <c r="BL40" s="358"/>
      <c r="BM40" s="657" t="s">
        <v>345</v>
      </c>
      <c r="BN40" s="657"/>
      <c r="BO40" s="657"/>
      <c r="BP40" s="657"/>
      <c r="BQ40" s="657"/>
      <c r="BR40" s="657"/>
      <c r="BS40" s="657"/>
      <c r="BT40" s="657"/>
      <c r="BU40" s="658"/>
      <c r="BV40" s="659">
        <v>110</v>
      </c>
      <c r="BW40" s="660"/>
      <c r="BX40" s="660"/>
      <c r="BY40" s="660"/>
      <c r="BZ40" s="660"/>
      <c r="CA40" s="660"/>
      <c r="CB40" s="695"/>
      <c r="CD40" s="656" t="s">
        <v>346</v>
      </c>
      <c r="CE40" s="657"/>
      <c r="CF40" s="657"/>
      <c r="CG40" s="657"/>
      <c r="CH40" s="657"/>
      <c r="CI40" s="657"/>
      <c r="CJ40" s="657"/>
      <c r="CK40" s="657"/>
      <c r="CL40" s="657"/>
      <c r="CM40" s="657"/>
      <c r="CN40" s="657"/>
      <c r="CO40" s="657"/>
      <c r="CP40" s="657"/>
      <c r="CQ40" s="658"/>
      <c r="CR40" s="659">
        <v>88000</v>
      </c>
      <c r="CS40" s="660"/>
      <c r="CT40" s="660"/>
      <c r="CU40" s="660"/>
      <c r="CV40" s="660"/>
      <c r="CW40" s="660"/>
      <c r="CX40" s="660"/>
      <c r="CY40" s="661"/>
      <c r="CZ40" s="662">
        <v>0.2</v>
      </c>
      <c r="DA40" s="671"/>
      <c r="DB40" s="671"/>
      <c r="DC40" s="672"/>
      <c r="DD40" s="665" t="s">
        <v>129</v>
      </c>
      <c r="DE40" s="660"/>
      <c r="DF40" s="660"/>
      <c r="DG40" s="660"/>
      <c r="DH40" s="660"/>
      <c r="DI40" s="660"/>
      <c r="DJ40" s="660"/>
      <c r="DK40" s="661"/>
      <c r="DL40" s="665" t="s">
        <v>129</v>
      </c>
      <c r="DM40" s="660"/>
      <c r="DN40" s="660"/>
      <c r="DO40" s="660"/>
      <c r="DP40" s="660"/>
      <c r="DQ40" s="660"/>
      <c r="DR40" s="660"/>
      <c r="DS40" s="660"/>
      <c r="DT40" s="660"/>
      <c r="DU40" s="660"/>
      <c r="DV40" s="661"/>
      <c r="DW40" s="662" t="s">
        <v>129</v>
      </c>
      <c r="DX40" s="671"/>
      <c r="DY40" s="671"/>
      <c r="DZ40" s="671"/>
      <c r="EA40" s="671"/>
      <c r="EB40" s="671"/>
      <c r="EC40" s="690"/>
    </row>
    <row r="41" spans="2:133" ht="11.25" customHeight="1" x14ac:dyDescent="0.15">
      <c r="B41" s="656" t="s">
        <v>347</v>
      </c>
      <c r="C41" s="657"/>
      <c r="D41" s="657"/>
      <c r="E41" s="657"/>
      <c r="F41" s="657"/>
      <c r="G41" s="657"/>
      <c r="H41" s="657"/>
      <c r="I41" s="657"/>
      <c r="J41" s="657"/>
      <c r="K41" s="657"/>
      <c r="L41" s="657"/>
      <c r="M41" s="657"/>
      <c r="N41" s="657"/>
      <c r="O41" s="657"/>
      <c r="P41" s="657"/>
      <c r="Q41" s="658"/>
      <c r="R41" s="659" t="s">
        <v>129</v>
      </c>
      <c r="S41" s="660"/>
      <c r="T41" s="660"/>
      <c r="U41" s="660"/>
      <c r="V41" s="660"/>
      <c r="W41" s="660"/>
      <c r="X41" s="660"/>
      <c r="Y41" s="661"/>
      <c r="Z41" s="685" t="s">
        <v>129</v>
      </c>
      <c r="AA41" s="685"/>
      <c r="AB41" s="685"/>
      <c r="AC41" s="685"/>
      <c r="AD41" s="686" t="s">
        <v>129</v>
      </c>
      <c r="AE41" s="686"/>
      <c r="AF41" s="686"/>
      <c r="AG41" s="686"/>
      <c r="AH41" s="686"/>
      <c r="AI41" s="686"/>
      <c r="AJ41" s="686"/>
      <c r="AK41" s="686"/>
      <c r="AL41" s="662" t="s">
        <v>129</v>
      </c>
      <c r="AM41" s="663"/>
      <c r="AN41" s="663"/>
      <c r="AO41" s="687"/>
      <c r="AQ41" s="691" t="s">
        <v>348</v>
      </c>
      <c r="AR41" s="692"/>
      <c r="AS41" s="692"/>
      <c r="AT41" s="692"/>
      <c r="AU41" s="692"/>
      <c r="AV41" s="692"/>
      <c r="AW41" s="692"/>
      <c r="AX41" s="692"/>
      <c r="AY41" s="693"/>
      <c r="AZ41" s="659">
        <v>535230</v>
      </c>
      <c r="BA41" s="660"/>
      <c r="BB41" s="660"/>
      <c r="BC41" s="660"/>
      <c r="BD41" s="669"/>
      <c r="BE41" s="669"/>
      <c r="BF41" s="694"/>
      <c r="BG41" s="696"/>
      <c r="BH41" s="697"/>
      <c r="BI41" s="697"/>
      <c r="BJ41" s="697"/>
      <c r="BK41" s="697"/>
      <c r="BL41" s="358"/>
      <c r="BM41" s="657" t="s">
        <v>349</v>
      </c>
      <c r="BN41" s="657"/>
      <c r="BO41" s="657"/>
      <c r="BP41" s="657"/>
      <c r="BQ41" s="657"/>
      <c r="BR41" s="657"/>
      <c r="BS41" s="657"/>
      <c r="BT41" s="657"/>
      <c r="BU41" s="658"/>
      <c r="BV41" s="659" t="s">
        <v>129</v>
      </c>
      <c r="BW41" s="660"/>
      <c r="BX41" s="660"/>
      <c r="BY41" s="660"/>
      <c r="BZ41" s="660"/>
      <c r="CA41" s="660"/>
      <c r="CB41" s="695"/>
      <c r="CD41" s="656" t="s">
        <v>350</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351</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700" t="s">
        <v>352</v>
      </c>
      <c r="AR42" s="701"/>
      <c r="AS42" s="701"/>
      <c r="AT42" s="701"/>
      <c r="AU42" s="701"/>
      <c r="AV42" s="701"/>
      <c r="AW42" s="701"/>
      <c r="AX42" s="701"/>
      <c r="AY42" s="702"/>
      <c r="AZ42" s="639">
        <v>833612</v>
      </c>
      <c r="BA42" s="673"/>
      <c r="BB42" s="673"/>
      <c r="BC42" s="673"/>
      <c r="BD42" s="640"/>
      <c r="BE42" s="640"/>
      <c r="BF42" s="688"/>
      <c r="BG42" s="698"/>
      <c r="BH42" s="699"/>
      <c r="BI42" s="699"/>
      <c r="BJ42" s="699"/>
      <c r="BK42" s="699"/>
      <c r="BL42" s="359"/>
      <c r="BM42" s="637" t="s">
        <v>353</v>
      </c>
      <c r="BN42" s="637"/>
      <c r="BO42" s="637"/>
      <c r="BP42" s="637"/>
      <c r="BQ42" s="637"/>
      <c r="BR42" s="637"/>
      <c r="BS42" s="637"/>
      <c r="BT42" s="637"/>
      <c r="BU42" s="638"/>
      <c r="BV42" s="639">
        <v>338</v>
      </c>
      <c r="BW42" s="673"/>
      <c r="BX42" s="673"/>
      <c r="BY42" s="673"/>
      <c r="BZ42" s="673"/>
      <c r="CA42" s="673"/>
      <c r="CB42" s="689"/>
      <c r="CD42" s="656" t="s">
        <v>354</v>
      </c>
      <c r="CE42" s="657"/>
      <c r="CF42" s="657"/>
      <c r="CG42" s="657"/>
      <c r="CH42" s="657"/>
      <c r="CI42" s="657"/>
      <c r="CJ42" s="657"/>
      <c r="CK42" s="657"/>
      <c r="CL42" s="657"/>
      <c r="CM42" s="657"/>
      <c r="CN42" s="657"/>
      <c r="CO42" s="657"/>
      <c r="CP42" s="657"/>
      <c r="CQ42" s="658"/>
      <c r="CR42" s="659">
        <v>4683724</v>
      </c>
      <c r="CS42" s="669"/>
      <c r="CT42" s="669"/>
      <c r="CU42" s="669"/>
      <c r="CV42" s="669"/>
      <c r="CW42" s="669"/>
      <c r="CX42" s="669"/>
      <c r="CY42" s="670"/>
      <c r="CZ42" s="662">
        <v>12.7</v>
      </c>
      <c r="DA42" s="671"/>
      <c r="DB42" s="671"/>
      <c r="DC42" s="672"/>
      <c r="DD42" s="665">
        <v>2321373</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355</v>
      </c>
      <c r="C43" s="657"/>
      <c r="D43" s="657"/>
      <c r="E43" s="657"/>
      <c r="F43" s="657"/>
      <c r="G43" s="657"/>
      <c r="H43" s="657"/>
      <c r="I43" s="657"/>
      <c r="J43" s="657"/>
      <c r="K43" s="657"/>
      <c r="L43" s="657"/>
      <c r="M43" s="657"/>
      <c r="N43" s="657"/>
      <c r="O43" s="657"/>
      <c r="P43" s="657"/>
      <c r="Q43" s="658"/>
      <c r="R43" s="659" t="s">
        <v>129</v>
      </c>
      <c r="S43" s="660"/>
      <c r="T43" s="660"/>
      <c r="U43" s="660"/>
      <c r="V43" s="660"/>
      <c r="W43" s="660"/>
      <c r="X43" s="660"/>
      <c r="Y43" s="661"/>
      <c r="Z43" s="685" t="s">
        <v>129</v>
      </c>
      <c r="AA43" s="685"/>
      <c r="AB43" s="685"/>
      <c r="AC43" s="685"/>
      <c r="AD43" s="686" t="s">
        <v>129</v>
      </c>
      <c r="AE43" s="686"/>
      <c r="AF43" s="686"/>
      <c r="AG43" s="686"/>
      <c r="AH43" s="686"/>
      <c r="AI43" s="686"/>
      <c r="AJ43" s="686"/>
      <c r="AK43" s="686"/>
      <c r="AL43" s="662" t="s">
        <v>129</v>
      </c>
      <c r="AM43" s="663"/>
      <c r="AN43" s="663"/>
      <c r="AO43" s="687"/>
      <c r="CD43" s="656" t="s">
        <v>356</v>
      </c>
      <c r="CE43" s="657"/>
      <c r="CF43" s="657"/>
      <c r="CG43" s="657"/>
      <c r="CH43" s="657"/>
      <c r="CI43" s="657"/>
      <c r="CJ43" s="657"/>
      <c r="CK43" s="657"/>
      <c r="CL43" s="657"/>
      <c r="CM43" s="657"/>
      <c r="CN43" s="657"/>
      <c r="CO43" s="657"/>
      <c r="CP43" s="657"/>
      <c r="CQ43" s="658"/>
      <c r="CR43" s="659">
        <v>133135</v>
      </c>
      <c r="CS43" s="669"/>
      <c r="CT43" s="669"/>
      <c r="CU43" s="669"/>
      <c r="CV43" s="669"/>
      <c r="CW43" s="669"/>
      <c r="CX43" s="669"/>
      <c r="CY43" s="670"/>
      <c r="CZ43" s="662">
        <v>0.4</v>
      </c>
      <c r="DA43" s="671"/>
      <c r="DB43" s="671"/>
      <c r="DC43" s="672"/>
      <c r="DD43" s="665">
        <v>133135</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357</v>
      </c>
      <c r="C44" s="637"/>
      <c r="D44" s="637"/>
      <c r="E44" s="637"/>
      <c r="F44" s="637"/>
      <c r="G44" s="637"/>
      <c r="H44" s="637"/>
      <c r="I44" s="637"/>
      <c r="J44" s="637"/>
      <c r="K44" s="637"/>
      <c r="L44" s="637"/>
      <c r="M44" s="637"/>
      <c r="N44" s="637"/>
      <c r="O44" s="637"/>
      <c r="P44" s="637"/>
      <c r="Q44" s="638"/>
      <c r="R44" s="639">
        <v>39505754</v>
      </c>
      <c r="S44" s="673"/>
      <c r="T44" s="673"/>
      <c r="U44" s="673"/>
      <c r="V44" s="673"/>
      <c r="W44" s="673"/>
      <c r="X44" s="673"/>
      <c r="Y44" s="674"/>
      <c r="Z44" s="675">
        <v>100</v>
      </c>
      <c r="AA44" s="675"/>
      <c r="AB44" s="675"/>
      <c r="AC44" s="675"/>
      <c r="AD44" s="676">
        <v>20332073</v>
      </c>
      <c r="AE44" s="676"/>
      <c r="AF44" s="676"/>
      <c r="AG44" s="676"/>
      <c r="AH44" s="676"/>
      <c r="AI44" s="676"/>
      <c r="AJ44" s="676"/>
      <c r="AK44" s="676"/>
      <c r="AL44" s="642">
        <v>100</v>
      </c>
      <c r="AM44" s="677"/>
      <c r="AN44" s="677"/>
      <c r="AO44" s="678"/>
      <c r="CD44" s="679" t="s">
        <v>304</v>
      </c>
      <c r="CE44" s="680"/>
      <c r="CF44" s="656" t="s">
        <v>358</v>
      </c>
      <c r="CG44" s="657"/>
      <c r="CH44" s="657"/>
      <c r="CI44" s="657"/>
      <c r="CJ44" s="657"/>
      <c r="CK44" s="657"/>
      <c r="CL44" s="657"/>
      <c r="CM44" s="657"/>
      <c r="CN44" s="657"/>
      <c r="CO44" s="657"/>
      <c r="CP44" s="657"/>
      <c r="CQ44" s="658"/>
      <c r="CR44" s="659">
        <v>4683724</v>
      </c>
      <c r="CS44" s="660"/>
      <c r="CT44" s="660"/>
      <c r="CU44" s="660"/>
      <c r="CV44" s="660"/>
      <c r="CW44" s="660"/>
      <c r="CX44" s="660"/>
      <c r="CY44" s="661"/>
      <c r="CZ44" s="662">
        <v>12.7</v>
      </c>
      <c r="DA44" s="663"/>
      <c r="DB44" s="663"/>
      <c r="DC44" s="664"/>
      <c r="DD44" s="665">
        <v>2321373</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359</v>
      </c>
      <c r="CG45" s="657"/>
      <c r="CH45" s="657"/>
      <c r="CI45" s="657"/>
      <c r="CJ45" s="657"/>
      <c r="CK45" s="657"/>
      <c r="CL45" s="657"/>
      <c r="CM45" s="657"/>
      <c r="CN45" s="657"/>
      <c r="CO45" s="657"/>
      <c r="CP45" s="657"/>
      <c r="CQ45" s="658"/>
      <c r="CR45" s="659">
        <v>694258</v>
      </c>
      <c r="CS45" s="669"/>
      <c r="CT45" s="669"/>
      <c r="CU45" s="669"/>
      <c r="CV45" s="669"/>
      <c r="CW45" s="669"/>
      <c r="CX45" s="669"/>
      <c r="CY45" s="670"/>
      <c r="CZ45" s="662">
        <v>1.9</v>
      </c>
      <c r="DA45" s="671"/>
      <c r="DB45" s="671"/>
      <c r="DC45" s="672"/>
      <c r="DD45" s="665">
        <v>223894</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360</v>
      </c>
      <c r="CD46" s="681"/>
      <c r="CE46" s="682"/>
      <c r="CF46" s="656" t="s">
        <v>361</v>
      </c>
      <c r="CG46" s="657"/>
      <c r="CH46" s="657"/>
      <c r="CI46" s="657"/>
      <c r="CJ46" s="657"/>
      <c r="CK46" s="657"/>
      <c r="CL46" s="657"/>
      <c r="CM46" s="657"/>
      <c r="CN46" s="657"/>
      <c r="CO46" s="657"/>
      <c r="CP46" s="657"/>
      <c r="CQ46" s="658"/>
      <c r="CR46" s="659">
        <v>3948847</v>
      </c>
      <c r="CS46" s="660"/>
      <c r="CT46" s="660"/>
      <c r="CU46" s="660"/>
      <c r="CV46" s="660"/>
      <c r="CW46" s="660"/>
      <c r="CX46" s="660"/>
      <c r="CY46" s="661"/>
      <c r="CZ46" s="662">
        <v>10.7</v>
      </c>
      <c r="DA46" s="663"/>
      <c r="DB46" s="663"/>
      <c r="DC46" s="664"/>
      <c r="DD46" s="665">
        <v>2056860</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362</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363</v>
      </c>
      <c r="CG47" s="657"/>
      <c r="CH47" s="657"/>
      <c r="CI47" s="657"/>
      <c r="CJ47" s="657"/>
      <c r="CK47" s="657"/>
      <c r="CL47" s="657"/>
      <c r="CM47" s="657"/>
      <c r="CN47" s="657"/>
      <c r="CO47" s="657"/>
      <c r="CP47" s="657"/>
      <c r="CQ47" s="658"/>
      <c r="CR47" s="659" t="s">
        <v>129</v>
      </c>
      <c r="CS47" s="669"/>
      <c r="CT47" s="669"/>
      <c r="CU47" s="669"/>
      <c r="CV47" s="669"/>
      <c r="CW47" s="669"/>
      <c r="CX47" s="669"/>
      <c r="CY47" s="670"/>
      <c r="CZ47" s="662" t="s">
        <v>129</v>
      </c>
      <c r="DA47" s="671"/>
      <c r="DB47" s="671"/>
      <c r="DC47" s="672"/>
      <c r="DD47" s="665" t="s">
        <v>129</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364</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365</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366</v>
      </c>
      <c r="CE49" s="637"/>
      <c r="CF49" s="637"/>
      <c r="CG49" s="637"/>
      <c r="CH49" s="637"/>
      <c r="CI49" s="637"/>
      <c r="CJ49" s="637"/>
      <c r="CK49" s="637"/>
      <c r="CL49" s="637"/>
      <c r="CM49" s="637"/>
      <c r="CN49" s="637"/>
      <c r="CO49" s="637"/>
      <c r="CP49" s="637"/>
      <c r="CQ49" s="638"/>
      <c r="CR49" s="639">
        <v>36817539</v>
      </c>
      <c r="CS49" s="640"/>
      <c r="CT49" s="640"/>
      <c r="CU49" s="640"/>
      <c r="CV49" s="640"/>
      <c r="CW49" s="640"/>
      <c r="CX49" s="640"/>
      <c r="CY49" s="641"/>
      <c r="CZ49" s="642">
        <v>100</v>
      </c>
      <c r="DA49" s="643"/>
      <c r="DB49" s="643"/>
      <c r="DC49" s="644"/>
      <c r="DD49" s="645">
        <v>22185626</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367</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368</v>
      </c>
      <c r="DK2" s="1125"/>
      <c r="DL2" s="1125"/>
      <c r="DM2" s="1125"/>
      <c r="DN2" s="1125"/>
      <c r="DO2" s="1126"/>
      <c r="DP2" s="210"/>
      <c r="DQ2" s="1124" t="s">
        <v>369</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370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371</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372</v>
      </c>
      <c r="B5" s="1029"/>
      <c r="C5" s="1029"/>
      <c r="D5" s="1029"/>
      <c r="E5" s="1029"/>
      <c r="F5" s="1029"/>
      <c r="G5" s="1029"/>
      <c r="H5" s="1029"/>
      <c r="I5" s="1029"/>
      <c r="J5" s="1029"/>
      <c r="K5" s="1029"/>
      <c r="L5" s="1029"/>
      <c r="M5" s="1029"/>
      <c r="N5" s="1029"/>
      <c r="O5" s="1029"/>
      <c r="P5" s="1030"/>
      <c r="Q5" s="1034" t="s">
        <v>373</v>
      </c>
      <c r="R5" s="1035"/>
      <c r="S5" s="1035"/>
      <c r="T5" s="1035"/>
      <c r="U5" s="1036"/>
      <c r="V5" s="1034" t="s">
        <v>374</v>
      </c>
      <c r="W5" s="1035"/>
      <c r="X5" s="1035"/>
      <c r="Y5" s="1035"/>
      <c r="Z5" s="1036"/>
      <c r="AA5" s="1034" t="s">
        <v>375</v>
      </c>
      <c r="AB5" s="1035"/>
      <c r="AC5" s="1035"/>
      <c r="AD5" s="1035"/>
      <c r="AE5" s="1035"/>
      <c r="AF5" s="1127" t="s">
        <v>376</v>
      </c>
      <c r="AG5" s="1035"/>
      <c r="AH5" s="1035"/>
      <c r="AI5" s="1035"/>
      <c r="AJ5" s="1048"/>
      <c r="AK5" s="1035" t="s">
        <v>377</v>
      </c>
      <c r="AL5" s="1035"/>
      <c r="AM5" s="1035"/>
      <c r="AN5" s="1035"/>
      <c r="AO5" s="1036"/>
      <c r="AP5" s="1034" t="s">
        <v>378</v>
      </c>
      <c r="AQ5" s="1035"/>
      <c r="AR5" s="1035"/>
      <c r="AS5" s="1035"/>
      <c r="AT5" s="1036"/>
      <c r="AU5" s="1034" t="s">
        <v>379</v>
      </c>
      <c r="AV5" s="1035"/>
      <c r="AW5" s="1035"/>
      <c r="AX5" s="1035"/>
      <c r="AY5" s="1048"/>
      <c r="AZ5" s="214"/>
      <c r="BA5" s="214"/>
      <c r="BB5" s="214"/>
      <c r="BC5" s="214"/>
      <c r="BD5" s="214"/>
      <c r="BE5" s="215"/>
      <c r="BF5" s="215"/>
      <c r="BG5" s="215"/>
      <c r="BH5" s="215"/>
      <c r="BI5" s="215"/>
      <c r="BJ5" s="215"/>
      <c r="BK5" s="215"/>
      <c r="BL5" s="215"/>
      <c r="BM5" s="215"/>
      <c r="BN5" s="215"/>
      <c r="BO5" s="215"/>
      <c r="BP5" s="215"/>
      <c r="BQ5" s="1028" t="s">
        <v>380</v>
      </c>
      <c r="BR5" s="1029"/>
      <c r="BS5" s="1029"/>
      <c r="BT5" s="1029"/>
      <c r="BU5" s="1029"/>
      <c r="BV5" s="1029"/>
      <c r="BW5" s="1029"/>
      <c r="BX5" s="1029"/>
      <c r="BY5" s="1029"/>
      <c r="BZ5" s="1029"/>
      <c r="CA5" s="1029"/>
      <c r="CB5" s="1029"/>
      <c r="CC5" s="1029"/>
      <c r="CD5" s="1029"/>
      <c r="CE5" s="1029"/>
      <c r="CF5" s="1029"/>
      <c r="CG5" s="1030"/>
      <c r="CH5" s="1034" t="s">
        <v>381</v>
      </c>
      <c r="CI5" s="1035"/>
      <c r="CJ5" s="1035"/>
      <c r="CK5" s="1035"/>
      <c r="CL5" s="1036"/>
      <c r="CM5" s="1034" t="s">
        <v>382</v>
      </c>
      <c r="CN5" s="1035"/>
      <c r="CO5" s="1035"/>
      <c r="CP5" s="1035"/>
      <c r="CQ5" s="1036"/>
      <c r="CR5" s="1034" t="s">
        <v>383</v>
      </c>
      <c r="CS5" s="1035"/>
      <c r="CT5" s="1035"/>
      <c r="CU5" s="1035"/>
      <c r="CV5" s="1036"/>
      <c r="CW5" s="1034" t="s">
        <v>384</v>
      </c>
      <c r="CX5" s="1035"/>
      <c r="CY5" s="1035"/>
      <c r="CZ5" s="1035"/>
      <c r="DA5" s="1036"/>
      <c r="DB5" s="1034" t="s">
        <v>385</v>
      </c>
      <c r="DC5" s="1035"/>
      <c r="DD5" s="1035"/>
      <c r="DE5" s="1035"/>
      <c r="DF5" s="1036"/>
      <c r="DG5" s="1117" t="s">
        <v>386</v>
      </c>
      <c r="DH5" s="1118"/>
      <c r="DI5" s="1118"/>
      <c r="DJ5" s="1118"/>
      <c r="DK5" s="1119"/>
      <c r="DL5" s="1117" t="s">
        <v>387</v>
      </c>
      <c r="DM5" s="1118"/>
      <c r="DN5" s="1118"/>
      <c r="DO5" s="1118"/>
      <c r="DP5" s="1119"/>
      <c r="DQ5" s="1034" t="s">
        <v>388</v>
      </c>
      <c r="DR5" s="1035"/>
      <c r="DS5" s="1035"/>
      <c r="DT5" s="1035"/>
      <c r="DU5" s="1036"/>
      <c r="DV5" s="1034" t="s">
        <v>379</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80" t="s">
        <v>389</v>
      </c>
      <c r="C7" s="1081"/>
      <c r="D7" s="1081"/>
      <c r="E7" s="1081"/>
      <c r="F7" s="1081"/>
      <c r="G7" s="1081"/>
      <c r="H7" s="1081"/>
      <c r="I7" s="1081"/>
      <c r="J7" s="1081"/>
      <c r="K7" s="1081"/>
      <c r="L7" s="1081"/>
      <c r="M7" s="1081"/>
      <c r="N7" s="1081"/>
      <c r="O7" s="1081"/>
      <c r="P7" s="1082"/>
      <c r="Q7" s="1135">
        <v>39506</v>
      </c>
      <c r="R7" s="1136"/>
      <c r="S7" s="1136"/>
      <c r="T7" s="1136"/>
      <c r="U7" s="1136"/>
      <c r="V7" s="1136">
        <v>36818</v>
      </c>
      <c r="W7" s="1136"/>
      <c r="X7" s="1136"/>
      <c r="Y7" s="1136"/>
      <c r="Z7" s="1136"/>
      <c r="AA7" s="1136">
        <v>2688</v>
      </c>
      <c r="AB7" s="1136"/>
      <c r="AC7" s="1136"/>
      <c r="AD7" s="1136"/>
      <c r="AE7" s="1137"/>
      <c r="AF7" s="1138">
        <v>1910</v>
      </c>
      <c r="AG7" s="1139"/>
      <c r="AH7" s="1139"/>
      <c r="AI7" s="1139"/>
      <c r="AJ7" s="1140"/>
      <c r="AK7" s="1141">
        <v>2935</v>
      </c>
      <c r="AL7" s="1142"/>
      <c r="AM7" s="1142"/>
      <c r="AN7" s="1142"/>
      <c r="AO7" s="1142"/>
      <c r="AP7" s="1142">
        <v>8755</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c r="DW7" s="1133"/>
      <c r="DX7" s="1133"/>
      <c r="DY7" s="1133"/>
      <c r="DZ7" s="1134"/>
      <c r="EA7" s="216"/>
    </row>
    <row r="8" spans="1:131" s="217" customFormat="1" ht="26.25" customHeight="1" x14ac:dyDescent="0.15">
      <c r="A8" s="220">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16"/>
    </row>
    <row r="9" spans="1:131" s="217" customFormat="1" ht="26.25" customHeight="1" x14ac:dyDescent="0.15">
      <c r="A9" s="220">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390</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391</v>
      </c>
      <c r="B23" s="970" t="s">
        <v>392</v>
      </c>
      <c r="C23" s="971"/>
      <c r="D23" s="971"/>
      <c r="E23" s="971"/>
      <c r="F23" s="971"/>
      <c r="G23" s="971"/>
      <c r="H23" s="971"/>
      <c r="I23" s="971"/>
      <c r="J23" s="971"/>
      <c r="K23" s="971"/>
      <c r="L23" s="971"/>
      <c r="M23" s="971"/>
      <c r="N23" s="971"/>
      <c r="O23" s="971"/>
      <c r="P23" s="981"/>
      <c r="Q23" s="1100">
        <v>39506</v>
      </c>
      <c r="R23" s="1094"/>
      <c r="S23" s="1094"/>
      <c r="T23" s="1094"/>
      <c r="U23" s="1094"/>
      <c r="V23" s="1094">
        <v>36818</v>
      </c>
      <c r="W23" s="1094"/>
      <c r="X23" s="1094"/>
      <c r="Y23" s="1094"/>
      <c r="Z23" s="1094"/>
      <c r="AA23" s="1094">
        <v>2688</v>
      </c>
      <c r="AB23" s="1094"/>
      <c r="AC23" s="1094"/>
      <c r="AD23" s="1094"/>
      <c r="AE23" s="1101"/>
      <c r="AF23" s="1102">
        <v>1910</v>
      </c>
      <c r="AG23" s="1094"/>
      <c r="AH23" s="1094"/>
      <c r="AI23" s="1094"/>
      <c r="AJ23" s="1103"/>
      <c r="AK23" s="1104"/>
      <c r="AL23" s="1105"/>
      <c r="AM23" s="1105"/>
      <c r="AN23" s="1105"/>
      <c r="AO23" s="1105"/>
      <c r="AP23" s="1094">
        <v>8755</v>
      </c>
      <c r="AQ23" s="1094"/>
      <c r="AR23" s="1094"/>
      <c r="AS23" s="1094"/>
      <c r="AT23" s="1094"/>
      <c r="AU23" s="1095"/>
      <c r="AV23" s="1095"/>
      <c r="AW23" s="1095"/>
      <c r="AX23" s="1095"/>
      <c r="AY23" s="1096"/>
      <c r="AZ23" s="1097" t="s">
        <v>393</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394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395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372</v>
      </c>
      <c r="B26" s="1029"/>
      <c r="C26" s="1029"/>
      <c r="D26" s="1029"/>
      <c r="E26" s="1029"/>
      <c r="F26" s="1029"/>
      <c r="G26" s="1029"/>
      <c r="H26" s="1029"/>
      <c r="I26" s="1029"/>
      <c r="J26" s="1029"/>
      <c r="K26" s="1029"/>
      <c r="L26" s="1029"/>
      <c r="M26" s="1029"/>
      <c r="N26" s="1029"/>
      <c r="O26" s="1029"/>
      <c r="P26" s="1030"/>
      <c r="Q26" s="1034" t="s">
        <v>396</v>
      </c>
      <c r="R26" s="1035"/>
      <c r="S26" s="1035"/>
      <c r="T26" s="1035"/>
      <c r="U26" s="1036"/>
      <c r="V26" s="1034" t="s">
        <v>397</v>
      </c>
      <c r="W26" s="1035"/>
      <c r="X26" s="1035"/>
      <c r="Y26" s="1035"/>
      <c r="Z26" s="1036"/>
      <c r="AA26" s="1034" t="s">
        <v>398</v>
      </c>
      <c r="AB26" s="1035"/>
      <c r="AC26" s="1035"/>
      <c r="AD26" s="1035"/>
      <c r="AE26" s="1035"/>
      <c r="AF26" s="1088" t="s">
        <v>399</v>
      </c>
      <c r="AG26" s="1041"/>
      <c r="AH26" s="1041"/>
      <c r="AI26" s="1041"/>
      <c r="AJ26" s="1089"/>
      <c r="AK26" s="1035" t="s">
        <v>400</v>
      </c>
      <c r="AL26" s="1035"/>
      <c r="AM26" s="1035"/>
      <c r="AN26" s="1035"/>
      <c r="AO26" s="1036"/>
      <c r="AP26" s="1034" t="s">
        <v>401</v>
      </c>
      <c r="AQ26" s="1035"/>
      <c r="AR26" s="1035"/>
      <c r="AS26" s="1035"/>
      <c r="AT26" s="1036"/>
      <c r="AU26" s="1034" t="s">
        <v>402</v>
      </c>
      <c r="AV26" s="1035"/>
      <c r="AW26" s="1035"/>
      <c r="AX26" s="1035"/>
      <c r="AY26" s="1036"/>
      <c r="AZ26" s="1034" t="s">
        <v>403</v>
      </c>
      <c r="BA26" s="1035"/>
      <c r="BB26" s="1035"/>
      <c r="BC26" s="1035"/>
      <c r="BD26" s="1036"/>
      <c r="BE26" s="1034" t="s">
        <v>379</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404</v>
      </c>
      <c r="C28" s="1081"/>
      <c r="D28" s="1081"/>
      <c r="E28" s="1081"/>
      <c r="F28" s="1081"/>
      <c r="G28" s="1081"/>
      <c r="H28" s="1081"/>
      <c r="I28" s="1081"/>
      <c r="J28" s="1081"/>
      <c r="K28" s="1081"/>
      <c r="L28" s="1081"/>
      <c r="M28" s="1081"/>
      <c r="N28" s="1081"/>
      <c r="O28" s="1081"/>
      <c r="P28" s="1082"/>
      <c r="Q28" s="1083">
        <v>7744</v>
      </c>
      <c r="R28" s="1084"/>
      <c r="S28" s="1084"/>
      <c r="T28" s="1084"/>
      <c r="U28" s="1084"/>
      <c r="V28" s="1084">
        <v>7621</v>
      </c>
      <c r="W28" s="1084"/>
      <c r="X28" s="1084"/>
      <c r="Y28" s="1084"/>
      <c r="Z28" s="1084"/>
      <c r="AA28" s="1084">
        <v>124</v>
      </c>
      <c r="AB28" s="1084"/>
      <c r="AC28" s="1084"/>
      <c r="AD28" s="1084"/>
      <c r="AE28" s="1085"/>
      <c r="AF28" s="1086">
        <v>124</v>
      </c>
      <c r="AG28" s="1084"/>
      <c r="AH28" s="1084"/>
      <c r="AI28" s="1084"/>
      <c r="AJ28" s="1087"/>
      <c r="AK28" s="1075">
        <v>535</v>
      </c>
      <c r="AL28" s="1076"/>
      <c r="AM28" s="1076"/>
      <c r="AN28" s="1076"/>
      <c r="AO28" s="1076"/>
      <c r="AP28" s="1076" t="s">
        <v>585</v>
      </c>
      <c r="AQ28" s="1076"/>
      <c r="AR28" s="1076"/>
      <c r="AS28" s="1076"/>
      <c r="AT28" s="1076"/>
      <c r="AU28" s="1076" t="s">
        <v>586</v>
      </c>
      <c r="AV28" s="1076"/>
      <c r="AW28" s="1076"/>
      <c r="AX28" s="1076"/>
      <c r="AY28" s="1076"/>
      <c r="AZ28" s="1077" t="s">
        <v>587</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405</v>
      </c>
      <c r="C29" s="1064"/>
      <c r="D29" s="1064"/>
      <c r="E29" s="1064"/>
      <c r="F29" s="1064"/>
      <c r="G29" s="1064"/>
      <c r="H29" s="1064"/>
      <c r="I29" s="1064"/>
      <c r="J29" s="1064"/>
      <c r="K29" s="1064"/>
      <c r="L29" s="1064"/>
      <c r="M29" s="1064"/>
      <c r="N29" s="1064"/>
      <c r="O29" s="1064"/>
      <c r="P29" s="1065"/>
      <c r="Q29" s="1071">
        <v>1260</v>
      </c>
      <c r="R29" s="1072"/>
      <c r="S29" s="1072"/>
      <c r="T29" s="1072"/>
      <c r="U29" s="1072"/>
      <c r="V29" s="1072">
        <v>1254</v>
      </c>
      <c r="W29" s="1072"/>
      <c r="X29" s="1072"/>
      <c r="Y29" s="1072"/>
      <c r="Z29" s="1072"/>
      <c r="AA29" s="1072">
        <v>6</v>
      </c>
      <c r="AB29" s="1072"/>
      <c r="AC29" s="1072"/>
      <c r="AD29" s="1072"/>
      <c r="AE29" s="1073"/>
      <c r="AF29" s="1068">
        <v>6</v>
      </c>
      <c r="AG29" s="1069"/>
      <c r="AH29" s="1069"/>
      <c r="AI29" s="1069"/>
      <c r="AJ29" s="1070"/>
      <c r="AK29" s="1013">
        <v>834</v>
      </c>
      <c r="AL29" s="1004"/>
      <c r="AM29" s="1004"/>
      <c r="AN29" s="1004"/>
      <c r="AO29" s="1004"/>
      <c r="AP29" s="1004" t="s">
        <v>589</v>
      </c>
      <c r="AQ29" s="1004"/>
      <c r="AR29" s="1004"/>
      <c r="AS29" s="1004"/>
      <c r="AT29" s="1004"/>
      <c r="AU29" s="1004" t="s">
        <v>589</v>
      </c>
      <c r="AV29" s="1004"/>
      <c r="AW29" s="1004"/>
      <c r="AX29" s="1004"/>
      <c r="AY29" s="1004"/>
      <c r="AZ29" s="1074" t="s">
        <v>588</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406</v>
      </c>
      <c r="C30" s="1064"/>
      <c r="D30" s="1064"/>
      <c r="E30" s="1064"/>
      <c r="F30" s="1064"/>
      <c r="G30" s="1064"/>
      <c r="H30" s="1064"/>
      <c r="I30" s="1064"/>
      <c r="J30" s="1064"/>
      <c r="K30" s="1064"/>
      <c r="L30" s="1064"/>
      <c r="M30" s="1064"/>
      <c r="N30" s="1064"/>
      <c r="O30" s="1064"/>
      <c r="P30" s="1065"/>
      <c r="Q30" s="1071">
        <v>2005</v>
      </c>
      <c r="R30" s="1072"/>
      <c r="S30" s="1072"/>
      <c r="T30" s="1072"/>
      <c r="U30" s="1072"/>
      <c r="V30" s="1072">
        <v>1640</v>
      </c>
      <c r="W30" s="1072"/>
      <c r="X30" s="1072"/>
      <c r="Y30" s="1072"/>
      <c r="Z30" s="1072"/>
      <c r="AA30" s="1072">
        <v>366</v>
      </c>
      <c r="AB30" s="1072"/>
      <c r="AC30" s="1072"/>
      <c r="AD30" s="1072"/>
      <c r="AE30" s="1073"/>
      <c r="AF30" s="1068">
        <v>2882</v>
      </c>
      <c r="AG30" s="1069"/>
      <c r="AH30" s="1069"/>
      <c r="AI30" s="1069"/>
      <c r="AJ30" s="1070"/>
      <c r="AK30" s="1013">
        <v>9</v>
      </c>
      <c r="AL30" s="1004"/>
      <c r="AM30" s="1004"/>
      <c r="AN30" s="1004"/>
      <c r="AO30" s="1004"/>
      <c r="AP30" s="1004">
        <v>643</v>
      </c>
      <c r="AQ30" s="1004"/>
      <c r="AR30" s="1004"/>
      <c r="AS30" s="1004"/>
      <c r="AT30" s="1004"/>
      <c r="AU30" s="1004">
        <v>25</v>
      </c>
      <c r="AV30" s="1004"/>
      <c r="AW30" s="1004"/>
      <c r="AX30" s="1004"/>
      <c r="AY30" s="1004"/>
      <c r="AZ30" s="1074" t="s">
        <v>599</v>
      </c>
      <c r="BA30" s="1074"/>
      <c r="BB30" s="1074"/>
      <c r="BC30" s="1074"/>
      <c r="BD30" s="1074"/>
      <c r="BE30" s="1005" t="s">
        <v>407</v>
      </c>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408</v>
      </c>
      <c r="C31" s="1064"/>
      <c r="D31" s="1064"/>
      <c r="E31" s="1064"/>
      <c r="F31" s="1064"/>
      <c r="G31" s="1064"/>
      <c r="H31" s="1064"/>
      <c r="I31" s="1064"/>
      <c r="J31" s="1064"/>
      <c r="K31" s="1064"/>
      <c r="L31" s="1064"/>
      <c r="M31" s="1064"/>
      <c r="N31" s="1064"/>
      <c r="O31" s="1064"/>
      <c r="P31" s="1065"/>
      <c r="Q31" s="1071">
        <v>2270</v>
      </c>
      <c r="R31" s="1072"/>
      <c r="S31" s="1072"/>
      <c r="T31" s="1072"/>
      <c r="U31" s="1072"/>
      <c r="V31" s="1072">
        <v>1846</v>
      </c>
      <c r="W31" s="1072"/>
      <c r="X31" s="1072"/>
      <c r="Y31" s="1072"/>
      <c r="Z31" s="1072"/>
      <c r="AA31" s="1072">
        <v>423</v>
      </c>
      <c r="AB31" s="1072"/>
      <c r="AC31" s="1072"/>
      <c r="AD31" s="1072"/>
      <c r="AE31" s="1073"/>
      <c r="AF31" s="1068">
        <v>458</v>
      </c>
      <c r="AG31" s="1069"/>
      <c r="AH31" s="1069"/>
      <c r="AI31" s="1069"/>
      <c r="AJ31" s="1070"/>
      <c r="AK31" s="1013">
        <v>1090</v>
      </c>
      <c r="AL31" s="1004"/>
      <c r="AM31" s="1004"/>
      <c r="AN31" s="1004"/>
      <c r="AO31" s="1004"/>
      <c r="AP31" s="1004">
        <v>9754</v>
      </c>
      <c r="AQ31" s="1004"/>
      <c r="AR31" s="1004"/>
      <c r="AS31" s="1004"/>
      <c r="AT31" s="1004"/>
      <c r="AU31" s="1004">
        <v>7140</v>
      </c>
      <c r="AV31" s="1004"/>
      <c r="AW31" s="1004"/>
      <c r="AX31" s="1004"/>
      <c r="AY31" s="1004"/>
      <c r="AZ31" s="1074" t="s">
        <v>599</v>
      </c>
      <c r="BA31" s="1074"/>
      <c r="BB31" s="1074"/>
      <c r="BC31" s="1074"/>
      <c r="BD31" s="1074"/>
      <c r="BE31" s="1005" t="s">
        <v>409</v>
      </c>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c r="C32" s="1064"/>
      <c r="D32" s="1064"/>
      <c r="E32" s="1064"/>
      <c r="F32" s="1064"/>
      <c r="G32" s="1064"/>
      <c r="H32" s="1064"/>
      <c r="I32" s="1064"/>
      <c r="J32" s="1064"/>
      <c r="K32" s="1064"/>
      <c r="L32" s="1064"/>
      <c r="M32" s="1064"/>
      <c r="N32" s="1064"/>
      <c r="O32" s="1064"/>
      <c r="P32" s="1065"/>
      <c r="Q32" s="1071"/>
      <c r="R32" s="1072"/>
      <c r="S32" s="1072"/>
      <c r="T32" s="1072"/>
      <c r="U32" s="1072"/>
      <c r="V32" s="1072"/>
      <c r="W32" s="1072"/>
      <c r="X32" s="1072"/>
      <c r="Y32" s="1072"/>
      <c r="Z32" s="1072"/>
      <c r="AA32" s="1072"/>
      <c r="AB32" s="1072"/>
      <c r="AC32" s="1072"/>
      <c r="AD32" s="1072"/>
      <c r="AE32" s="1073"/>
      <c r="AF32" s="1068"/>
      <c r="AG32" s="1069"/>
      <c r="AH32" s="1069"/>
      <c r="AI32" s="1069"/>
      <c r="AJ32" s="1070"/>
      <c r="AK32" s="1013"/>
      <c r="AL32" s="1004"/>
      <c r="AM32" s="1004"/>
      <c r="AN32" s="1004"/>
      <c r="AO32" s="1004"/>
      <c r="AP32" s="1004"/>
      <c r="AQ32" s="1004"/>
      <c r="AR32" s="1004"/>
      <c r="AS32" s="1004"/>
      <c r="AT32" s="1004"/>
      <c r="AU32" s="1004"/>
      <c r="AV32" s="1004"/>
      <c r="AW32" s="1004"/>
      <c r="AX32" s="1004"/>
      <c r="AY32" s="1004"/>
      <c r="AZ32" s="1074"/>
      <c r="BA32" s="1074"/>
      <c r="BB32" s="1074"/>
      <c r="BC32" s="1074"/>
      <c r="BD32" s="1074"/>
      <c r="BE32" s="1005"/>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410</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391</v>
      </c>
      <c r="B63" s="970" t="s">
        <v>411</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3470</v>
      </c>
      <c r="AG63" s="992"/>
      <c r="AH63" s="992"/>
      <c r="AI63" s="992"/>
      <c r="AJ63" s="1055"/>
      <c r="AK63" s="1056"/>
      <c r="AL63" s="996"/>
      <c r="AM63" s="996"/>
      <c r="AN63" s="996"/>
      <c r="AO63" s="996"/>
      <c r="AP63" s="992">
        <v>10397</v>
      </c>
      <c r="AQ63" s="992"/>
      <c r="AR63" s="992"/>
      <c r="AS63" s="992"/>
      <c r="AT63" s="992"/>
      <c r="AU63" s="992">
        <v>7165</v>
      </c>
      <c r="AV63" s="992"/>
      <c r="AW63" s="992"/>
      <c r="AX63" s="992"/>
      <c r="AY63" s="992"/>
      <c r="AZ63" s="1050"/>
      <c r="BA63" s="1050"/>
      <c r="BB63" s="1050"/>
      <c r="BC63" s="1050"/>
      <c r="BD63" s="1050"/>
      <c r="BE63" s="993"/>
      <c r="BF63" s="993"/>
      <c r="BG63" s="993"/>
      <c r="BH63" s="993"/>
      <c r="BI63" s="994"/>
      <c r="BJ63" s="1051" t="s">
        <v>412</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414</v>
      </c>
      <c r="B66" s="1029"/>
      <c r="C66" s="1029"/>
      <c r="D66" s="1029"/>
      <c r="E66" s="1029"/>
      <c r="F66" s="1029"/>
      <c r="G66" s="1029"/>
      <c r="H66" s="1029"/>
      <c r="I66" s="1029"/>
      <c r="J66" s="1029"/>
      <c r="K66" s="1029"/>
      <c r="L66" s="1029"/>
      <c r="M66" s="1029"/>
      <c r="N66" s="1029"/>
      <c r="O66" s="1029"/>
      <c r="P66" s="1030"/>
      <c r="Q66" s="1034" t="s">
        <v>415</v>
      </c>
      <c r="R66" s="1035"/>
      <c r="S66" s="1035"/>
      <c r="T66" s="1035"/>
      <c r="U66" s="1036"/>
      <c r="V66" s="1034" t="s">
        <v>416</v>
      </c>
      <c r="W66" s="1035"/>
      <c r="X66" s="1035"/>
      <c r="Y66" s="1035"/>
      <c r="Z66" s="1036"/>
      <c r="AA66" s="1034" t="s">
        <v>417</v>
      </c>
      <c r="AB66" s="1035"/>
      <c r="AC66" s="1035"/>
      <c r="AD66" s="1035"/>
      <c r="AE66" s="1036"/>
      <c r="AF66" s="1040" t="s">
        <v>418</v>
      </c>
      <c r="AG66" s="1041"/>
      <c r="AH66" s="1041"/>
      <c r="AI66" s="1041"/>
      <c r="AJ66" s="1042"/>
      <c r="AK66" s="1034" t="s">
        <v>419</v>
      </c>
      <c r="AL66" s="1029"/>
      <c r="AM66" s="1029"/>
      <c r="AN66" s="1029"/>
      <c r="AO66" s="1030"/>
      <c r="AP66" s="1034" t="s">
        <v>420</v>
      </c>
      <c r="AQ66" s="1035"/>
      <c r="AR66" s="1035"/>
      <c r="AS66" s="1035"/>
      <c r="AT66" s="1036"/>
      <c r="AU66" s="1034" t="s">
        <v>421</v>
      </c>
      <c r="AV66" s="1035"/>
      <c r="AW66" s="1035"/>
      <c r="AX66" s="1035"/>
      <c r="AY66" s="1036"/>
      <c r="AZ66" s="1034" t="s">
        <v>379</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603</v>
      </c>
      <c r="C68" s="1019"/>
      <c r="D68" s="1019"/>
      <c r="E68" s="1019"/>
      <c r="F68" s="1019"/>
      <c r="G68" s="1019"/>
      <c r="H68" s="1019"/>
      <c r="I68" s="1019"/>
      <c r="J68" s="1019"/>
      <c r="K68" s="1019"/>
      <c r="L68" s="1019"/>
      <c r="M68" s="1019"/>
      <c r="N68" s="1019"/>
      <c r="O68" s="1019"/>
      <c r="P68" s="1020"/>
      <c r="Q68" s="1021">
        <v>2298</v>
      </c>
      <c r="R68" s="1015"/>
      <c r="S68" s="1015"/>
      <c r="T68" s="1015"/>
      <c r="U68" s="1015"/>
      <c r="V68" s="1015">
        <v>2210</v>
      </c>
      <c r="W68" s="1015"/>
      <c r="X68" s="1015"/>
      <c r="Y68" s="1015"/>
      <c r="Z68" s="1015"/>
      <c r="AA68" s="1015">
        <v>88</v>
      </c>
      <c r="AB68" s="1015"/>
      <c r="AC68" s="1015"/>
      <c r="AD68" s="1015"/>
      <c r="AE68" s="1015"/>
      <c r="AF68" s="1015">
        <v>88</v>
      </c>
      <c r="AG68" s="1015"/>
      <c r="AH68" s="1015"/>
      <c r="AI68" s="1015"/>
      <c r="AJ68" s="1015"/>
      <c r="AK68" s="1015" t="s">
        <v>593</v>
      </c>
      <c r="AL68" s="1015"/>
      <c r="AM68" s="1015"/>
      <c r="AN68" s="1015"/>
      <c r="AO68" s="1015"/>
      <c r="AP68" s="1015">
        <v>11615</v>
      </c>
      <c r="AQ68" s="1015"/>
      <c r="AR68" s="1015"/>
      <c r="AS68" s="1015"/>
      <c r="AT68" s="1015"/>
      <c r="AU68" s="1015">
        <v>4532</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604</v>
      </c>
      <c r="C69" s="1008"/>
      <c r="D69" s="1008"/>
      <c r="E69" s="1008"/>
      <c r="F69" s="1008"/>
      <c r="G69" s="1008"/>
      <c r="H69" s="1008"/>
      <c r="I69" s="1008"/>
      <c r="J69" s="1008"/>
      <c r="K69" s="1008"/>
      <c r="L69" s="1008"/>
      <c r="M69" s="1008"/>
      <c r="N69" s="1008"/>
      <c r="O69" s="1008"/>
      <c r="P69" s="1009"/>
      <c r="Q69" s="1010">
        <v>249</v>
      </c>
      <c r="R69" s="1004"/>
      <c r="S69" s="1004"/>
      <c r="T69" s="1004"/>
      <c r="U69" s="1004"/>
      <c r="V69" s="1004">
        <v>245</v>
      </c>
      <c r="W69" s="1004"/>
      <c r="X69" s="1004"/>
      <c r="Y69" s="1004"/>
      <c r="Z69" s="1004"/>
      <c r="AA69" s="1004">
        <v>5</v>
      </c>
      <c r="AB69" s="1004"/>
      <c r="AC69" s="1004"/>
      <c r="AD69" s="1004"/>
      <c r="AE69" s="1004"/>
      <c r="AF69" s="1004">
        <v>5</v>
      </c>
      <c r="AG69" s="1004"/>
      <c r="AH69" s="1004"/>
      <c r="AI69" s="1004"/>
      <c r="AJ69" s="1004"/>
      <c r="AK69" s="1004" t="s">
        <v>590</v>
      </c>
      <c r="AL69" s="1004"/>
      <c r="AM69" s="1004"/>
      <c r="AN69" s="1004"/>
      <c r="AO69" s="1004"/>
      <c r="AP69" s="1004" t="s">
        <v>590</v>
      </c>
      <c r="AQ69" s="1004"/>
      <c r="AR69" s="1004"/>
      <c r="AS69" s="1004"/>
      <c r="AT69" s="1004"/>
      <c r="AU69" s="1004" t="s">
        <v>590</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605</v>
      </c>
      <c r="C70" s="1008"/>
      <c r="D70" s="1008"/>
      <c r="E70" s="1008"/>
      <c r="F70" s="1008"/>
      <c r="G70" s="1008"/>
      <c r="H70" s="1008"/>
      <c r="I70" s="1008"/>
      <c r="J70" s="1008"/>
      <c r="K70" s="1008"/>
      <c r="L70" s="1008"/>
      <c r="M70" s="1008"/>
      <c r="N70" s="1008"/>
      <c r="O70" s="1008"/>
      <c r="P70" s="1009"/>
      <c r="Q70" s="1010">
        <v>115</v>
      </c>
      <c r="R70" s="1004"/>
      <c r="S70" s="1004"/>
      <c r="T70" s="1004"/>
      <c r="U70" s="1004"/>
      <c r="V70" s="1004">
        <v>113</v>
      </c>
      <c r="W70" s="1004"/>
      <c r="X70" s="1004"/>
      <c r="Y70" s="1004"/>
      <c r="Z70" s="1004"/>
      <c r="AA70" s="1004">
        <v>2</v>
      </c>
      <c r="AB70" s="1004"/>
      <c r="AC70" s="1004"/>
      <c r="AD70" s="1004"/>
      <c r="AE70" s="1004"/>
      <c r="AF70" s="1004">
        <v>2</v>
      </c>
      <c r="AG70" s="1004"/>
      <c r="AH70" s="1004"/>
      <c r="AI70" s="1004"/>
      <c r="AJ70" s="1004"/>
      <c r="AK70" s="1004">
        <v>34</v>
      </c>
      <c r="AL70" s="1004"/>
      <c r="AM70" s="1004"/>
      <c r="AN70" s="1004"/>
      <c r="AO70" s="1004"/>
      <c r="AP70" s="1004" t="s">
        <v>590</v>
      </c>
      <c r="AQ70" s="1004"/>
      <c r="AR70" s="1004"/>
      <c r="AS70" s="1004"/>
      <c r="AT70" s="1004"/>
      <c r="AU70" s="1004" t="s">
        <v>591</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606</v>
      </c>
      <c r="C71" s="1008"/>
      <c r="D71" s="1008"/>
      <c r="E71" s="1008"/>
      <c r="F71" s="1008"/>
      <c r="G71" s="1008"/>
      <c r="H71" s="1008"/>
      <c r="I71" s="1008"/>
      <c r="J71" s="1008"/>
      <c r="K71" s="1008"/>
      <c r="L71" s="1008"/>
      <c r="M71" s="1008"/>
      <c r="N71" s="1008"/>
      <c r="O71" s="1008"/>
      <c r="P71" s="1009"/>
      <c r="Q71" s="1010">
        <v>3883</v>
      </c>
      <c r="R71" s="1004"/>
      <c r="S71" s="1004"/>
      <c r="T71" s="1004"/>
      <c r="U71" s="1004"/>
      <c r="V71" s="1004">
        <v>3861</v>
      </c>
      <c r="W71" s="1004"/>
      <c r="X71" s="1004"/>
      <c r="Y71" s="1004"/>
      <c r="Z71" s="1004"/>
      <c r="AA71" s="1004">
        <v>22</v>
      </c>
      <c r="AB71" s="1004"/>
      <c r="AC71" s="1004"/>
      <c r="AD71" s="1004"/>
      <c r="AE71" s="1004"/>
      <c r="AF71" s="1004">
        <v>22</v>
      </c>
      <c r="AG71" s="1004"/>
      <c r="AH71" s="1004"/>
      <c r="AI71" s="1004"/>
      <c r="AJ71" s="1004"/>
      <c r="AK71" s="1004">
        <v>247</v>
      </c>
      <c r="AL71" s="1004"/>
      <c r="AM71" s="1004"/>
      <c r="AN71" s="1004"/>
      <c r="AO71" s="1004"/>
      <c r="AP71" s="1004" t="s">
        <v>592</v>
      </c>
      <c r="AQ71" s="1004"/>
      <c r="AR71" s="1004"/>
      <c r="AS71" s="1004"/>
      <c r="AT71" s="1004"/>
      <c r="AU71" s="1004" t="s">
        <v>590</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607</v>
      </c>
      <c r="C72" s="1008"/>
      <c r="D72" s="1008"/>
      <c r="E72" s="1008"/>
      <c r="F72" s="1008"/>
      <c r="G72" s="1008"/>
      <c r="H72" s="1008"/>
      <c r="I72" s="1008"/>
      <c r="J72" s="1008"/>
      <c r="K72" s="1008"/>
      <c r="L72" s="1008"/>
      <c r="M72" s="1008"/>
      <c r="N72" s="1008"/>
      <c r="O72" s="1008"/>
      <c r="P72" s="1009"/>
      <c r="Q72" s="1010">
        <v>24289</v>
      </c>
      <c r="R72" s="1004"/>
      <c r="S72" s="1004"/>
      <c r="T72" s="1004"/>
      <c r="U72" s="1004"/>
      <c r="V72" s="1004">
        <v>23551</v>
      </c>
      <c r="W72" s="1004"/>
      <c r="X72" s="1004"/>
      <c r="Y72" s="1004"/>
      <c r="Z72" s="1004"/>
      <c r="AA72" s="1004">
        <v>737</v>
      </c>
      <c r="AB72" s="1004"/>
      <c r="AC72" s="1004"/>
      <c r="AD72" s="1004"/>
      <c r="AE72" s="1004"/>
      <c r="AF72" s="1004">
        <v>737</v>
      </c>
      <c r="AG72" s="1004"/>
      <c r="AH72" s="1004"/>
      <c r="AI72" s="1004"/>
      <c r="AJ72" s="1004"/>
      <c r="AK72" s="1004">
        <v>3909</v>
      </c>
      <c r="AL72" s="1004"/>
      <c r="AM72" s="1004"/>
      <c r="AN72" s="1004"/>
      <c r="AO72" s="1004"/>
      <c r="AP72" s="1004" t="s">
        <v>590</v>
      </c>
      <c r="AQ72" s="1004"/>
      <c r="AR72" s="1004"/>
      <c r="AS72" s="1004"/>
      <c r="AT72" s="1004"/>
      <c r="AU72" s="1004" t="s">
        <v>590</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608</v>
      </c>
      <c r="C73" s="1008"/>
      <c r="D73" s="1008"/>
      <c r="E73" s="1008"/>
      <c r="F73" s="1008"/>
      <c r="G73" s="1008"/>
      <c r="H73" s="1008"/>
      <c r="I73" s="1008"/>
      <c r="J73" s="1008"/>
      <c r="K73" s="1008"/>
      <c r="L73" s="1008"/>
      <c r="M73" s="1008"/>
      <c r="N73" s="1008"/>
      <c r="O73" s="1008"/>
      <c r="P73" s="1009"/>
      <c r="Q73" s="1010">
        <v>1598</v>
      </c>
      <c r="R73" s="1004"/>
      <c r="S73" s="1004"/>
      <c r="T73" s="1004"/>
      <c r="U73" s="1004"/>
      <c r="V73" s="1004">
        <v>1456</v>
      </c>
      <c r="W73" s="1004"/>
      <c r="X73" s="1004"/>
      <c r="Y73" s="1004"/>
      <c r="Z73" s="1004"/>
      <c r="AA73" s="1004">
        <v>142</v>
      </c>
      <c r="AB73" s="1004"/>
      <c r="AC73" s="1004"/>
      <c r="AD73" s="1004"/>
      <c r="AE73" s="1004"/>
      <c r="AF73" s="1004">
        <v>142</v>
      </c>
      <c r="AG73" s="1004"/>
      <c r="AH73" s="1004"/>
      <c r="AI73" s="1004"/>
      <c r="AJ73" s="1004"/>
      <c r="AK73" s="1004" t="s">
        <v>593</v>
      </c>
      <c r="AL73" s="1004"/>
      <c r="AM73" s="1004"/>
      <c r="AN73" s="1004"/>
      <c r="AO73" s="1004"/>
      <c r="AP73" s="1004" t="s">
        <v>593</v>
      </c>
      <c r="AQ73" s="1004"/>
      <c r="AR73" s="1004"/>
      <c r="AS73" s="1004"/>
      <c r="AT73" s="1004"/>
      <c r="AU73" s="1004" t="s">
        <v>593</v>
      </c>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t="s">
        <v>609</v>
      </c>
      <c r="C74" s="1008"/>
      <c r="D74" s="1008"/>
      <c r="E74" s="1008"/>
      <c r="F74" s="1008"/>
      <c r="G74" s="1008"/>
      <c r="H74" s="1008"/>
      <c r="I74" s="1008"/>
      <c r="J74" s="1008"/>
      <c r="K74" s="1008"/>
      <c r="L74" s="1008"/>
      <c r="M74" s="1008"/>
      <c r="N74" s="1008"/>
      <c r="O74" s="1008"/>
      <c r="P74" s="1009"/>
      <c r="Q74" s="1010">
        <v>956628</v>
      </c>
      <c r="R74" s="1004"/>
      <c r="S74" s="1004"/>
      <c r="T74" s="1004"/>
      <c r="U74" s="1004"/>
      <c r="V74" s="1004">
        <v>904884</v>
      </c>
      <c r="W74" s="1004"/>
      <c r="X74" s="1004"/>
      <c r="Y74" s="1004"/>
      <c r="Z74" s="1004"/>
      <c r="AA74" s="1004">
        <v>51745</v>
      </c>
      <c r="AB74" s="1004"/>
      <c r="AC74" s="1004"/>
      <c r="AD74" s="1004"/>
      <c r="AE74" s="1004"/>
      <c r="AF74" s="1004">
        <v>51745</v>
      </c>
      <c r="AG74" s="1004"/>
      <c r="AH74" s="1004"/>
      <c r="AI74" s="1004"/>
      <c r="AJ74" s="1004"/>
      <c r="AK74" s="1004">
        <v>1</v>
      </c>
      <c r="AL74" s="1004"/>
      <c r="AM74" s="1004"/>
      <c r="AN74" s="1004"/>
      <c r="AO74" s="1004"/>
      <c r="AP74" s="1004" t="s">
        <v>593</v>
      </c>
      <c r="AQ74" s="1004"/>
      <c r="AR74" s="1004"/>
      <c r="AS74" s="1004"/>
      <c r="AT74" s="1004"/>
      <c r="AU74" s="1004" t="s">
        <v>593</v>
      </c>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391</v>
      </c>
      <c r="B88" s="970" t="s">
        <v>422</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52741</v>
      </c>
      <c r="AG88" s="992"/>
      <c r="AH88" s="992"/>
      <c r="AI88" s="992"/>
      <c r="AJ88" s="992"/>
      <c r="AK88" s="996"/>
      <c r="AL88" s="996"/>
      <c r="AM88" s="996"/>
      <c r="AN88" s="996"/>
      <c r="AO88" s="996"/>
      <c r="AP88" s="992">
        <v>11615</v>
      </c>
      <c r="AQ88" s="992"/>
      <c r="AR88" s="992"/>
      <c r="AS88" s="992"/>
      <c r="AT88" s="992"/>
      <c r="AU88" s="992">
        <v>4532</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391</v>
      </c>
      <c r="BR102" s="970" t="s">
        <v>423</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t="s">
        <v>610</v>
      </c>
      <c r="CS102" s="986"/>
      <c r="CT102" s="986"/>
      <c r="CU102" s="986"/>
      <c r="CV102" s="987"/>
      <c r="CW102" s="985" t="s">
        <v>610</v>
      </c>
      <c r="CX102" s="986"/>
      <c r="CY102" s="986"/>
      <c r="CZ102" s="986"/>
      <c r="DA102" s="987"/>
      <c r="DB102" s="985" t="s">
        <v>610</v>
      </c>
      <c r="DC102" s="986"/>
      <c r="DD102" s="986"/>
      <c r="DE102" s="986"/>
      <c r="DF102" s="987"/>
      <c r="DG102" s="985" t="s">
        <v>610</v>
      </c>
      <c r="DH102" s="986"/>
      <c r="DI102" s="986"/>
      <c r="DJ102" s="986"/>
      <c r="DK102" s="987"/>
      <c r="DL102" s="985" t="s">
        <v>610</v>
      </c>
      <c r="DM102" s="986"/>
      <c r="DN102" s="986"/>
      <c r="DO102" s="986"/>
      <c r="DP102" s="987"/>
      <c r="DQ102" s="985" t="s">
        <v>610</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424</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425</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428</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429</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430</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431</v>
      </c>
      <c r="AB109" s="929"/>
      <c r="AC109" s="929"/>
      <c r="AD109" s="929"/>
      <c r="AE109" s="930"/>
      <c r="AF109" s="931" t="s">
        <v>432</v>
      </c>
      <c r="AG109" s="929"/>
      <c r="AH109" s="929"/>
      <c r="AI109" s="929"/>
      <c r="AJ109" s="930"/>
      <c r="AK109" s="931" t="s">
        <v>306</v>
      </c>
      <c r="AL109" s="929"/>
      <c r="AM109" s="929"/>
      <c r="AN109" s="929"/>
      <c r="AO109" s="930"/>
      <c r="AP109" s="931" t="s">
        <v>433</v>
      </c>
      <c r="AQ109" s="929"/>
      <c r="AR109" s="929"/>
      <c r="AS109" s="929"/>
      <c r="AT109" s="962"/>
      <c r="AU109" s="928" t="s">
        <v>430</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431</v>
      </c>
      <c r="BR109" s="929"/>
      <c r="BS109" s="929"/>
      <c r="BT109" s="929"/>
      <c r="BU109" s="930"/>
      <c r="BV109" s="931" t="s">
        <v>432</v>
      </c>
      <c r="BW109" s="929"/>
      <c r="BX109" s="929"/>
      <c r="BY109" s="929"/>
      <c r="BZ109" s="930"/>
      <c r="CA109" s="931" t="s">
        <v>306</v>
      </c>
      <c r="CB109" s="929"/>
      <c r="CC109" s="929"/>
      <c r="CD109" s="929"/>
      <c r="CE109" s="930"/>
      <c r="CF109" s="969" t="s">
        <v>433</v>
      </c>
      <c r="CG109" s="969"/>
      <c r="CH109" s="969"/>
      <c r="CI109" s="969"/>
      <c r="CJ109" s="969"/>
      <c r="CK109" s="931" t="s">
        <v>434</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431</v>
      </c>
      <c r="DH109" s="929"/>
      <c r="DI109" s="929"/>
      <c r="DJ109" s="929"/>
      <c r="DK109" s="930"/>
      <c r="DL109" s="931" t="s">
        <v>432</v>
      </c>
      <c r="DM109" s="929"/>
      <c r="DN109" s="929"/>
      <c r="DO109" s="929"/>
      <c r="DP109" s="930"/>
      <c r="DQ109" s="931" t="s">
        <v>306</v>
      </c>
      <c r="DR109" s="929"/>
      <c r="DS109" s="929"/>
      <c r="DT109" s="929"/>
      <c r="DU109" s="930"/>
      <c r="DV109" s="931" t="s">
        <v>433</v>
      </c>
      <c r="DW109" s="929"/>
      <c r="DX109" s="929"/>
      <c r="DY109" s="929"/>
      <c r="DZ109" s="962"/>
    </row>
    <row r="110" spans="1:131" s="212" customFormat="1" ht="26.25" customHeight="1" x14ac:dyDescent="0.15">
      <c r="A110" s="840" t="s">
        <v>435</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906772</v>
      </c>
      <c r="AB110" s="922"/>
      <c r="AC110" s="922"/>
      <c r="AD110" s="922"/>
      <c r="AE110" s="923"/>
      <c r="AF110" s="924">
        <v>868559</v>
      </c>
      <c r="AG110" s="922"/>
      <c r="AH110" s="922"/>
      <c r="AI110" s="922"/>
      <c r="AJ110" s="923"/>
      <c r="AK110" s="924">
        <v>858537</v>
      </c>
      <c r="AL110" s="922"/>
      <c r="AM110" s="922"/>
      <c r="AN110" s="922"/>
      <c r="AO110" s="923"/>
      <c r="AP110" s="925">
        <v>4.5999999999999996</v>
      </c>
      <c r="AQ110" s="926"/>
      <c r="AR110" s="926"/>
      <c r="AS110" s="926"/>
      <c r="AT110" s="927"/>
      <c r="AU110" s="963" t="s">
        <v>73</v>
      </c>
      <c r="AV110" s="964"/>
      <c r="AW110" s="964"/>
      <c r="AX110" s="964"/>
      <c r="AY110" s="964"/>
      <c r="AZ110" s="893" t="s">
        <v>436</v>
      </c>
      <c r="BA110" s="841"/>
      <c r="BB110" s="841"/>
      <c r="BC110" s="841"/>
      <c r="BD110" s="841"/>
      <c r="BE110" s="841"/>
      <c r="BF110" s="841"/>
      <c r="BG110" s="841"/>
      <c r="BH110" s="841"/>
      <c r="BI110" s="841"/>
      <c r="BJ110" s="841"/>
      <c r="BK110" s="841"/>
      <c r="BL110" s="841"/>
      <c r="BM110" s="841"/>
      <c r="BN110" s="841"/>
      <c r="BO110" s="841"/>
      <c r="BP110" s="842"/>
      <c r="BQ110" s="894">
        <v>8229549</v>
      </c>
      <c r="BR110" s="875"/>
      <c r="BS110" s="875"/>
      <c r="BT110" s="875"/>
      <c r="BU110" s="875"/>
      <c r="BV110" s="875">
        <v>8473843</v>
      </c>
      <c r="BW110" s="875"/>
      <c r="BX110" s="875"/>
      <c r="BY110" s="875"/>
      <c r="BZ110" s="875"/>
      <c r="CA110" s="875">
        <v>8754998</v>
      </c>
      <c r="CB110" s="875"/>
      <c r="CC110" s="875"/>
      <c r="CD110" s="875"/>
      <c r="CE110" s="875"/>
      <c r="CF110" s="899">
        <v>46.5</v>
      </c>
      <c r="CG110" s="900"/>
      <c r="CH110" s="900"/>
      <c r="CI110" s="900"/>
      <c r="CJ110" s="900"/>
      <c r="CK110" s="959" t="s">
        <v>437</v>
      </c>
      <c r="CL110" s="852"/>
      <c r="CM110" s="893" t="s">
        <v>438</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439</v>
      </c>
      <c r="DH110" s="875"/>
      <c r="DI110" s="875"/>
      <c r="DJ110" s="875"/>
      <c r="DK110" s="875"/>
      <c r="DL110" s="875" t="s">
        <v>440</v>
      </c>
      <c r="DM110" s="875"/>
      <c r="DN110" s="875"/>
      <c r="DO110" s="875"/>
      <c r="DP110" s="875"/>
      <c r="DQ110" s="875" t="s">
        <v>439</v>
      </c>
      <c r="DR110" s="875"/>
      <c r="DS110" s="875"/>
      <c r="DT110" s="875"/>
      <c r="DU110" s="875"/>
      <c r="DV110" s="876" t="s">
        <v>440</v>
      </c>
      <c r="DW110" s="876"/>
      <c r="DX110" s="876"/>
      <c r="DY110" s="876"/>
      <c r="DZ110" s="877"/>
    </row>
    <row r="111" spans="1:131" s="212" customFormat="1" ht="26.25" customHeight="1" x14ac:dyDescent="0.15">
      <c r="A111" s="807" t="s">
        <v>441</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393</v>
      </c>
      <c r="AB111" s="952"/>
      <c r="AC111" s="952"/>
      <c r="AD111" s="952"/>
      <c r="AE111" s="953"/>
      <c r="AF111" s="954" t="s">
        <v>440</v>
      </c>
      <c r="AG111" s="952"/>
      <c r="AH111" s="952"/>
      <c r="AI111" s="952"/>
      <c r="AJ111" s="953"/>
      <c r="AK111" s="954" t="s">
        <v>439</v>
      </c>
      <c r="AL111" s="952"/>
      <c r="AM111" s="952"/>
      <c r="AN111" s="952"/>
      <c r="AO111" s="953"/>
      <c r="AP111" s="955" t="s">
        <v>393</v>
      </c>
      <c r="AQ111" s="956"/>
      <c r="AR111" s="956"/>
      <c r="AS111" s="956"/>
      <c r="AT111" s="957"/>
      <c r="AU111" s="965"/>
      <c r="AV111" s="966"/>
      <c r="AW111" s="966"/>
      <c r="AX111" s="966"/>
      <c r="AY111" s="966"/>
      <c r="AZ111" s="848" t="s">
        <v>442</v>
      </c>
      <c r="BA111" s="785"/>
      <c r="BB111" s="785"/>
      <c r="BC111" s="785"/>
      <c r="BD111" s="785"/>
      <c r="BE111" s="785"/>
      <c r="BF111" s="785"/>
      <c r="BG111" s="785"/>
      <c r="BH111" s="785"/>
      <c r="BI111" s="785"/>
      <c r="BJ111" s="785"/>
      <c r="BK111" s="785"/>
      <c r="BL111" s="785"/>
      <c r="BM111" s="785"/>
      <c r="BN111" s="785"/>
      <c r="BO111" s="785"/>
      <c r="BP111" s="786"/>
      <c r="BQ111" s="849">
        <v>82078</v>
      </c>
      <c r="BR111" s="850"/>
      <c r="BS111" s="850"/>
      <c r="BT111" s="850"/>
      <c r="BU111" s="850"/>
      <c r="BV111" s="850">
        <v>41502</v>
      </c>
      <c r="BW111" s="850"/>
      <c r="BX111" s="850"/>
      <c r="BY111" s="850"/>
      <c r="BZ111" s="850"/>
      <c r="CA111" s="850" t="s">
        <v>393</v>
      </c>
      <c r="CB111" s="850"/>
      <c r="CC111" s="850"/>
      <c r="CD111" s="850"/>
      <c r="CE111" s="850"/>
      <c r="CF111" s="908" t="s">
        <v>393</v>
      </c>
      <c r="CG111" s="909"/>
      <c r="CH111" s="909"/>
      <c r="CI111" s="909"/>
      <c r="CJ111" s="909"/>
      <c r="CK111" s="960"/>
      <c r="CL111" s="854"/>
      <c r="CM111" s="848" t="s">
        <v>443</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439</v>
      </c>
      <c r="DH111" s="850"/>
      <c r="DI111" s="850"/>
      <c r="DJ111" s="850"/>
      <c r="DK111" s="850"/>
      <c r="DL111" s="850" t="s">
        <v>439</v>
      </c>
      <c r="DM111" s="850"/>
      <c r="DN111" s="850"/>
      <c r="DO111" s="850"/>
      <c r="DP111" s="850"/>
      <c r="DQ111" s="850" t="s">
        <v>440</v>
      </c>
      <c r="DR111" s="850"/>
      <c r="DS111" s="850"/>
      <c r="DT111" s="850"/>
      <c r="DU111" s="850"/>
      <c r="DV111" s="827" t="s">
        <v>393</v>
      </c>
      <c r="DW111" s="827"/>
      <c r="DX111" s="827"/>
      <c r="DY111" s="827"/>
      <c r="DZ111" s="828"/>
    </row>
    <row r="112" spans="1:131" s="212" customFormat="1" ht="26.25" customHeight="1" x14ac:dyDescent="0.15">
      <c r="A112" s="945" t="s">
        <v>444</v>
      </c>
      <c r="B112" s="946"/>
      <c r="C112" s="785" t="s">
        <v>445</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446</v>
      </c>
      <c r="AB112" s="813"/>
      <c r="AC112" s="813"/>
      <c r="AD112" s="813"/>
      <c r="AE112" s="814"/>
      <c r="AF112" s="815" t="s">
        <v>393</v>
      </c>
      <c r="AG112" s="813"/>
      <c r="AH112" s="813"/>
      <c r="AI112" s="813"/>
      <c r="AJ112" s="814"/>
      <c r="AK112" s="815" t="s">
        <v>446</v>
      </c>
      <c r="AL112" s="813"/>
      <c r="AM112" s="813"/>
      <c r="AN112" s="813"/>
      <c r="AO112" s="814"/>
      <c r="AP112" s="857" t="s">
        <v>446</v>
      </c>
      <c r="AQ112" s="858"/>
      <c r="AR112" s="858"/>
      <c r="AS112" s="858"/>
      <c r="AT112" s="859"/>
      <c r="AU112" s="965"/>
      <c r="AV112" s="966"/>
      <c r="AW112" s="966"/>
      <c r="AX112" s="966"/>
      <c r="AY112" s="966"/>
      <c r="AZ112" s="848" t="s">
        <v>447</v>
      </c>
      <c r="BA112" s="785"/>
      <c r="BB112" s="785"/>
      <c r="BC112" s="785"/>
      <c r="BD112" s="785"/>
      <c r="BE112" s="785"/>
      <c r="BF112" s="785"/>
      <c r="BG112" s="785"/>
      <c r="BH112" s="785"/>
      <c r="BI112" s="785"/>
      <c r="BJ112" s="785"/>
      <c r="BK112" s="785"/>
      <c r="BL112" s="785"/>
      <c r="BM112" s="785"/>
      <c r="BN112" s="785"/>
      <c r="BO112" s="785"/>
      <c r="BP112" s="786"/>
      <c r="BQ112" s="849">
        <v>8380661</v>
      </c>
      <c r="BR112" s="850"/>
      <c r="BS112" s="850"/>
      <c r="BT112" s="850"/>
      <c r="BU112" s="850"/>
      <c r="BV112" s="850">
        <v>7723030</v>
      </c>
      <c r="BW112" s="850"/>
      <c r="BX112" s="850"/>
      <c r="BY112" s="850"/>
      <c r="BZ112" s="850"/>
      <c r="CA112" s="850">
        <v>6900151</v>
      </c>
      <c r="CB112" s="850"/>
      <c r="CC112" s="850"/>
      <c r="CD112" s="850"/>
      <c r="CE112" s="850"/>
      <c r="CF112" s="908">
        <v>36.6</v>
      </c>
      <c r="CG112" s="909"/>
      <c r="CH112" s="909"/>
      <c r="CI112" s="909"/>
      <c r="CJ112" s="909"/>
      <c r="CK112" s="960"/>
      <c r="CL112" s="854"/>
      <c r="CM112" s="848" t="s">
        <v>448</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446</v>
      </c>
      <c r="DH112" s="850"/>
      <c r="DI112" s="850"/>
      <c r="DJ112" s="850"/>
      <c r="DK112" s="850"/>
      <c r="DL112" s="850" t="s">
        <v>439</v>
      </c>
      <c r="DM112" s="850"/>
      <c r="DN112" s="850"/>
      <c r="DO112" s="850"/>
      <c r="DP112" s="850"/>
      <c r="DQ112" s="850" t="s">
        <v>446</v>
      </c>
      <c r="DR112" s="850"/>
      <c r="DS112" s="850"/>
      <c r="DT112" s="850"/>
      <c r="DU112" s="850"/>
      <c r="DV112" s="827" t="s">
        <v>446</v>
      </c>
      <c r="DW112" s="827"/>
      <c r="DX112" s="827"/>
      <c r="DY112" s="827"/>
      <c r="DZ112" s="828"/>
    </row>
    <row r="113" spans="1:130" s="212" customFormat="1" ht="26.25" customHeight="1" x14ac:dyDescent="0.15">
      <c r="A113" s="947"/>
      <c r="B113" s="948"/>
      <c r="C113" s="785" t="s">
        <v>449</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809769</v>
      </c>
      <c r="AB113" s="952"/>
      <c r="AC113" s="952"/>
      <c r="AD113" s="952"/>
      <c r="AE113" s="953"/>
      <c r="AF113" s="954">
        <v>860335</v>
      </c>
      <c r="AG113" s="952"/>
      <c r="AH113" s="952"/>
      <c r="AI113" s="952"/>
      <c r="AJ113" s="953"/>
      <c r="AK113" s="954">
        <v>664366</v>
      </c>
      <c r="AL113" s="952"/>
      <c r="AM113" s="952"/>
      <c r="AN113" s="952"/>
      <c r="AO113" s="953"/>
      <c r="AP113" s="955">
        <v>3.5</v>
      </c>
      <c r="AQ113" s="956"/>
      <c r="AR113" s="956"/>
      <c r="AS113" s="956"/>
      <c r="AT113" s="957"/>
      <c r="AU113" s="965"/>
      <c r="AV113" s="966"/>
      <c r="AW113" s="966"/>
      <c r="AX113" s="966"/>
      <c r="AY113" s="966"/>
      <c r="AZ113" s="848" t="s">
        <v>450</v>
      </c>
      <c r="BA113" s="785"/>
      <c r="BB113" s="785"/>
      <c r="BC113" s="785"/>
      <c r="BD113" s="785"/>
      <c r="BE113" s="785"/>
      <c r="BF113" s="785"/>
      <c r="BG113" s="785"/>
      <c r="BH113" s="785"/>
      <c r="BI113" s="785"/>
      <c r="BJ113" s="785"/>
      <c r="BK113" s="785"/>
      <c r="BL113" s="785"/>
      <c r="BM113" s="785"/>
      <c r="BN113" s="785"/>
      <c r="BO113" s="785"/>
      <c r="BP113" s="786"/>
      <c r="BQ113" s="849">
        <v>4542300</v>
      </c>
      <c r="BR113" s="850"/>
      <c r="BS113" s="850"/>
      <c r="BT113" s="850"/>
      <c r="BU113" s="850"/>
      <c r="BV113" s="850">
        <v>4643422</v>
      </c>
      <c r="BW113" s="850"/>
      <c r="BX113" s="850"/>
      <c r="BY113" s="850"/>
      <c r="BZ113" s="850"/>
      <c r="CA113" s="850">
        <v>4532245</v>
      </c>
      <c r="CB113" s="850"/>
      <c r="CC113" s="850"/>
      <c r="CD113" s="850"/>
      <c r="CE113" s="850"/>
      <c r="CF113" s="908">
        <v>24.1</v>
      </c>
      <c r="CG113" s="909"/>
      <c r="CH113" s="909"/>
      <c r="CI113" s="909"/>
      <c r="CJ113" s="909"/>
      <c r="CK113" s="960"/>
      <c r="CL113" s="854"/>
      <c r="CM113" s="848" t="s">
        <v>451</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439</v>
      </c>
      <c r="DH113" s="813"/>
      <c r="DI113" s="813"/>
      <c r="DJ113" s="813"/>
      <c r="DK113" s="814"/>
      <c r="DL113" s="815" t="s">
        <v>439</v>
      </c>
      <c r="DM113" s="813"/>
      <c r="DN113" s="813"/>
      <c r="DO113" s="813"/>
      <c r="DP113" s="814"/>
      <c r="DQ113" s="815" t="s">
        <v>439</v>
      </c>
      <c r="DR113" s="813"/>
      <c r="DS113" s="813"/>
      <c r="DT113" s="813"/>
      <c r="DU113" s="814"/>
      <c r="DV113" s="857" t="s">
        <v>393</v>
      </c>
      <c r="DW113" s="858"/>
      <c r="DX113" s="858"/>
      <c r="DY113" s="858"/>
      <c r="DZ113" s="859"/>
    </row>
    <row r="114" spans="1:130" s="212" customFormat="1" ht="26.25" customHeight="1" x14ac:dyDescent="0.15">
      <c r="A114" s="947"/>
      <c r="B114" s="948"/>
      <c r="C114" s="785" t="s">
        <v>452</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48715</v>
      </c>
      <c r="AB114" s="813"/>
      <c r="AC114" s="813"/>
      <c r="AD114" s="813"/>
      <c r="AE114" s="814"/>
      <c r="AF114" s="815">
        <v>59753</v>
      </c>
      <c r="AG114" s="813"/>
      <c r="AH114" s="813"/>
      <c r="AI114" s="813"/>
      <c r="AJ114" s="814"/>
      <c r="AK114" s="815">
        <v>184072</v>
      </c>
      <c r="AL114" s="813"/>
      <c r="AM114" s="813"/>
      <c r="AN114" s="813"/>
      <c r="AO114" s="814"/>
      <c r="AP114" s="857">
        <v>1</v>
      </c>
      <c r="AQ114" s="858"/>
      <c r="AR114" s="858"/>
      <c r="AS114" s="858"/>
      <c r="AT114" s="859"/>
      <c r="AU114" s="965"/>
      <c r="AV114" s="966"/>
      <c r="AW114" s="966"/>
      <c r="AX114" s="966"/>
      <c r="AY114" s="966"/>
      <c r="AZ114" s="848" t="s">
        <v>453</v>
      </c>
      <c r="BA114" s="785"/>
      <c r="BB114" s="785"/>
      <c r="BC114" s="785"/>
      <c r="BD114" s="785"/>
      <c r="BE114" s="785"/>
      <c r="BF114" s="785"/>
      <c r="BG114" s="785"/>
      <c r="BH114" s="785"/>
      <c r="BI114" s="785"/>
      <c r="BJ114" s="785"/>
      <c r="BK114" s="785"/>
      <c r="BL114" s="785"/>
      <c r="BM114" s="785"/>
      <c r="BN114" s="785"/>
      <c r="BO114" s="785"/>
      <c r="BP114" s="786"/>
      <c r="BQ114" s="849">
        <v>3673104</v>
      </c>
      <c r="BR114" s="850"/>
      <c r="BS114" s="850"/>
      <c r="BT114" s="850"/>
      <c r="BU114" s="850"/>
      <c r="BV114" s="850">
        <v>3728429</v>
      </c>
      <c r="BW114" s="850"/>
      <c r="BX114" s="850"/>
      <c r="BY114" s="850"/>
      <c r="BZ114" s="850"/>
      <c r="CA114" s="850">
        <v>3715632</v>
      </c>
      <c r="CB114" s="850"/>
      <c r="CC114" s="850"/>
      <c r="CD114" s="850"/>
      <c r="CE114" s="850"/>
      <c r="CF114" s="908">
        <v>19.7</v>
      </c>
      <c r="CG114" s="909"/>
      <c r="CH114" s="909"/>
      <c r="CI114" s="909"/>
      <c r="CJ114" s="909"/>
      <c r="CK114" s="960"/>
      <c r="CL114" s="854"/>
      <c r="CM114" s="848" t="s">
        <v>454</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446</v>
      </c>
      <c r="DH114" s="813"/>
      <c r="DI114" s="813"/>
      <c r="DJ114" s="813"/>
      <c r="DK114" s="814"/>
      <c r="DL114" s="815" t="s">
        <v>439</v>
      </c>
      <c r="DM114" s="813"/>
      <c r="DN114" s="813"/>
      <c r="DO114" s="813"/>
      <c r="DP114" s="814"/>
      <c r="DQ114" s="815" t="s">
        <v>439</v>
      </c>
      <c r="DR114" s="813"/>
      <c r="DS114" s="813"/>
      <c r="DT114" s="813"/>
      <c r="DU114" s="814"/>
      <c r="DV114" s="857" t="s">
        <v>439</v>
      </c>
      <c r="DW114" s="858"/>
      <c r="DX114" s="858"/>
      <c r="DY114" s="858"/>
      <c r="DZ114" s="859"/>
    </row>
    <row r="115" spans="1:130" s="212" customFormat="1" ht="26.25" customHeight="1" x14ac:dyDescent="0.15">
      <c r="A115" s="947"/>
      <c r="B115" s="948"/>
      <c r="C115" s="785" t="s">
        <v>455</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42033</v>
      </c>
      <c r="AB115" s="952"/>
      <c r="AC115" s="952"/>
      <c r="AD115" s="952"/>
      <c r="AE115" s="953"/>
      <c r="AF115" s="954">
        <v>42141</v>
      </c>
      <c r="AG115" s="952"/>
      <c r="AH115" s="952"/>
      <c r="AI115" s="952"/>
      <c r="AJ115" s="953"/>
      <c r="AK115" s="954">
        <v>42193</v>
      </c>
      <c r="AL115" s="952"/>
      <c r="AM115" s="952"/>
      <c r="AN115" s="952"/>
      <c r="AO115" s="953"/>
      <c r="AP115" s="955">
        <v>0.2</v>
      </c>
      <c r="AQ115" s="956"/>
      <c r="AR115" s="956"/>
      <c r="AS115" s="956"/>
      <c r="AT115" s="957"/>
      <c r="AU115" s="965"/>
      <c r="AV115" s="966"/>
      <c r="AW115" s="966"/>
      <c r="AX115" s="966"/>
      <c r="AY115" s="966"/>
      <c r="AZ115" s="848" t="s">
        <v>456</v>
      </c>
      <c r="BA115" s="785"/>
      <c r="BB115" s="785"/>
      <c r="BC115" s="785"/>
      <c r="BD115" s="785"/>
      <c r="BE115" s="785"/>
      <c r="BF115" s="785"/>
      <c r="BG115" s="785"/>
      <c r="BH115" s="785"/>
      <c r="BI115" s="785"/>
      <c r="BJ115" s="785"/>
      <c r="BK115" s="785"/>
      <c r="BL115" s="785"/>
      <c r="BM115" s="785"/>
      <c r="BN115" s="785"/>
      <c r="BO115" s="785"/>
      <c r="BP115" s="786"/>
      <c r="BQ115" s="849" t="s">
        <v>446</v>
      </c>
      <c r="BR115" s="850"/>
      <c r="BS115" s="850"/>
      <c r="BT115" s="850"/>
      <c r="BU115" s="850"/>
      <c r="BV115" s="850" t="s">
        <v>439</v>
      </c>
      <c r="BW115" s="850"/>
      <c r="BX115" s="850"/>
      <c r="BY115" s="850"/>
      <c r="BZ115" s="850"/>
      <c r="CA115" s="850" t="s">
        <v>393</v>
      </c>
      <c r="CB115" s="850"/>
      <c r="CC115" s="850"/>
      <c r="CD115" s="850"/>
      <c r="CE115" s="850"/>
      <c r="CF115" s="908" t="s">
        <v>439</v>
      </c>
      <c r="CG115" s="909"/>
      <c r="CH115" s="909"/>
      <c r="CI115" s="909"/>
      <c r="CJ115" s="909"/>
      <c r="CK115" s="960"/>
      <c r="CL115" s="854"/>
      <c r="CM115" s="848" t="s">
        <v>457</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393</v>
      </c>
      <c r="DH115" s="813"/>
      <c r="DI115" s="813"/>
      <c r="DJ115" s="813"/>
      <c r="DK115" s="814"/>
      <c r="DL115" s="815" t="s">
        <v>446</v>
      </c>
      <c r="DM115" s="813"/>
      <c r="DN115" s="813"/>
      <c r="DO115" s="813"/>
      <c r="DP115" s="814"/>
      <c r="DQ115" s="815" t="s">
        <v>446</v>
      </c>
      <c r="DR115" s="813"/>
      <c r="DS115" s="813"/>
      <c r="DT115" s="813"/>
      <c r="DU115" s="814"/>
      <c r="DV115" s="857" t="s">
        <v>446</v>
      </c>
      <c r="DW115" s="858"/>
      <c r="DX115" s="858"/>
      <c r="DY115" s="858"/>
      <c r="DZ115" s="859"/>
    </row>
    <row r="116" spans="1:130" s="212" customFormat="1" ht="26.25" customHeight="1" x14ac:dyDescent="0.15">
      <c r="A116" s="949"/>
      <c r="B116" s="950"/>
      <c r="C116" s="872" t="s">
        <v>458</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439</v>
      </c>
      <c r="AB116" s="813"/>
      <c r="AC116" s="813"/>
      <c r="AD116" s="813"/>
      <c r="AE116" s="814"/>
      <c r="AF116" s="815" t="s">
        <v>439</v>
      </c>
      <c r="AG116" s="813"/>
      <c r="AH116" s="813"/>
      <c r="AI116" s="813"/>
      <c r="AJ116" s="814"/>
      <c r="AK116" s="815" t="s">
        <v>446</v>
      </c>
      <c r="AL116" s="813"/>
      <c r="AM116" s="813"/>
      <c r="AN116" s="813"/>
      <c r="AO116" s="814"/>
      <c r="AP116" s="857" t="s">
        <v>439</v>
      </c>
      <c r="AQ116" s="858"/>
      <c r="AR116" s="858"/>
      <c r="AS116" s="858"/>
      <c r="AT116" s="859"/>
      <c r="AU116" s="965"/>
      <c r="AV116" s="966"/>
      <c r="AW116" s="966"/>
      <c r="AX116" s="966"/>
      <c r="AY116" s="966"/>
      <c r="AZ116" s="942" t="s">
        <v>459</v>
      </c>
      <c r="BA116" s="943"/>
      <c r="BB116" s="943"/>
      <c r="BC116" s="943"/>
      <c r="BD116" s="943"/>
      <c r="BE116" s="943"/>
      <c r="BF116" s="943"/>
      <c r="BG116" s="943"/>
      <c r="BH116" s="943"/>
      <c r="BI116" s="943"/>
      <c r="BJ116" s="943"/>
      <c r="BK116" s="943"/>
      <c r="BL116" s="943"/>
      <c r="BM116" s="943"/>
      <c r="BN116" s="943"/>
      <c r="BO116" s="943"/>
      <c r="BP116" s="944"/>
      <c r="BQ116" s="849" t="s">
        <v>446</v>
      </c>
      <c r="BR116" s="850"/>
      <c r="BS116" s="850"/>
      <c r="BT116" s="850"/>
      <c r="BU116" s="850"/>
      <c r="BV116" s="850" t="s">
        <v>446</v>
      </c>
      <c r="BW116" s="850"/>
      <c r="BX116" s="850"/>
      <c r="BY116" s="850"/>
      <c r="BZ116" s="850"/>
      <c r="CA116" s="850" t="s">
        <v>446</v>
      </c>
      <c r="CB116" s="850"/>
      <c r="CC116" s="850"/>
      <c r="CD116" s="850"/>
      <c r="CE116" s="850"/>
      <c r="CF116" s="908" t="s">
        <v>446</v>
      </c>
      <c r="CG116" s="909"/>
      <c r="CH116" s="909"/>
      <c r="CI116" s="909"/>
      <c r="CJ116" s="909"/>
      <c r="CK116" s="960"/>
      <c r="CL116" s="854"/>
      <c r="CM116" s="848" t="s">
        <v>460</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393</v>
      </c>
      <c r="DH116" s="813"/>
      <c r="DI116" s="813"/>
      <c r="DJ116" s="813"/>
      <c r="DK116" s="814"/>
      <c r="DL116" s="815" t="s">
        <v>439</v>
      </c>
      <c r="DM116" s="813"/>
      <c r="DN116" s="813"/>
      <c r="DO116" s="813"/>
      <c r="DP116" s="814"/>
      <c r="DQ116" s="815" t="s">
        <v>439</v>
      </c>
      <c r="DR116" s="813"/>
      <c r="DS116" s="813"/>
      <c r="DT116" s="813"/>
      <c r="DU116" s="814"/>
      <c r="DV116" s="857" t="s">
        <v>393</v>
      </c>
      <c r="DW116" s="858"/>
      <c r="DX116" s="858"/>
      <c r="DY116" s="858"/>
      <c r="DZ116" s="859"/>
    </row>
    <row r="117" spans="1:130" s="212" customFormat="1" ht="26.25" customHeight="1" x14ac:dyDescent="0.15">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461</v>
      </c>
      <c r="Z117" s="930"/>
      <c r="AA117" s="935">
        <v>1807289</v>
      </c>
      <c r="AB117" s="936"/>
      <c r="AC117" s="936"/>
      <c r="AD117" s="936"/>
      <c r="AE117" s="937"/>
      <c r="AF117" s="938">
        <v>1830788</v>
      </c>
      <c r="AG117" s="936"/>
      <c r="AH117" s="936"/>
      <c r="AI117" s="936"/>
      <c r="AJ117" s="937"/>
      <c r="AK117" s="938">
        <v>1749168</v>
      </c>
      <c r="AL117" s="936"/>
      <c r="AM117" s="936"/>
      <c r="AN117" s="936"/>
      <c r="AO117" s="937"/>
      <c r="AP117" s="939"/>
      <c r="AQ117" s="940"/>
      <c r="AR117" s="940"/>
      <c r="AS117" s="940"/>
      <c r="AT117" s="941"/>
      <c r="AU117" s="965"/>
      <c r="AV117" s="966"/>
      <c r="AW117" s="966"/>
      <c r="AX117" s="966"/>
      <c r="AY117" s="966"/>
      <c r="AZ117" s="896" t="s">
        <v>462</v>
      </c>
      <c r="BA117" s="897"/>
      <c r="BB117" s="897"/>
      <c r="BC117" s="897"/>
      <c r="BD117" s="897"/>
      <c r="BE117" s="897"/>
      <c r="BF117" s="897"/>
      <c r="BG117" s="897"/>
      <c r="BH117" s="897"/>
      <c r="BI117" s="897"/>
      <c r="BJ117" s="897"/>
      <c r="BK117" s="897"/>
      <c r="BL117" s="897"/>
      <c r="BM117" s="897"/>
      <c r="BN117" s="897"/>
      <c r="BO117" s="897"/>
      <c r="BP117" s="898"/>
      <c r="BQ117" s="849" t="s">
        <v>463</v>
      </c>
      <c r="BR117" s="850"/>
      <c r="BS117" s="850"/>
      <c r="BT117" s="850"/>
      <c r="BU117" s="850"/>
      <c r="BV117" s="850" t="s">
        <v>440</v>
      </c>
      <c r="BW117" s="850"/>
      <c r="BX117" s="850"/>
      <c r="BY117" s="850"/>
      <c r="BZ117" s="850"/>
      <c r="CA117" s="850" t="s">
        <v>463</v>
      </c>
      <c r="CB117" s="850"/>
      <c r="CC117" s="850"/>
      <c r="CD117" s="850"/>
      <c r="CE117" s="850"/>
      <c r="CF117" s="908" t="s">
        <v>393</v>
      </c>
      <c r="CG117" s="909"/>
      <c r="CH117" s="909"/>
      <c r="CI117" s="909"/>
      <c r="CJ117" s="909"/>
      <c r="CK117" s="960"/>
      <c r="CL117" s="854"/>
      <c r="CM117" s="848" t="s">
        <v>464</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412</v>
      </c>
      <c r="DH117" s="813"/>
      <c r="DI117" s="813"/>
      <c r="DJ117" s="813"/>
      <c r="DK117" s="814"/>
      <c r="DL117" s="815" t="s">
        <v>465</v>
      </c>
      <c r="DM117" s="813"/>
      <c r="DN117" s="813"/>
      <c r="DO117" s="813"/>
      <c r="DP117" s="814"/>
      <c r="DQ117" s="815" t="s">
        <v>466</v>
      </c>
      <c r="DR117" s="813"/>
      <c r="DS117" s="813"/>
      <c r="DT117" s="813"/>
      <c r="DU117" s="814"/>
      <c r="DV117" s="857" t="s">
        <v>393</v>
      </c>
      <c r="DW117" s="858"/>
      <c r="DX117" s="858"/>
      <c r="DY117" s="858"/>
      <c r="DZ117" s="859"/>
    </row>
    <row r="118" spans="1:130" s="212" customFormat="1" ht="26.25" customHeight="1" x14ac:dyDescent="0.15">
      <c r="A118" s="928" t="s">
        <v>434</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431</v>
      </c>
      <c r="AB118" s="929"/>
      <c r="AC118" s="929"/>
      <c r="AD118" s="929"/>
      <c r="AE118" s="930"/>
      <c r="AF118" s="931" t="s">
        <v>432</v>
      </c>
      <c r="AG118" s="929"/>
      <c r="AH118" s="929"/>
      <c r="AI118" s="929"/>
      <c r="AJ118" s="930"/>
      <c r="AK118" s="931" t="s">
        <v>306</v>
      </c>
      <c r="AL118" s="929"/>
      <c r="AM118" s="929"/>
      <c r="AN118" s="929"/>
      <c r="AO118" s="930"/>
      <c r="AP118" s="932" t="s">
        <v>433</v>
      </c>
      <c r="AQ118" s="933"/>
      <c r="AR118" s="933"/>
      <c r="AS118" s="933"/>
      <c r="AT118" s="934"/>
      <c r="AU118" s="965"/>
      <c r="AV118" s="966"/>
      <c r="AW118" s="966"/>
      <c r="AX118" s="966"/>
      <c r="AY118" s="966"/>
      <c r="AZ118" s="871" t="s">
        <v>467</v>
      </c>
      <c r="BA118" s="872"/>
      <c r="BB118" s="872"/>
      <c r="BC118" s="872"/>
      <c r="BD118" s="872"/>
      <c r="BE118" s="872"/>
      <c r="BF118" s="872"/>
      <c r="BG118" s="872"/>
      <c r="BH118" s="872"/>
      <c r="BI118" s="872"/>
      <c r="BJ118" s="872"/>
      <c r="BK118" s="872"/>
      <c r="BL118" s="872"/>
      <c r="BM118" s="872"/>
      <c r="BN118" s="872"/>
      <c r="BO118" s="872"/>
      <c r="BP118" s="873"/>
      <c r="BQ118" s="912" t="s">
        <v>466</v>
      </c>
      <c r="BR118" s="878"/>
      <c r="BS118" s="878"/>
      <c r="BT118" s="878"/>
      <c r="BU118" s="878"/>
      <c r="BV118" s="878" t="s">
        <v>463</v>
      </c>
      <c r="BW118" s="878"/>
      <c r="BX118" s="878"/>
      <c r="BY118" s="878"/>
      <c r="BZ118" s="878"/>
      <c r="CA118" s="878" t="s">
        <v>468</v>
      </c>
      <c r="CB118" s="878"/>
      <c r="CC118" s="878"/>
      <c r="CD118" s="878"/>
      <c r="CE118" s="878"/>
      <c r="CF118" s="908" t="s">
        <v>440</v>
      </c>
      <c r="CG118" s="909"/>
      <c r="CH118" s="909"/>
      <c r="CI118" s="909"/>
      <c r="CJ118" s="909"/>
      <c r="CK118" s="960"/>
      <c r="CL118" s="854"/>
      <c r="CM118" s="848" t="s">
        <v>469</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466</v>
      </c>
      <c r="DH118" s="813"/>
      <c r="DI118" s="813"/>
      <c r="DJ118" s="813"/>
      <c r="DK118" s="814"/>
      <c r="DL118" s="815" t="s">
        <v>470</v>
      </c>
      <c r="DM118" s="813"/>
      <c r="DN118" s="813"/>
      <c r="DO118" s="813"/>
      <c r="DP118" s="814"/>
      <c r="DQ118" s="815" t="s">
        <v>440</v>
      </c>
      <c r="DR118" s="813"/>
      <c r="DS118" s="813"/>
      <c r="DT118" s="813"/>
      <c r="DU118" s="814"/>
      <c r="DV118" s="857" t="s">
        <v>440</v>
      </c>
      <c r="DW118" s="858"/>
      <c r="DX118" s="858"/>
      <c r="DY118" s="858"/>
      <c r="DZ118" s="859"/>
    </row>
    <row r="119" spans="1:130" s="212" customFormat="1" ht="26.25" customHeight="1" x14ac:dyDescent="0.15">
      <c r="A119" s="851" t="s">
        <v>437</v>
      </c>
      <c r="B119" s="852"/>
      <c r="C119" s="893" t="s">
        <v>438</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463</v>
      </c>
      <c r="AB119" s="922"/>
      <c r="AC119" s="922"/>
      <c r="AD119" s="922"/>
      <c r="AE119" s="923"/>
      <c r="AF119" s="924" t="s">
        <v>393</v>
      </c>
      <c r="AG119" s="922"/>
      <c r="AH119" s="922"/>
      <c r="AI119" s="922"/>
      <c r="AJ119" s="923"/>
      <c r="AK119" s="924" t="s">
        <v>440</v>
      </c>
      <c r="AL119" s="922"/>
      <c r="AM119" s="922"/>
      <c r="AN119" s="922"/>
      <c r="AO119" s="923"/>
      <c r="AP119" s="925" t="s">
        <v>471</v>
      </c>
      <c r="AQ119" s="926"/>
      <c r="AR119" s="926"/>
      <c r="AS119" s="926"/>
      <c r="AT119" s="927"/>
      <c r="AU119" s="967"/>
      <c r="AV119" s="968"/>
      <c r="AW119" s="968"/>
      <c r="AX119" s="968"/>
      <c r="AY119" s="968"/>
      <c r="AZ119" s="233" t="s">
        <v>188</v>
      </c>
      <c r="BA119" s="233"/>
      <c r="BB119" s="233"/>
      <c r="BC119" s="233"/>
      <c r="BD119" s="233"/>
      <c r="BE119" s="233"/>
      <c r="BF119" s="233"/>
      <c r="BG119" s="233"/>
      <c r="BH119" s="233"/>
      <c r="BI119" s="233"/>
      <c r="BJ119" s="233"/>
      <c r="BK119" s="233"/>
      <c r="BL119" s="233"/>
      <c r="BM119" s="233"/>
      <c r="BN119" s="233"/>
      <c r="BO119" s="910" t="s">
        <v>472</v>
      </c>
      <c r="BP119" s="911"/>
      <c r="BQ119" s="912">
        <v>24907692</v>
      </c>
      <c r="BR119" s="878"/>
      <c r="BS119" s="878"/>
      <c r="BT119" s="878"/>
      <c r="BU119" s="878"/>
      <c r="BV119" s="878">
        <v>24610226</v>
      </c>
      <c r="BW119" s="878"/>
      <c r="BX119" s="878"/>
      <c r="BY119" s="878"/>
      <c r="BZ119" s="878"/>
      <c r="CA119" s="878">
        <v>23903026</v>
      </c>
      <c r="CB119" s="878"/>
      <c r="CC119" s="878"/>
      <c r="CD119" s="878"/>
      <c r="CE119" s="878"/>
      <c r="CF119" s="781"/>
      <c r="CG119" s="782"/>
      <c r="CH119" s="782"/>
      <c r="CI119" s="782"/>
      <c r="CJ119" s="867"/>
      <c r="CK119" s="961"/>
      <c r="CL119" s="856"/>
      <c r="CM119" s="871" t="s">
        <v>473</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v>82078</v>
      </c>
      <c r="DH119" s="797"/>
      <c r="DI119" s="797"/>
      <c r="DJ119" s="797"/>
      <c r="DK119" s="798"/>
      <c r="DL119" s="799">
        <v>41502</v>
      </c>
      <c r="DM119" s="797"/>
      <c r="DN119" s="797"/>
      <c r="DO119" s="797"/>
      <c r="DP119" s="798"/>
      <c r="DQ119" s="799" t="s">
        <v>471</v>
      </c>
      <c r="DR119" s="797"/>
      <c r="DS119" s="797"/>
      <c r="DT119" s="797"/>
      <c r="DU119" s="798"/>
      <c r="DV119" s="881" t="s">
        <v>465</v>
      </c>
      <c r="DW119" s="882"/>
      <c r="DX119" s="882"/>
      <c r="DY119" s="882"/>
      <c r="DZ119" s="883"/>
    </row>
    <row r="120" spans="1:130" s="212" customFormat="1" ht="26.25" customHeight="1" x14ac:dyDescent="0.15">
      <c r="A120" s="853"/>
      <c r="B120" s="854"/>
      <c r="C120" s="848" t="s">
        <v>443</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471</v>
      </c>
      <c r="AB120" s="813"/>
      <c r="AC120" s="813"/>
      <c r="AD120" s="813"/>
      <c r="AE120" s="814"/>
      <c r="AF120" s="815" t="s">
        <v>440</v>
      </c>
      <c r="AG120" s="813"/>
      <c r="AH120" s="813"/>
      <c r="AI120" s="813"/>
      <c r="AJ120" s="814"/>
      <c r="AK120" s="815" t="s">
        <v>440</v>
      </c>
      <c r="AL120" s="813"/>
      <c r="AM120" s="813"/>
      <c r="AN120" s="813"/>
      <c r="AO120" s="814"/>
      <c r="AP120" s="857" t="s">
        <v>465</v>
      </c>
      <c r="AQ120" s="858"/>
      <c r="AR120" s="858"/>
      <c r="AS120" s="858"/>
      <c r="AT120" s="859"/>
      <c r="AU120" s="913" t="s">
        <v>474</v>
      </c>
      <c r="AV120" s="914"/>
      <c r="AW120" s="914"/>
      <c r="AX120" s="914"/>
      <c r="AY120" s="915"/>
      <c r="AZ120" s="893" t="s">
        <v>475</v>
      </c>
      <c r="BA120" s="841"/>
      <c r="BB120" s="841"/>
      <c r="BC120" s="841"/>
      <c r="BD120" s="841"/>
      <c r="BE120" s="841"/>
      <c r="BF120" s="841"/>
      <c r="BG120" s="841"/>
      <c r="BH120" s="841"/>
      <c r="BI120" s="841"/>
      <c r="BJ120" s="841"/>
      <c r="BK120" s="841"/>
      <c r="BL120" s="841"/>
      <c r="BM120" s="841"/>
      <c r="BN120" s="841"/>
      <c r="BO120" s="841"/>
      <c r="BP120" s="842"/>
      <c r="BQ120" s="894">
        <v>8577213</v>
      </c>
      <c r="BR120" s="875"/>
      <c r="BS120" s="875"/>
      <c r="BT120" s="875"/>
      <c r="BU120" s="875"/>
      <c r="BV120" s="875">
        <v>9225831</v>
      </c>
      <c r="BW120" s="875"/>
      <c r="BX120" s="875"/>
      <c r="BY120" s="875"/>
      <c r="BZ120" s="875"/>
      <c r="CA120" s="875">
        <v>9441801</v>
      </c>
      <c r="CB120" s="875"/>
      <c r="CC120" s="875"/>
      <c r="CD120" s="875"/>
      <c r="CE120" s="875"/>
      <c r="CF120" s="899">
        <v>50.1</v>
      </c>
      <c r="CG120" s="900"/>
      <c r="CH120" s="900"/>
      <c r="CI120" s="900"/>
      <c r="CJ120" s="900"/>
      <c r="CK120" s="901" t="s">
        <v>476</v>
      </c>
      <c r="CL120" s="885"/>
      <c r="CM120" s="885"/>
      <c r="CN120" s="885"/>
      <c r="CO120" s="886"/>
      <c r="CP120" s="905" t="s">
        <v>408</v>
      </c>
      <c r="CQ120" s="906"/>
      <c r="CR120" s="906"/>
      <c r="CS120" s="906"/>
      <c r="CT120" s="906"/>
      <c r="CU120" s="906"/>
      <c r="CV120" s="906"/>
      <c r="CW120" s="906"/>
      <c r="CX120" s="906"/>
      <c r="CY120" s="906"/>
      <c r="CZ120" s="906"/>
      <c r="DA120" s="906"/>
      <c r="DB120" s="906"/>
      <c r="DC120" s="906"/>
      <c r="DD120" s="906"/>
      <c r="DE120" s="906"/>
      <c r="DF120" s="907"/>
      <c r="DG120" s="894" t="s">
        <v>393</v>
      </c>
      <c r="DH120" s="875"/>
      <c r="DI120" s="875"/>
      <c r="DJ120" s="875"/>
      <c r="DK120" s="875"/>
      <c r="DL120" s="875">
        <v>7694584</v>
      </c>
      <c r="DM120" s="875"/>
      <c r="DN120" s="875"/>
      <c r="DO120" s="875"/>
      <c r="DP120" s="875"/>
      <c r="DQ120" s="875">
        <v>6876345</v>
      </c>
      <c r="DR120" s="875"/>
      <c r="DS120" s="875"/>
      <c r="DT120" s="875"/>
      <c r="DU120" s="875"/>
      <c r="DV120" s="876">
        <v>36.5</v>
      </c>
      <c r="DW120" s="876"/>
      <c r="DX120" s="876"/>
      <c r="DY120" s="876"/>
      <c r="DZ120" s="877"/>
    </row>
    <row r="121" spans="1:130" s="212" customFormat="1" ht="26.25" customHeight="1" x14ac:dyDescent="0.15">
      <c r="A121" s="853"/>
      <c r="B121" s="854"/>
      <c r="C121" s="896" t="s">
        <v>477</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466</v>
      </c>
      <c r="AB121" s="813"/>
      <c r="AC121" s="813"/>
      <c r="AD121" s="813"/>
      <c r="AE121" s="814"/>
      <c r="AF121" s="815" t="s">
        <v>470</v>
      </c>
      <c r="AG121" s="813"/>
      <c r="AH121" s="813"/>
      <c r="AI121" s="813"/>
      <c r="AJ121" s="814"/>
      <c r="AK121" s="815" t="s">
        <v>393</v>
      </c>
      <c r="AL121" s="813"/>
      <c r="AM121" s="813"/>
      <c r="AN121" s="813"/>
      <c r="AO121" s="814"/>
      <c r="AP121" s="857" t="s">
        <v>393</v>
      </c>
      <c r="AQ121" s="858"/>
      <c r="AR121" s="858"/>
      <c r="AS121" s="858"/>
      <c r="AT121" s="859"/>
      <c r="AU121" s="916"/>
      <c r="AV121" s="917"/>
      <c r="AW121" s="917"/>
      <c r="AX121" s="917"/>
      <c r="AY121" s="918"/>
      <c r="AZ121" s="848" t="s">
        <v>478</v>
      </c>
      <c r="BA121" s="785"/>
      <c r="BB121" s="785"/>
      <c r="BC121" s="785"/>
      <c r="BD121" s="785"/>
      <c r="BE121" s="785"/>
      <c r="BF121" s="785"/>
      <c r="BG121" s="785"/>
      <c r="BH121" s="785"/>
      <c r="BI121" s="785"/>
      <c r="BJ121" s="785"/>
      <c r="BK121" s="785"/>
      <c r="BL121" s="785"/>
      <c r="BM121" s="785"/>
      <c r="BN121" s="785"/>
      <c r="BO121" s="785"/>
      <c r="BP121" s="786"/>
      <c r="BQ121" s="849">
        <v>8455289</v>
      </c>
      <c r="BR121" s="850"/>
      <c r="BS121" s="850"/>
      <c r="BT121" s="850"/>
      <c r="BU121" s="850"/>
      <c r="BV121" s="850">
        <v>7574790</v>
      </c>
      <c r="BW121" s="850"/>
      <c r="BX121" s="850"/>
      <c r="BY121" s="850"/>
      <c r="BZ121" s="850"/>
      <c r="CA121" s="850">
        <v>6567521</v>
      </c>
      <c r="CB121" s="850"/>
      <c r="CC121" s="850"/>
      <c r="CD121" s="850"/>
      <c r="CE121" s="850"/>
      <c r="CF121" s="908">
        <v>34.9</v>
      </c>
      <c r="CG121" s="909"/>
      <c r="CH121" s="909"/>
      <c r="CI121" s="909"/>
      <c r="CJ121" s="909"/>
      <c r="CK121" s="902"/>
      <c r="CL121" s="888"/>
      <c r="CM121" s="888"/>
      <c r="CN121" s="888"/>
      <c r="CO121" s="889"/>
      <c r="CP121" s="868" t="s">
        <v>479</v>
      </c>
      <c r="CQ121" s="869"/>
      <c r="CR121" s="869"/>
      <c r="CS121" s="869"/>
      <c r="CT121" s="869"/>
      <c r="CU121" s="869"/>
      <c r="CV121" s="869"/>
      <c r="CW121" s="869"/>
      <c r="CX121" s="869"/>
      <c r="CY121" s="869"/>
      <c r="CZ121" s="869"/>
      <c r="DA121" s="869"/>
      <c r="DB121" s="869"/>
      <c r="DC121" s="869"/>
      <c r="DD121" s="869"/>
      <c r="DE121" s="869"/>
      <c r="DF121" s="870"/>
      <c r="DG121" s="849">
        <v>4068</v>
      </c>
      <c r="DH121" s="850"/>
      <c r="DI121" s="850"/>
      <c r="DJ121" s="850"/>
      <c r="DK121" s="850"/>
      <c r="DL121" s="850">
        <v>28446</v>
      </c>
      <c r="DM121" s="850"/>
      <c r="DN121" s="850"/>
      <c r="DO121" s="850"/>
      <c r="DP121" s="850"/>
      <c r="DQ121" s="850">
        <v>23806</v>
      </c>
      <c r="DR121" s="850"/>
      <c r="DS121" s="850"/>
      <c r="DT121" s="850"/>
      <c r="DU121" s="850"/>
      <c r="DV121" s="827">
        <v>0.1</v>
      </c>
      <c r="DW121" s="827"/>
      <c r="DX121" s="827"/>
      <c r="DY121" s="827"/>
      <c r="DZ121" s="828"/>
    </row>
    <row r="122" spans="1:130" s="212" customFormat="1" ht="26.25" customHeight="1" x14ac:dyDescent="0.15">
      <c r="A122" s="853"/>
      <c r="B122" s="854"/>
      <c r="C122" s="848" t="s">
        <v>454</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440</v>
      </c>
      <c r="AB122" s="813"/>
      <c r="AC122" s="813"/>
      <c r="AD122" s="813"/>
      <c r="AE122" s="814"/>
      <c r="AF122" s="815" t="s">
        <v>440</v>
      </c>
      <c r="AG122" s="813"/>
      <c r="AH122" s="813"/>
      <c r="AI122" s="813"/>
      <c r="AJ122" s="814"/>
      <c r="AK122" s="815" t="s">
        <v>471</v>
      </c>
      <c r="AL122" s="813"/>
      <c r="AM122" s="813"/>
      <c r="AN122" s="813"/>
      <c r="AO122" s="814"/>
      <c r="AP122" s="857" t="s">
        <v>393</v>
      </c>
      <c r="AQ122" s="858"/>
      <c r="AR122" s="858"/>
      <c r="AS122" s="858"/>
      <c r="AT122" s="859"/>
      <c r="AU122" s="916"/>
      <c r="AV122" s="917"/>
      <c r="AW122" s="917"/>
      <c r="AX122" s="917"/>
      <c r="AY122" s="918"/>
      <c r="AZ122" s="871" t="s">
        <v>480</v>
      </c>
      <c r="BA122" s="872"/>
      <c r="BB122" s="872"/>
      <c r="BC122" s="872"/>
      <c r="BD122" s="872"/>
      <c r="BE122" s="872"/>
      <c r="BF122" s="872"/>
      <c r="BG122" s="872"/>
      <c r="BH122" s="872"/>
      <c r="BI122" s="872"/>
      <c r="BJ122" s="872"/>
      <c r="BK122" s="872"/>
      <c r="BL122" s="872"/>
      <c r="BM122" s="872"/>
      <c r="BN122" s="872"/>
      <c r="BO122" s="872"/>
      <c r="BP122" s="873"/>
      <c r="BQ122" s="912">
        <v>12309745</v>
      </c>
      <c r="BR122" s="878"/>
      <c r="BS122" s="878"/>
      <c r="BT122" s="878"/>
      <c r="BU122" s="878"/>
      <c r="BV122" s="878">
        <v>11315911</v>
      </c>
      <c r="BW122" s="878"/>
      <c r="BX122" s="878"/>
      <c r="BY122" s="878"/>
      <c r="BZ122" s="878"/>
      <c r="CA122" s="878">
        <v>10196303</v>
      </c>
      <c r="CB122" s="878"/>
      <c r="CC122" s="878"/>
      <c r="CD122" s="878"/>
      <c r="CE122" s="878"/>
      <c r="CF122" s="879">
        <v>54.1</v>
      </c>
      <c r="CG122" s="880"/>
      <c r="CH122" s="880"/>
      <c r="CI122" s="880"/>
      <c r="CJ122" s="880"/>
      <c r="CK122" s="902"/>
      <c r="CL122" s="888"/>
      <c r="CM122" s="888"/>
      <c r="CN122" s="888"/>
      <c r="CO122" s="889"/>
      <c r="CP122" s="868" t="s">
        <v>481</v>
      </c>
      <c r="CQ122" s="869"/>
      <c r="CR122" s="869"/>
      <c r="CS122" s="869"/>
      <c r="CT122" s="869"/>
      <c r="CU122" s="869"/>
      <c r="CV122" s="869"/>
      <c r="CW122" s="869"/>
      <c r="CX122" s="869"/>
      <c r="CY122" s="869"/>
      <c r="CZ122" s="869"/>
      <c r="DA122" s="869"/>
      <c r="DB122" s="869"/>
      <c r="DC122" s="869"/>
      <c r="DD122" s="869"/>
      <c r="DE122" s="869"/>
      <c r="DF122" s="870"/>
      <c r="DG122" s="849" t="s">
        <v>440</v>
      </c>
      <c r="DH122" s="850"/>
      <c r="DI122" s="850"/>
      <c r="DJ122" s="850"/>
      <c r="DK122" s="850"/>
      <c r="DL122" s="850" t="s">
        <v>393</v>
      </c>
      <c r="DM122" s="850"/>
      <c r="DN122" s="850"/>
      <c r="DO122" s="850"/>
      <c r="DP122" s="850"/>
      <c r="DQ122" s="850" t="s">
        <v>466</v>
      </c>
      <c r="DR122" s="850"/>
      <c r="DS122" s="850"/>
      <c r="DT122" s="850"/>
      <c r="DU122" s="850"/>
      <c r="DV122" s="827" t="s">
        <v>466</v>
      </c>
      <c r="DW122" s="827"/>
      <c r="DX122" s="827"/>
      <c r="DY122" s="827"/>
      <c r="DZ122" s="828"/>
    </row>
    <row r="123" spans="1:130" s="212" customFormat="1" ht="26.25" customHeight="1" x14ac:dyDescent="0.15">
      <c r="A123" s="853"/>
      <c r="B123" s="854"/>
      <c r="C123" s="848" t="s">
        <v>460</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466</v>
      </c>
      <c r="AB123" s="813"/>
      <c r="AC123" s="813"/>
      <c r="AD123" s="813"/>
      <c r="AE123" s="814"/>
      <c r="AF123" s="815" t="s">
        <v>393</v>
      </c>
      <c r="AG123" s="813"/>
      <c r="AH123" s="813"/>
      <c r="AI123" s="813"/>
      <c r="AJ123" s="814"/>
      <c r="AK123" s="815" t="s">
        <v>482</v>
      </c>
      <c r="AL123" s="813"/>
      <c r="AM123" s="813"/>
      <c r="AN123" s="813"/>
      <c r="AO123" s="814"/>
      <c r="AP123" s="857" t="s">
        <v>440</v>
      </c>
      <c r="AQ123" s="858"/>
      <c r="AR123" s="858"/>
      <c r="AS123" s="858"/>
      <c r="AT123" s="859"/>
      <c r="AU123" s="919"/>
      <c r="AV123" s="920"/>
      <c r="AW123" s="920"/>
      <c r="AX123" s="920"/>
      <c r="AY123" s="920"/>
      <c r="AZ123" s="233" t="s">
        <v>188</v>
      </c>
      <c r="BA123" s="233"/>
      <c r="BB123" s="233"/>
      <c r="BC123" s="233"/>
      <c r="BD123" s="233"/>
      <c r="BE123" s="233"/>
      <c r="BF123" s="233"/>
      <c r="BG123" s="233"/>
      <c r="BH123" s="233"/>
      <c r="BI123" s="233"/>
      <c r="BJ123" s="233"/>
      <c r="BK123" s="233"/>
      <c r="BL123" s="233"/>
      <c r="BM123" s="233"/>
      <c r="BN123" s="233"/>
      <c r="BO123" s="910" t="s">
        <v>483</v>
      </c>
      <c r="BP123" s="911"/>
      <c r="BQ123" s="865">
        <v>29342247</v>
      </c>
      <c r="BR123" s="866"/>
      <c r="BS123" s="866"/>
      <c r="BT123" s="866"/>
      <c r="BU123" s="866"/>
      <c r="BV123" s="866">
        <v>28116532</v>
      </c>
      <c r="BW123" s="866"/>
      <c r="BX123" s="866"/>
      <c r="BY123" s="866"/>
      <c r="BZ123" s="866"/>
      <c r="CA123" s="866">
        <v>26205625</v>
      </c>
      <c r="CB123" s="866"/>
      <c r="CC123" s="866"/>
      <c r="CD123" s="866"/>
      <c r="CE123" s="866"/>
      <c r="CF123" s="781"/>
      <c r="CG123" s="782"/>
      <c r="CH123" s="782"/>
      <c r="CI123" s="782"/>
      <c r="CJ123" s="867"/>
      <c r="CK123" s="902"/>
      <c r="CL123" s="888"/>
      <c r="CM123" s="888"/>
      <c r="CN123" s="888"/>
      <c r="CO123" s="889"/>
      <c r="CP123" s="868" t="s">
        <v>484</v>
      </c>
      <c r="CQ123" s="869"/>
      <c r="CR123" s="869"/>
      <c r="CS123" s="869"/>
      <c r="CT123" s="869"/>
      <c r="CU123" s="869"/>
      <c r="CV123" s="869"/>
      <c r="CW123" s="869"/>
      <c r="CX123" s="869"/>
      <c r="CY123" s="869"/>
      <c r="CZ123" s="869"/>
      <c r="DA123" s="869"/>
      <c r="DB123" s="869"/>
      <c r="DC123" s="869"/>
      <c r="DD123" s="869"/>
      <c r="DE123" s="869"/>
      <c r="DF123" s="870"/>
      <c r="DG123" s="812" t="s">
        <v>440</v>
      </c>
      <c r="DH123" s="813"/>
      <c r="DI123" s="813"/>
      <c r="DJ123" s="813"/>
      <c r="DK123" s="814"/>
      <c r="DL123" s="815" t="s">
        <v>471</v>
      </c>
      <c r="DM123" s="813"/>
      <c r="DN123" s="813"/>
      <c r="DO123" s="813"/>
      <c r="DP123" s="814"/>
      <c r="DQ123" s="815" t="s">
        <v>463</v>
      </c>
      <c r="DR123" s="813"/>
      <c r="DS123" s="813"/>
      <c r="DT123" s="813"/>
      <c r="DU123" s="814"/>
      <c r="DV123" s="857" t="s">
        <v>393</v>
      </c>
      <c r="DW123" s="858"/>
      <c r="DX123" s="858"/>
      <c r="DY123" s="858"/>
      <c r="DZ123" s="859"/>
    </row>
    <row r="124" spans="1:130" s="212" customFormat="1" ht="26.25" customHeight="1" thickBot="1" x14ac:dyDescent="0.2">
      <c r="A124" s="853"/>
      <c r="B124" s="854"/>
      <c r="C124" s="848" t="s">
        <v>464</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463</v>
      </c>
      <c r="AB124" s="813"/>
      <c r="AC124" s="813"/>
      <c r="AD124" s="813"/>
      <c r="AE124" s="814"/>
      <c r="AF124" s="815" t="s">
        <v>466</v>
      </c>
      <c r="AG124" s="813"/>
      <c r="AH124" s="813"/>
      <c r="AI124" s="813"/>
      <c r="AJ124" s="814"/>
      <c r="AK124" s="815" t="s">
        <v>440</v>
      </c>
      <c r="AL124" s="813"/>
      <c r="AM124" s="813"/>
      <c r="AN124" s="813"/>
      <c r="AO124" s="814"/>
      <c r="AP124" s="857" t="s">
        <v>440</v>
      </c>
      <c r="AQ124" s="858"/>
      <c r="AR124" s="858"/>
      <c r="AS124" s="858"/>
      <c r="AT124" s="859"/>
      <c r="AU124" s="860" t="s">
        <v>485</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468</v>
      </c>
      <c r="BR124" s="864"/>
      <c r="BS124" s="864"/>
      <c r="BT124" s="864"/>
      <c r="BU124" s="864"/>
      <c r="BV124" s="864" t="s">
        <v>471</v>
      </c>
      <c r="BW124" s="864"/>
      <c r="BX124" s="864"/>
      <c r="BY124" s="864"/>
      <c r="BZ124" s="864"/>
      <c r="CA124" s="864" t="s">
        <v>463</v>
      </c>
      <c r="CB124" s="864"/>
      <c r="CC124" s="864"/>
      <c r="CD124" s="864"/>
      <c r="CE124" s="864"/>
      <c r="CF124" s="759"/>
      <c r="CG124" s="760"/>
      <c r="CH124" s="760"/>
      <c r="CI124" s="760"/>
      <c r="CJ124" s="895"/>
      <c r="CK124" s="903"/>
      <c r="CL124" s="903"/>
      <c r="CM124" s="903"/>
      <c r="CN124" s="903"/>
      <c r="CO124" s="904"/>
      <c r="CP124" s="868" t="s">
        <v>486</v>
      </c>
      <c r="CQ124" s="869"/>
      <c r="CR124" s="869"/>
      <c r="CS124" s="869"/>
      <c r="CT124" s="869"/>
      <c r="CU124" s="869"/>
      <c r="CV124" s="869"/>
      <c r="CW124" s="869"/>
      <c r="CX124" s="869"/>
      <c r="CY124" s="869"/>
      <c r="CZ124" s="869"/>
      <c r="DA124" s="869"/>
      <c r="DB124" s="869"/>
      <c r="DC124" s="869"/>
      <c r="DD124" s="869"/>
      <c r="DE124" s="869"/>
      <c r="DF124" s="870"/>
      <c r="DG124" s="796">
        <v>8376593</v>
      </c>
      <c r="DH124" s="797"/>
      <c r="DI124" s="797"/>
      <c r="DJ124" s="797"/>
      <c r="DK124" s="798"/>
      <c r="DL124" s="799" t="s">
        <v>463</v>
      </c>
      <c r="DM124" s="797"/>
      <c r="DN124" s="797"/>
      <c r="DO124" s="797"/>
      <c r="DP124" s="798"/>
      <c r="DQ124" s="799" t="s">
        <v>482</v>
      </c>
      <c r="DR124" s="797"/>
      <c r="DS124" s="797"/>
      <c r="DT124" s="797"/>
      <c r="DU124" s="798"/>
      <c r="DV124" s="881" t="s">
        <v>471</v>
      </c>
      <c r="DW124" s="882"/>
      <c r="DX124" s="882"/>
      <c r="DY124" s="882"/>
      <c r="DZ124" s="883"/>
    </row>
    <row r="125" spans="1:130" s="212" customFormat="1" ht="26.25" customHeight="1" x14ac:dyDescent="0.15">
      <c r="A125" s="853"/>
      <c r="B125" s="854"/>
      <c r="C125" s="848" t="s">
        <v>469</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466</v>
      </c>
      <c r="AB125" s="813"/>
      <c r="AC125" s="813"/>
      <c r="AD125" s="813"/>
      <c r="AE125" s="814"/>
      <c r="AF125" s="815" t="s">
        <v>466</v>
      </c>
      <c r="AG125" s="813"/>
      <c r="AH125" s="813"/>
      <c r="AI125" s="813"/>
      <c r="AJ125" s="814"/>
      <c r="AK125" s="815" t="s">
        <v>468</v>
      </c>
      <c r="AL125" s="813"/>
      <c r="AM125" s="813"/>
      <c r="AN125" s="813"/>
      <c r="AO125" s="814"/>
      <c r="AP125" s="857" t="s">
        <v>471</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487</v>
      </c>
      <c r="CL125" s="885"/>
      <c r="CM125" s="885"/>
      <c r="CN125" s="885"/>
      <c r="CO125" s="886"/>
      <c r="CP125" s="893" t="s">
        <v>488</v>
      </c>
      <c r="CQ125" s="841"/>
      <c r="CR125" s="841"/>
      <c r="CS125" s="841"/>
      <c r="CT125" s="841"/>
      <c r="CU125" s="841"/>
      <c r="CV125" s="841"/>
      <c r="CW125" s="841"/>
      <c r="CX125" s="841"/>
      <c r="CY125" s="841"/>
      <c r="CZ125" s="841"/>
      <c r="DA125" s="841"/>
      <c r="DB125" s="841"/>
      <c r="DC125" s="841"/>
      <c r="DD125" s="841"/>
      <c r="DE125" s="841"/>
      <c r="DF125" s="842"/>
      <c r="DG125" s="894" t="s">
        <v>482</v>
      </c>
      <c r="DH125" s="875"/>
      <c r="DI125" s="875"/>
      <c r="DJ125" s="875"/>
      <c r="DK125" s="875"/>
      <c r="DL125" s="875" t="s">
        <v>466</v>
      </c>
      <c r="DM125" s="875"/>
      <c r="DN125" s="875"/>
      <c r="DO125" s="875"/>
      <c r="DP125" s="875"/>
      <c r="DQ125" s="875" t="s">
        <v>471</v>
      </c>
      <c r="DR125" s="875"/>
      <c r="DS125" s="875"/>
      <c r="DT125" s="875"/>
      <c r="DU125" s="875"/>
      <c r="DV125" s="876" t="s">
        <v>440</v>
      </c>
      <c r="DW125" s="876"/>
      <c r="DX125" s="876"/>
      <c r="DY125" s="876"/>
      <c r="DZ125" s="877"/>
    </row>
    <row r="126" spans="1:130" s="212" customFormat="1" ht="26.25" customHeight="1" thickBot="1" x14ac:dyDescent="0.2">
      <c r="A126" s="853"/>
      <c r="B126" s="854"/>
      <c r="C126" s="848" t="s">
        <v>473</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v>42033</v>
      </c>
      <c r="AB126" s="813"/>
      <c r="AC126" s="813"/>
      <c r="AD126" s="813"/>
      <c r="AE126" s="814"/>
      <c r="AF126" s="815">
        <v>42141</v>
      </c>
      <c r="AG126" s="813"/>
      <c r="AH126" s="813"/>
      <c r="AI126" s="813"/>
      <c r="AJ126" s="814"/>
      <c r="AK126" s="815">
        <v>42193</v>
      </c>
      <c r="AL126" s="813"/>
      <c r="AM126" s="813"/>
      <c r="AN126" s="813"/>
      <c r="AO126" s="814"/>
      <c r="AP126" s="857">
        <v>0.2</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489</v>
      </c>
      <c r="CQ126" s="785"/>
      <c r="CR126" s="785"/>
      <c r="CS126" s="785"/>
      <c r="CT126" s="785"/>
      <c r="CU126" s="785"/>
      <c r="CV126" s="785"/>
      <c r="CW126" s="785"/>
      <c r="CX126" s="785"/>
      <c r="CY126" s="785"/>
      <c r="CZ126" s="785"/>
      <c r="DA126" s="785"/>
      <c r="DB126" s="785"/>
      <c r="DC126" s="785"/>
      <c r="DD126" s="785"/>
      <c r="DE126" s="785"/>
      <c r="DF126" s="786"/>
      <c r="DG126" s="849" t="s">
        <v>468</v>
      </c>
      <c r="DH126" s="850"/>
      <c r="DI126" s="850"/>
      <c r="DJ126" s="850"/>
      <c r="DK126" s="850"/>
      <c r="DL126" s="850" t="s">
        <v>440</v>
      </c>
      <c r="DM126" s="850"/>
      <c r="DN126" s="850"/>
      <c r="DO126" s="850"/>
      <c r="DP126" s="850"/>
      <c r="DQ126" s="850" t="s">
        <v>440</v>
      </c>
      <c r="DR126" s="850"/>
      <c r="DS126" s="850"/>
      <c r="DT126" s="850"/>
      <c r="DU126" s="850"/>
      <c r="DV126" s="827" t="s">
        <v>466</v>
      </c>
      <c r="DW126" s="827"/>
      <c r="DX126" s="827"/>
      <c r="DY126" s="827"/>
      <c r="DZ126" s="828"/>
    </row>
    <row r="127" spans="1:130" s="212" customFormat="1" ht="26.25" customHeight="1" x14ac:dyDescent="0.15">
      <c r="A127" s="855"/>
      <c r="B127" s="856"/>
      <c r="C127" s="871" t="s">
        <v>490</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440</v>
      </c>
      <c r="AB127" s="813"/>
      <c r="AC127" s="813"/>
      <c r="AD127" s="813"/>
      <c r="AE127" s="814"/>
      <c r="AF127" s="815" t="s">
        <v>471</v>
      </c>
      <c r="AG127" s="813"/>
      <c r="AH127" s="813"/>
      <c r="AI127" s="813"/>
      <c r="AJ127" s="814"/>
      <c r="AK127" s="815" t="s">
        <v>440</v>
      </c>
      <c r="AL127" s="813"/>
      <c r="AM127" s="813"/>
      <c r="AN127" s="813"/>
      <c r="AO127" s="814"/>
      <c r="AP127" s="857" t="s">
        <v>468</v>
      </c>
      <c r="AQ127" s="858"/>
      <c r="AR127" s="858"/>
      <c r="AS127" s="858"/>
      <c r="AT127" s="859"/>
      <c r="AU127" s="214"/>
      <c r="AV127" s="214"/>
      <c r="AW127" s="214"/>
      <c r="AX127" s="874" t="s">
        <v>491</v>
      </c>
      <c r="AY127" s="845"/>
      <c r="AZ127" s="845"/>
      <c r="BA127" s="845"/>
      <c r="BB127" s="845"/>
      <c r="BC127" s="845"/>
      <c r="BD127" s="845"/>
      <c r="BE127" s="846"/>
      <c r="BF127" s="844" t="s">
        <v>492</v>
      </c>
      <c r="BG127" s="845"/>
      <c r="BH127" s="845"/>
      <c r="BI127" s="845"/>
      <c r="BJ127" s="845"/>
      <c r="BK127" s="845"/>
      <c r="BL127" s="846"/>
      <c r="BM127" s="844" t="s">
        <v>493</v>
      </c>
      <c r="BN127" s="845"/>
      <c r="BO127" s="845"/>
      <c r="BP127" s="845"/>
      <c r="BQ127" s="845"/>
      <c r="BR127" s="845"/>
      <c r="BS127" s="846"/>
      <c r="BT127" s="844" t="s">
        <v>494</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495</v>
      </c>
      <c r="CQ127" s="785"/>
      <c r="CR127" s="785"/>
      <c r="CS127" s="785"/>
      <c r="CT127" s="785"/>
      <c r="CU127" s="785"/>
      <c r="CV127" s="785"/>
      <c r="CW127" s="785"/>
      <c r="CX127" s="785"/>
      <c r="CY127" s="785"/>
      <c r="CZ127" s="785"/>
      <c r="DA127" s="785"/>
      <c r="DB127" s="785"/>
      <c r="DC127" s="785"/>
      <c r="DD127" s="785"/>
      <c r="DE127" s="785"/>
      <c r="DF127" s="786"/>
      <c r="DG127" s="849" t="s">
        <v>482</v>
      </c>
      <c r="DH127" s="850"/>
      <c r="DI127" s="850"/>
      <c r="DJ127" s="850"/>
      <c r="DK127" s="850"/>
      <c r="DL127" s="850" t="s">
        <v>393</v>
      </c>
      <c r="DM127" s="850"/>
      <c r="DN127" s="850"/>
      <c r="DO127" s="850"/>
      <c r="DP127" s="850"/>
      <c r="DQ127" s="850" t="s">
        <v>412</v>
      </c>
      <c r="DR127" s="850"/>
      <c r="DS127" s="850"/>
      <c r="DT127" s="850"/>
      <c r="DU127" s="850"/>
      <c r="DV127" s="827" t="s">
        <v>393</v>
      </c>
      <c r="DW127" s="827"/>
      <c r="DX127" s="827"/>
      <c r="DY127" s="827"/>
      <c r="DZ127" s="828"/>
    </row>
    <row r="128" spans="1:130" s="212" customFormat="1" ht="26.25" customHeight="1" thickBot="1" x14ac:dyDescent="0.2">
      <c r="A128" s="829" t="s">
        <v>496</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497</v>
      </c>
      <c r="X128" s="831"/>
      <c r="Y128" s="831"/>
      <c r="Z128" s="832"/>
      <c r="AA128" s="833">
        <v>748910</v>
      </c>
      <c r="AB128" s="834"/>
      <c r="AC128" s="834"/>
      <c r="AD128" s="834"/>
      <c r="AE128" s="835"/>
      <c r="AF128" s="836">
        <v>587514</v>
      </c>
      <c r="AG128" s="834"/>
      <c r="AH128" s="834"/>
      <c r="AI128" s="834"/>
      <c r="AJ128" s="835"/>
      <c r="AK128" s="836">
        <v>596403</v>
      </c>
      <c r="AL128" s="834"/>
      <c r="AM128" s="834"/>
      <c r="AN128" s="834"/>
      <c r="AO128" s="835"/>
      <c r="AP128" s="837"/>
      <c r="AQ128" s="838"/>
      <c r="AR128" s="838"/>
      <c r="AS128" s="838"/>
      <c r="AT128" s="839"/>
      <c r="AU128" s="214"/>
      <c r="AV128" s="214"/>
      <c r="AW128" s="214"/>
      <c r="AX128" s="840" t="s">
        <v>498</v>
      </c>
      <c r="AY128" s="841"/>
      <c r="AZ128" s="841"/>
      <c r="BA128" s="841"/>
      <c r="BB128" s="841"/>
      <c r="BC128" s="841"/>
      <c r="BD128" s="841"/>
      <c r="BE128" s="842"/>
      <c r="BF128" s="819" t="s">
        <v>466</v>
      </c>
      <c r="BG128" s="820"/>
      <c r="BH128" s="820"/>
      <c r="BI128" s="820"/>
      <c r="BJ128" s="820"/>
      <c r="BK128" s="820"/>
      <c r="BL128" s="843"/>
      <c r="BM128" s="819">
        <v>12.49</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499</v>
      </c>
      <c r="CQ128" s="763"/>
      <c r="CR128" s="763"/>
      <c r="CS128" s="763"/>
      <c r="CT128" s="763"/>
      <c r="CU128" s="763"/>
      <c r="CV128" s="763"/>
      <c r="CW128" s="763"/>
      <c r="CX128" s="763"/>
      <c r="CY128" s="763"/>
      <c r="CZ128" s="763"/>
      <c r="DA128" s="763"/>
      <c r="DB128" s="763"/>
      <c r="DC128" s="763"/>
      <c r="DD128" s="763"/>
      <c r="DE128" s="763"/>
      <c r="DF128" s="764"/>
      <c r="DG128" s="823" t="s">
        <v>440</v>
      </c>
      <c r="DH128" s="824"/>
      <c r="DI128" s="824"/>
      <c r="DJ128" s="824"/>
      <c r="DK128" s="824"/>
      <c r="DL128" s="824" t="s">
        <v>471</v>
      </c>
      <c r="DM128" s="824"/>
      <c r="DN128" s="824"/>
      <c r="DO128" s="824"/>
      <c r="DP128" s="824"/>
      <c r="DQ128" s="824" t="s">
        <v>440</v>
      </c>
      <c r="DR128" s="824"/>
      <c r="DS128" s="824"/>
      <c r="DT128" s="824"/>
      <c r="DU128" s="824"/>
      <c r="DV128" s="825" t="s">
        <v>463</v>
      </c>
      <c r="DW128" s="825"/>
      <c r="DX128" s="825"/>
      <c r="DY128" s="825"/>
      <c r="DZ128" s="826"/>
    </row>
    <row r="129" spans="1:131" s="212" customFormat="1" ht="26.25" customHeight="1" x14ac:dyDescent="0.15">
      <c r="A129" s="807" t="s">
        <v>108</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500</v>
      </c>
      <c r="X129" s="810"/>
      <c r="Y129" s="810"/>
      <c r="Z129" s="811"/>
      <c r="AA129" s="812">
        <v>20773768</v>
      </c>
      <c r="AB129" s="813"/>
      <c r="AC129" s="813"/>
      <c r="AD129" s="813"/>
      <c r="AE129" s="814"/>
      <c r="AF129" s="815">
        <v>19639248</v>
      </c>
      <c r="AG129" s="813"/>
      <c r="AH129" s="813"/>
      <c r="AI129" s="813"/>
      <c r="AJ129" s="814"/>
      <c r="AK129" s="815">
        <v>20130519</v>
      </c>
      <c r="AL129" s="813"/>
      <c r="AM129" s="813"/>
      <c r="AN129" s="813"/>
      <c r="AO129" s="814"/>
      <c r="AP129" s="816"/>
      <c r="AQ129" s="817"/>
      <c r="AR129" s="817"/>
      <c r="AS129" s="817"/>
      <c r="AT129" s="818"/>
      <c r="AU129" s="215"/>
      <c r="AV129" s="215"/>
      <c r="AW129" s="215"/>
      <c r="AX129" s="784" t="s">
        <v>501</v>
      </c>
      <c r="AY129" s="785"/>
      <c r="AZ129" s="785"/>
      <c r="BA129" s="785"/>
      <c r="BB129" s="785"/>
      <c r="BC129" s="785"/>
      <c r="BD129" s="785"/>
      <c r="BE129" s="786"/>
      <c r="BF129" s="803" t="s">
        <v>440</v>
      </c>
      <c r="BG129" s="804"/>
      <c r="BH129" s="804"/>
      <c r="BI129" s="804"/>
      <c r="BJ129" s="804"/>
      <c r="BK129" s="804"/>
      <c r="BL129" s="805"/>
      <c r="BM129" s="803">
        <v>17.489999999999998</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502</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503</v>
      </c>
      <c r="X130" s="810"/>
      <c r="Y130" s="810"/>
      <c r="Z130" s="811"/>
      <c r="AA130" s="812">
        <v>1363148</v>
      </c>
      <c r="AB130" s="813"/>
      <c r="AC130" s="813"/>
      <c r="AD130" s="813"/>
      <c r="AE130" s="814"/>
      <c r="AF130" s="815">
        <v>1302475</v>
      </c>
      <c r="AG130" s="813"/>
      <c r="AH130" s="813"/>
      <c r="AI130" s="813"/>
      <c r="AJ130" s="814"/>
      <c r="AK130" s="815">
        <v>1287088</v>
      </c>
      <c r="AL130" s="813"/>
      <c r="AM130" s="813"/>
      <c r="AN130" s="813"/>
      <c r="AO130" s="814"/>
      <c r="AP130" s="816"/>
      <c r="AQ130" s="817"/>
      <c r="AR130" s="817"/>
      <c r="AS130" s="817"/>
      <c r="AT130" s="818"/>
      <c r="AU130" s="215"/>
      <c r="AV130" s="215"/>
      <c r="AW130" s="215"/>
      <c r="AX130" s="784" t="s">
        <v>504</v>
      </c>
      <c r="AY130" s="785"/>
      <c r="AZ130" s="785"/>
      <c r="BA130" s="785"/>
      <c r="BB130" s="785"/>
      <c r="BC130" s="785"/>
      <c r="BD130" s="785"/>
      <c r="BE130" s="786"/>
      <c r="BF130" s="787">
        <v>-0.8</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505</v>
      </c>
      <c r="X131" s="794"/>
      <c r="Y131" s="794"/>
      <c r="Z131" s="795"/>
      <c r="AA131" s="796">
        <v>19410620</v>
      </c>
      <c r="AB131" s="797"/>
      <c r="AC131" s="797"/>
      <c r="AD131" s="797"/>
      <c r="AE131" s="798"/>
      <c r="AF131" s="799">
        <v>18336773</v>
      </c>
      <c r="AG131" s="797"/>
      <c r="AH131" s="797"/>
      <c r="AI131" s="797"/>
      <c r="AJ131" s="798"/>
      <c r="AK131" s="799">
        <v>18843431</v>
      </c>
      <c r="AL131" s="797"/>
      <c r="AM131" s="797"/>
      <c r="AN131" s="797"/>
      <c r="AO131" s="798"/>
      <c r="AP131" s="800"/>
      <c r="AQ131" s="801"/>
      <c r="AR131" s="801"/>
      <c r="AS131" s="801"/>
      <c r="AT131" s="802"/>
      <c r="AU131" s="215"/>
      <c r="AV131" s="215"/>
      <c r="AW131" s="215"/>
      <c r="AX131" s="762" t="s">
        <v>506</v>
      </c>
      <c r="AY131" s="763"/>
      <c r="AZ131" s="763"/>
      <c r="BA131" s="763"/>
      <c r="BB131" s="763"/>
      <c r="BC131" s="763"/>
      <c r="BD131" s="763"/>
      <c r="BE131" s="764"/>
      <c r="BF131" s="765" t="s">
        <v>393</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507</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508</v>
      </c>
      <c r="W132" s="775"/>
      <c r="X132" s="775"/>
      <c r="Y132" s="775"/>
      <c r="Z132" s="776"/>
      <c r="AA132" s="777">
        <v>-1.5701147099999999</v>
      </c>
      <c r="AB132" s="778"/>
      <c r="AC132" s="778"/>
      <c r="AD132" s="778"/>
      <c r="AE132" s="779"/>
      <c r="AF132" s="780">
        <v>-0.32285397199999999</v>
      </c>
      <c r="AG132" s="778"/>
      <c r="AH132" s="778"/>
      <c r="AI132" s="778"/>
      <c r="AJ132" s="779"/>
      <c r="AK132" s="780">
        <v>-0.71283727500000005</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509</v>
      </c>
      <c r="W133" s="754"/>
      <c r="X133" s="754"/>
      <c r="Y133" s="754"/>
      <c r="Z133" s="755"/>
      <c r="AA133" s="756">
        <v>-2</v>
      </c>
      <c r="AB133" s="757"/>
      <c r="AC133" s="757"/>
      <c r="AD133" s="757"/>
      <c r="AE133" s="758"/>
      <c r="AF133" s="756">
        <v>-1.5</v>
      </c>
      <c r="AG133" s="757"/>
      <c r="AH133" s="757"/>
      <c r="AI133" s="757"/>
      <c r="AJ133" s="758"/>
      <c r="AK133" s="756">
        <v>-0.8</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cXmLmPQ2roz6DgRHbz1FHaSB5+Nt8TKLoxDuKM8h/To/NOWxebGvYo+W41LJU5ejLhEiEhEWtv4GiIRlmC79xA==" saltValue="QJ4Q2iWRvUj42eC5DrvI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510</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7HYp5m84oIc/yUPcGHcYC9vNvSlbhKMEFtQWsfCv6CUsgUXnFwKIlmFaKAvVmB25W7+Ha34G63QfPeTvhY5XmQ==" saltValue="Rycr3UaOdJMJ7LTOclzG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Rw6uFaxLFOIm4ukYkZAn/IJT0Kiboc1AhmENgjMUEEu9X/JiDjMLsmX+aCXAUYM5RID0FMxDV7H+f196Kf/A==" saltValue="WQCG8LgryapMhrQ4N9ZP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511</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512</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513</v>
      </c>
      <c r="AP7" s="254"/>
      <c r="AQ7" s="255" t="s">
        <v>514</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515</v>
      </c>
      <c r="AQ8" s="261" t="s">
        <v>516</v>
      </c>
      <c r="AR8" s="262" t="s">
        <v>517</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518</v>
      </c>
      <c r="AL9" s="1164"/>
      <c r="AM9" s="1164"/>
      <c r="AN9" s="1165"/>
      <c r="AO9" s="263">
        <v>6273275</v>
      </c>
      <c r="AP9" s="263">
        <v>67674</v>
      </c>
      <c r="AQ9" s="264">
        <v>72345</v>
      </c>
      <c r="AR9" s="265">
        <v>-6.5</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519</v>
      </c>
      <c r="AL10" s="1164"/>
      <c r="AM10" s="1164"/>
      <c r="AN10" s="1165"/>
      <c r="AO10" s="266">
        <v>134303</v>
      </c>
      <c r="AP10" s="266">
        <v>1449</v>
      </c>
      <c r="AQ10" s="267">
        <v>6087</v>
      </c>
      <c r="AR10" s="268">
        <v>-76.2</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520</v>
      </c>
      <c r="AL11" s="1164"/>
      <c r="AM11" s="1164"/>
      <c r="AN11" s="1165"/>
      <c r="AO11" s="266" t="s">
        <v>521</v>
      </c>
      <c r="AP11" s="266" t="s">
        <v>521</v>
      </c>
      <c r="AQ11" s="267">
        <v>1128</v>
      </c>
      <c r="AR11" s="268" t="s">
        <v>521</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522</v>
      </c>
      <c r="AL12" s="1164"/>
      <c r="AM12" s="1164"/>
      <c r="AN12" s="1165"/>
      <c r="AO12" s="266" t="s">
        <v>521</v>
      </c>
      <c r="AP12" s="266" t="s">
        <v>521</v>
      </c>
      <c r="AQ12" s="267">
        <v>9</v>
      </c>
      <c r="AR12" s="268" t="s">
        <v>521</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523</v>
      </c>
      <c r="AL13" s="1164"/>
      <c r="AM13" s="1164"/>
      <c r="AN13" s="1165"/>
      <c r="AO13" s="266">
        <v>57214</v>
      </c>
      <c r="AP13" s="266">
        <v>617</v>
      </c>
      <c r="AQ13" s="267">
        <v>2326</v>
      </c>
      <c r="AR13" s="268">
        <v>-73.5</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524</v>
      </c>
      <c r="AL14" s="1164"/>
      <c r="AM14" s="1164"/>
      <c r="AN14" s="1165"/>
      <c r="AO14" s="266">
        <v>133135</v>
      </c>
      <c r="AP14" s="266">
        <v>1436</v>
      </c>
      <c r="AQ14" s="267">
        <v>1625</v>
      </c>
      <c r="AR14" s="268">
        <v>-11.6</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525</v>
      </c>
      <c r="AL15" s="1167"/>
      <c r="AM15" s="1167"/>
      <c r="AN15" s="1168"/>
      <c r="AO15" s="266">
        <v>-308341</v>
      </c>
      <c r="AP15" s="266">
        <v>-3326</v>
      </c>
      <c r="AQ15" s="267">
        <v>-4515</v>
      </c>
      <c r="AR15" s="268">
        <v>-26.3</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188</v>
      </c>
      <c r="AL16" s="1167"/>
      <c r="AM16" s="1167"/>
      <c r="AN16" s="1168"/>
      <c r="AO16" s="266">
        <v>6289586</v>
      </c>
      <c r="AP16" s="266">
        <v>67850</v>
      </c>
      <c r="AQ16" s="267">
        <v>79005</v>
      </c>
      <c r="AR16" s="268">
        <v>-14.1</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526</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527</v>
      </c>
      <c r="AP20" s="275" t="s">
        <v>528</v>
      </c>
      <c r="AQ20" s="276" t="s">
        <v>529</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530</v>
      </c>
      <c r="AL21" s="1170"/>
      <c r="AM21" s="1170"/>
      <c r="AN21" s="1171"/>
      <c r="AO21" s="279">
        <v>7.04</v>
      </c>
      <c r="AP21" s="280">
        <v>7.5</v>
      </c>
      <c r="AQ21" s="281">
        <v>-0.46</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531</v>
      </c>
      <c r="AL22" s="1170"/>
      <c r="AM22" s="1170"/>
      <c r="AN22" s="1171"/>
      <c r="AO22" s="284">
        <v>97.1</v>
      </c>
      <c r="AP22" s="285">
        <v>98.5</v>
      </c>
      <c r="AQ22" s="286">
        <v>-1.4</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532</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533</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534</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513</v>
      </c>
      <c r="AP30" s="254"/>
      <c r="AQ30" s="255" t="s">
        <v>514</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515</v>
      </c>
      <c r="AQ31" s="261" t="s">
        <v>516</v>
      </c>
      <c r="AR31" s="262" t="s">
        <v>517</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535</v>
      </c>
      <c r="AL32" s="1154"/>
      <c r="AM32" s="1154"/>
      <c r="AN32" s="1155"/>
      <c r="AO32" s="294">
        <v>858537</v>
      </c>
      <c r="AP32" s="294">
        <v>9262</v>
      </c>
      <c r="AQ32" s="295">
        <v>42274</v>
      </c>
      <c r="AR32" s="296">
        <v>-78.099999999999994</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536</v>
      </c>
      <c r="AL33" s="1154"/>
      <c r="AM33" s="1154"/>
      <c r="AN33" s="1155"/>
      <c r="AO33" s="294" t="s">
        <v>521</v>
      </c>
      <c r="AP33" s="294" t="s">
        <v>521</v>
      </c>
      <c r="AQ33" s="295" t="s">
        <v>521</v>
      </c>
      <c r="AR33" s="296" t="s">
        <v>521</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537</v>
      </c>
      <c r="AL34" s="1154"/>
      <c r="AM34" s="1154"/>
      <c r="AN34" s="1155"/>
      <c r="AO34" s="294" t="s">
        <v>521</v>
      </c>
      <c r="AP34" s="294" t="s">
        <v>521</v>
      </c>
      <c r="AQ34" s="295">
        <v>53</v>
      </c>
      <c r="AR34" s="296" t="s">
        <v>521</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538</v>
      </c>
      <c r="AL35" s="1154"/>
      <c r="AM35" s="1154"/>
      <c r="AN35" s="1155"/>
      <c r="AO35" s="294">
        <v>664366</v>
      </c>
      <c r="AP35" s="294">
        <v>7167</v>
      </c>
      <c r="AQ35" s="295">
        <v>12769</v>
      </c>
      <c r="AR35" s="296">
        <v>-43.9</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539</v>
      </c>
      <c r="AL36" s="1154"/>
      <c r="AM36" s="1154"/>
      <c r="AN36" s="1155"/>
      <c r="AO36" s="294">
        <v>184072</v>
      </c>
      <c r="AP36" s="294">
        <v>1986</v>
      </c>
      <c r="AQ36" s="295">
        <v>1973</v>
      </c>
      <c r="AR36" s="296">
        <v>0.7</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540</v>
      </c>
      <c r="AL37" s="1154"/>
      <c r="AM37" s="1154"/>
      <c r="AN37" s="1155"/>
      <c r="AO37" s="294">
        <v>42193</v>
      </c>
      <c r="AP37" s="294">
        <v>455</v>
      </c>
      <c r="AQ37" s="295">
        <v>635</v>
      </c>
      <c r="AR37" s="296">
        <v>-28.3</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541</v>
      </c>
      <c r="AL38" s="1157"/>
      <c r="AM38" s="1157"/>
      <c r="AN38" s="1158"/>
      <c r="AO38" s="297" t="s">
        <v>521</v>
      </c>
      <c r="AP38" s="297" t="s">
        <v>521</v>
      </c>
      <c r="AQ38" s="298">
        <v>1</v>
      </c>
      <c r="AR38" s="286" t="s">
        <v>521</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542</v>
      </c>
      <c r="AL39" s="1157"/>
      <c r="AM39" s="1157"/>
      <c r="AN39" s="1158"/>
      <c r="AO39" s="294">
        <v>-596403</v>
      </c>
      <c r="AP39" s="294">
        <v>-6434</v>
      </c>
      <c r="AQ39" s="295">
        <v>-5447</v>
      </c>
      <c r="AR39" s="296">
        <v>18.100000000000001</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543</v>
      </c>
      <c r="AL40" s="1154"/>
      <c r="AM40" s="1154"/>
      <c r="AN40" s="1155"/>
      <c r="AO40" s="294">
        <v>-1287088</v>
      </c>
      <c r="AP40" s="294">
        <v>-13885</v>
      </c>
      <c r="AQ40" s="295">
        <v>-37418</v>
      </c>
      <c r="AR40" s="296">
        <v>-62.9</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299</v>
      </c>
      <c r="AL41" s="1160"/>
      <c r="AM41" s="1160"/>
      <c r="AN41" s="1161"/>
      <c r="AO41" s="294">
        <v>-134323</v>
      </c>
      <c r="AP41" s="294">
        <v>-1449</v>
      </c>
      <c r="AQ41" s="295">
        <v>14840</v>
      </c>
      <c r="AR41" s="296">
        <v>-109.8</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544</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545</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546</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513</v>
      </c>
      <c r="AN49" s="1148" t="s">
        <v>547</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548</v>
      </c>
      <c r="AO50" s="311" t="s">
        <v>549</v>
      </c>
      <c r="AP50" s="312" t="s">
        <v>550</v>
      </c>
      <c r="AQ50" s="313" t="s">
        <v>551</v>
      </c>
      <c r="AR50" s="314" t="s">
        <v>552</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553</v>
      </c>
      <c r="AL51" s="307"/>
      <c r="AM51" s="315">
        <v>3188794</v>
      </c>
      <c r="AN51" s="316">
        <v>34694</v>
      </c>
      <c r="AO51" s="317">
        <v>-3.3</v>
      </c>
      <c r="AP51" s="318">
        <v>54110</v>
      </c>
      <c r="AQ51" s="319">
        <v>-5.6</v>
      </c>
      <c r="AR51" s="320">
        <v>2.2999999999999998</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554</v>
      </c>
      <c r="AM52" s="323">
        <v>2656007</v>
      </c>
      <c r="AN52" s="324">
        <v>28897</v>
      </c>
      <c r="AO52" s="325">
        <v>23.2</v>
      </c>
      <c r="AP52" s="326">
        <v>30620</v>
      </c>
      <c r="AQ52" s="327">
        <v>-6.6</v>
      </c>
      <c r="AR52" s="328">
        <v>29.8</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555</v>
      </c>
      <c r="AL53" s="307"/>
      <c r="AM53" s="315">
        <v>5640270</v>
      </c>
      <c r="AN53" s="316">
        <v>61071</v>
      </c>
      <c r="AO53" s="317">
        <v>76</v>
      </c>
      <c r="AP53" s="318">
        <v>54684</v>
      </c>
      <c r="AQ53" s="319">
        <v>1.1000000000000001</v>
      </c>
      <c r="AR53" s="320">
        <v>74.900000000000006</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554</v>
      </c>
      <c r="AM54" s="323">
        <v>4004555</v>
      </c>
      <c r="AN54" s="324">
        <v>43360</v>
      </c>
      <c r="AO54" s="325">
        <v>50.1</v>
      </c>
      <c r="AP54" s="326">
        <v>32829</v>
      </c>
      <c r="AQ54" s="327">
        <v>7.2</v>
      </c>
      <c r="AR54" s="328">
        <v>42.9</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556</v>
      </c>
      <c r="AL55" s="307"/>
      <c r="AM55" s="315">
        <v>4890272</v>
      </c>
      <c r="AN55" s="316">
        <v>52719</v>
      </c>
      <c r="AO55" s="317">
        <v>-13.7</v>
      </c>
      <c r="AP55" s="318">
        <v>62383</v>
      </c>
      <c r="AQ55" s="319">
        <v>14.1</v>
      </c>
      <c r="AR55" s="320">
        <v>-27.8</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554</v>
      </c>
      <c r="AM56" s="323">
        <v>3390482</v>
      </c>
      <c r="AN56" s="324">
        <v>36551</v>
      </c>
      <c r="AO56" s="325">
        <v>-15.7</v>
      </c>
      <c r="AP56" s="326">
        <v>35325</v>
      </c>
      <c r="AQ56" s="327">
        <v>7.6</v>
      </c>
      <c r="AR56" s="328">
        <v>-23.3</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557</v>
      </c>
      <c r="AL57" s="307"/>
      <c r="AM57" s="315">
        <v>4577236</v>
      </c>
      <c r="AN57" s="316">
        <v>49225</v>
      </c>
      <c r="AO57" s="317">
        <v>-6.6</v>
      </c>
      <c r="AP57" s="318">
        <v>63812</v>
      </c>
      <c r="AQ57" s="319">
        <v>2.2999999999999998</v>
      </c>
      <c r="AR57" s="320">
        <v>-8.9</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554</v>
      </c>
      <c r="AM58" s="323">
        <v>4017644</v>
      </c>
      <c r="AN58" s="324">
        <v>43207</v>
      </c>
      <c r="AO58" s="325">
        <v>18.2</v>
      </c>
      <c r="AP58" s="326">
        <v>33848</v>
      </c>
      <c r="AQ58" s="327">
        <v>-4.2</v>
      </c>
      <c r="AR58" s="328">
        <v>22.4</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558</v>
      </c>
      <c r="AL59" s="307"/>
      <c r="AM59" s="315">
        <v>4683724</v>
      </c>
      <c r="AN59" s="316">
        <v>50527</v>
      </c>
      <c r="AO59" s="317">
        <v>2.6</v>
      </c>
      <c r="AP59" s="318">
        <v>54225</v>
      </c>
      <c r="AQ59" s="319">
        <v>-15</v>
      </c>
      <c r="AR59" s="320">
        <v>17.600000000000001</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554</v>
      </c>
      <c r="AM60" s="323">
        <v>3948847</v>
      </c>
      <c r="AN60" s="324">
        <v>42599</v>
      </c>
      <c r="AO60" s="325">
        <v>-1.4</v>
      </c>
      <c r="AP60" s="326">
        <v>27337</v>
      </c>
      <c r="AQ60" s="327">
        <v>-19.2</v>
      </c>
      <c r="AR60" s="328">
        <v>17.8</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559</v>
      </c>
      <c r="AL61" s="329"/>
      <c r="AM61" s="330">
        <v>4596059</v>
      </c>
      <c r="AN61" s="331">
        <v>49647</v>
      </c>
      <c r="AO61" s="332">
        <v>11</v>
      </c>
      <c r="AP61" s="333">
        <v>57843</v>
      </c>
      <c r="AQ61" s="334">
        <v>-0.6</v>
      </c>
      <c r="AR61" s="320">
        <v>11.6</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554</v>
      </c>
      <c r="AM62" s="323">
        <v>3603507</v>
      </c>
      <c r="AN62" s="324">
        <v>38923</v>
      </c>
      <c r="AO62" s="325">
        <v>14.9</v>
      </c>
      <c r="AP62" s="326">
        <v>31992</v>
      </c>
      <c r="AQ62" s="327">
        <v>-3</v>
      </c>
      <c r="AR62" s="328">
        <v>17.899999999999999</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aYEY6lLH6NALCXDmDUUZIvxhPC1czGxz7gUrpYmx/IsCJq2vXYQKelbJZFA6/aw96noX8w+olK9B0Ypp/4/2Tg==" saltValue="TCQyFIS/nJfuGPZl6bnO6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80"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561</v>
      </c>
    </row>
    <row r="121" spans="125:125" ht="13.5" hidden="1" customHeight="1" x14ac:dyDescent="0.15">
      <c r="DU121" s="241"/>
    </row>
  </sheetData>
  <sheetProtection algorithmName="SHA-512" hashValue="LdV1o/FPoyiNcBkP4Eq5LewmooWn2oYOkc9f0V63L0BtLfo8K2nBZWkALDsz0igtL0/XXkw4O93tI/V7nSxiFQ==" saltValue="2p7I0sgm1RE8it7OnpdO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562</v>
      </c>
    </row>
  </sheetData>
  <sheetProtection algorithmName="SHA-512" hashValue="xflGDoef0FBQfQag5nJJTZZnIsFttfnUQAd2aT6KL/mXtQkOKwBKuDSbjKxKvftH0LSl293po9ZaBcjPKicoPA==" saltValue="6ectuPZucQ7l6GsJ+fsv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72" t="s">
        <v>3</v>
      </c>
      <c r="D47" s="1172"/>
      <c r="E47" s="1173"/>
      <c r="F47" s="11">
        <v>25.92</v>
      </c>
      <c r="G47" s="12">
        <v>28.16</v>
      </c>
      <c r="H47" s="12">
        <v>25.88</v>
      </c>
      <c r="I47" s="12">
        <v>19.149999999999999</v>
      </c>
      <c r="J47" s="13">
        <v>20.79</v>
      </c>
    </row>
    <row r="48" spans="2:10" ht="57.75" customHeight="1" x14ac:dyDescent="0.15">
      <c r="B48" s="14"/>
      <c r="C48" s="1174" t="s">
        <v>4</v>
      </c>
      <c r="D48" s="1174"/>
      <c r="E48" s="1175"/>
      <c r="F48" s="15">
        <v>4.4800000000000004</v>
      </c>
      <c r="G48" s="16">
        <v>5.67</v>
      </c>
      <c r="H48" s="16">
        <v>4.68</v>
      </c>
      <c r="I48" s="16">
        <v>5.88</v>
      </c>
      <c r="J48" s="17">
        <v>9.49</v>
      </c>
    </row>
    <row r="49" spans="2:10" ht="57.75" customHeight="1" thickBot="1" x14ac:dyDescent="0.2">
      <c r="B49" s="18"/>
      <c r="C49" s="1176" t="s">
        <v>5</v>
      </c>
      <c r="D49" s="1176"/>
      <c r="E49" s="1177"/>
      <c r="F49" s="19" t="s">
        <v>568</v>
      </c>
      <c r="G49" s="20" t="s">
        <v>569</v>
      </c>
      <c r="H49" s="20" t="s">
        <v>570</v>
      </c>
      <c r="I49" s="20" t="s">
        <v>571</v>
      </c>
      <c r="J49" s="21">
        <v>1.1200000000000001</v>
      </c>
    </row>
    <row r="50" spans="2:10" x14ac:dyDescent="0.15"/>
  </sheetData>
  <sheetProtection algorithmName="SHA-512" hashValue="p2ZsWAe64v31YYNMsJgNgdyOnMBahbB9xH587l3bb/OQINiv99Izm9Ee5VeT7oWdP/iZ+ER0a/vJT9w8ad87WQ==" saltValue="sNVJkvrQJFNs/3kEp6AT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石渡　大貴</cp:lastModifiedBy>
  <cp:lastPrinted>2023-10-05T02:32:33Z</cp:lastPrinted>
  <dcterms:created xsi:type="dcterms:W3CDTF">2023-02-20T05:43:44Z</dcterms:created>
  <dcterms:modified xsi:type="dcterms:W3CDTF">2023-10-05T02:32:39Z</dcterms:modified>
  <cp:category/>
</cp:coreProperties>
</file>